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AB30B65D-99CC-4296-B6F1-39835C382323}"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<sst xmlns="http://schemas.openxmlformats.org/spreadsheetml/2006/main" count="10816" uniqueCount="2062">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</sst>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1656</v>
      </c>
      <c r="T3" s="122"/>
      <c r="U3" s="123"/>
      <c r="W3" s="121" t="s">
        <v>1657</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1645</v>
      </c>
      <c r="L15" s="122"/>
      <c r="M15" s="123"/>
      <c r="O15" s="121" t="s">
        <v>1646</v>
      </c>
      <c r="P15" s="122"/>
      <c r="Q15" s="123"/>
      <c r="S15" s="121" t="s">
        <v>1502</v>
      </c>
      <c r="T15" s="122"/>
      <c r="U15" s="123"/>
      <c r="W15" s="121" t="s">
        <v>1503</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1500</v>
      </c>
      <c r="D23" s="128"/>
      <c r="E23" s="129"/>
      <c r="G23" s="127" t="s">
        <v>1501</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1453</v>
      </c>
      <c r="D27" s="110"/>
      <c r="E27" s="111"/>
      <c r="G27" s="109" t="s">
        <v>1454</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1492</v>
      </c>
      <c r="D39" s="110"/>
      <c r="E39" s="111"/>
      <c r="G39" s="109" t="s">
        <v>1493</v>
      </c>
      <c r="H39" s="110"/>
      <c r="I39" s="111"/>
      <c r="K39" s="109" t="s">
        <v>1451</v>
      </c>
      <c r="L39" s="110"/>
      <c r="M39" s="111"/>
      <c r="O39" s="109" t="s">
        <v>1452</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44826</v>
      </c>
      <c r="C8" s="60">
        <f>VLOOKUP($A8,'Return Data'!$B$7:$R$2292,4,0)</f>
        <v>1163.4100000000001</v>
      </c>
      <c r="D8" s="60">
        <f>VLOOKUP($A8,'Return Data'!$B$7:$R$2292,10,0)</f>
        <v>11.248100000000001</v>
      </c>
      <c r="E8" s="61">
        <f t="shared" ref="E8:E39" si="0">RANK(D8,D$8:D$39,0)</f>
        <v>31</v>
      </c>
      <c r="F8" s="60">
        <f>VLOOKUP($A8,'Return Data'!$B$7:$R$2292,11,0)</f>
        <v>-1.4251</v>
      </c>
      <c r="G8" s="61">
        <f t="shared" ref="G8:G39" si="1">RANK(F8,F$8:F$39,0)</f>
        <v>32</v>
      </c>
      <c r="H8" s="60">
        <f>VLOOKUP($A8,'Return Data'!$B$7:$R$2292,12,0)</f>
        <v>2.5076000000000001</v>
      </c>
      <c r="I8" s="61">
        <f t="shared" ref="I8:I39" si="2">RANK(H8,H$8:H$39,0)</f>
        <v>23</v>
      </c>
      <c r="J8" s="60">
        <f>VLOOKUP($A8,'Return Data'!$B$7:$R$2292,13,0)</f>
        <v>-1.3725000000000001</v>
      </c>
      <c r="K8" s="61">
        <f t="shared" ref="K8:K39" si="3">RANK(J8,J$8:J$39,0)</f>
        <v>30</v>
      </c>
      <c r="L8" s="60">
        <f>VLOOKUP($A8,'Return Data'!$B$7:$R$2292,17,0)</f>
        <v>23.287600000000001</v>
      </c>
      <c r="M8" s="61">
        <f t="shared" ref="M8:M39" si="4">RANK(L8,L$8:L$39,0)</f>
        <v>16</v>
      </c>
      <c r="N8" s="60">
        <f>VLOOKUP($A8,'Return Data'!$B$7:$R$2292,14,0)</f>
        <v>13.767300000000001</v>
      </c>
      <c r="O8" s="61">
        <f t="shared" ref="O8:O26" si="5">RANK(N8,N$8:N$39,0)</f>
        <v>23</v>
      </c>
      <c r="P8" s="60">
        <f>VLOOKUP($A8,'Return Data'!$B$7:$R$2292,15,0)</f>
        <v>8.5771999999999995</v>
      </c>
      <c r="Q8" s="61">
        <f>RANK(P8,P$8:P$39,0)</f>
        <v>22</v>
      </c>
      <c r="R8" s="60">
        <f>VLOOKUP($A8,'Return Data'!$B$7:$R$2292,16,0)</f>
        <v>13.177199999999999</v>
      </c>
      <c r="S8" s="62">
        <f t="shared" ref="S8:S39" si="6">RANK(R8,R$8:R$39,0)</f>
        <v>19</v>
      </c>
    </row>
    <row r="9" spans="1:20" x14ac:dyDescent="0.3">
      <c r="A9" s="58" t="s">
        <v>477</v>
      </c>
      <c r="B9" s="59">
        <f>VLOOKUP($A9,'Return Data'!$B$7:$R$2292,3,0)</f>
        <v>44826</v>
      </c>
      <c r="C9" s="60">
        <f>VLOOKUP($A9,'Return Data'!$B$7:$R$2292,4,0)</f>
        <v>16.22</v>
      </c>
      <c r="D9" s="60">
        <f>VLOOKUP($A9,'Return Data'!$B$7:$R$2292,10,0)</f>
        <v>12.795500000000001</v>
      </c>
      <c r="E9" s="61">
        <f t="shared" si="0"/>
        <v>19</v>
      </c>
      <c r="F9" s="60">
        <f>VLOOKUP($A9,'Return Data'!$B$7:$R$2292,11,0)</f>
        <v>1.1222000000000001</v>
      </c>
      <c r="G9" s="61">
        <f t="shared" si="1"/>
        <v>28</v>
      </c>
      <c r="H9" s="60">
        <f>VLOOKUP($A9,'Return Data'!$B$7:$R$2292,12,0)</f>
        <v>-1.1577999999999999</v>
      </c>
      <c r="I9" s="61">
        <f t="shared" si="2"/>
        <v>31</v>
      </c>
      <c r="J9" s="60">
        <f>VLOOKUP($A9,'Return Data'!$B$7:$R$2292,13,0)</f>
        <v>-1.7565</v>
      </c>
      <c r="K9" s="61">
        <f t="shared" si="3"/>
        <v>31</v>
      </c>
      <c r="L9" s="60">
        <f>VLOOKUP($A9,'Return Data'!$B$7:$R$2292,17,0)</f>
        <v>20.8826</v>
      </c>
      <c r="M9" s="61">
        <f t="shared" si="4"/>
        <v>22</v>
      </c>
      <c r="N9" s="60">
        <f>VLOOKUP($A9,'Return Data'!$B$7:$R$2292,14,0)</f>
        <v>14.652799999999999</v>
      </c>
      <c r="O9" s="61">
        <f t="shared" si="5"/>
        <v>19</v>
      </c>
      <c r="P9" s="60"/>
      <c r="Q9" s="61"/>
      <c r="R9" s="60">
        <f>VLOOKUP($A9,'Return Data'!$B$7:$R$2292,16,0)</f>
        <v>12.445600000000001</v>
      </c>
      <c r="S9" s="62">
        <f t="shared" si="6"/>
        <v>21</v>
      </c>
    </row>
    <row r="10" spans="1:20" x14ac:dyDescent="0.3">
      <c r="A10" s="58" t="s">
        <v>1954</v>
      </c>
      <c r="B10" s="59">
        <f>VLOOKUP($A10,'Return Data'!$B$7:$R$2292,3,0)</f>
        <v>44826</v>
      </c>
      <c r="C10" s="60">
        <f>VLOOKUP($A10,'Return Data'!$B$7:$R$2292,4,0)</f>
        <v>20.416799999999999</v>
      </c>
      <c r="D10" s="60">
        <f>VLOOKUP($A10,'Return Data'!$B$7:$R$2292,10,0)</f>
        <v>12.523999999999999</v>
      </c>
      <c r="E10" s="61">
        <f t="shared" si="0"/>
        <v>24</v>
      </c>
      <c r="F10" s="60">
        <f>VLOOKUP($A10,'Return Data'!$B$7:$R$2292,11,0)</f>
        <v>3.8351999999999999</v>
      </c>
      <c r="G10" s="61">
        <f t="shared" si="1"/>
        <v>16</v>
      </c>
      <c r="H10" s="60">
        <f>VLOOKUP($A10,'Return Data'!$B$7:$R$2292,12,0)</f>
        <v>5.6349</v>
      </c>
      <c r="I10" s="61">
        <f t="shared" si="2"/>
        <v>12</v>
      </c>
      <c r="J10" s="60">
        <f>VLOOKUP($A10,'Return Data'!$B$7:$R$2292,13,0)</f>
        <v>3.1089000000000002</v>
      </c>
      <c r="K10" s="61">
        <f t="shared" si="3"/>
        <v>13</v>
      </c>
      <c r="L10" s="60">
        <f>VLOOKUP($A10,'Return Data'!$B$7:$R$2292,17,0)</f>
        <v>23.410599999999999</v>
      </c>
      <c r="M10" s="61">
        <f t="shared" si="4"/>
        <v>15</v>
      </c>
      <c r="N10" s="60">
        <f>VLOOKUP($A10,'Return Data'!$B$7:$R$2292,14,0)</f>
        <v>17.4954</v>
      </c>
      <c r="O10" s="61">
        <f t="shared" si="5"/>
        <v>8</v>
      </c>
      <c r="P10" s="60">
        <f>VLOOKUP($A10,'Return Data'!$B$7:$R$2292,15,0)</f>
        <v>13.9368</v>
      </c>
      <c r="Q10" s="61">
        <f t="shared" ref="Q10" si="7">RANK(P10,P$8:P$39,0)</f>
        <v>3</v>
      </c>
      <c r="R10" s="60">
        <f>VLOOKUP($A10,'Return Data'!$B$7:$R$2292,16,0)</f>
        <v>13.9575</v>
      </c>
      <c r="S10" s="62">
        <f t="shared" si="6"/>
        <v>10</v>
      </c>
    </row>
    <row r="11" spans="1:20" x14ac:dyDescent="0.3">
      <c r="A11" s="58" t="s">
        <v>2012</v>
      </c>
      <c r="B11" s="59">
        <f>VLOOKUP($A11,'Return Data'!$B$7:$R$2292,3,0)</f>
        <v>44826</v>
      </c>
      <c r="C11" s="60">
        <f>VLOOKUP($A11,'Return Data'!$B$7:$R$2292,4,0)</f>
        <v>24.39</v>
      </c>
      <c r="D11" s="60">
        <f>VLOOKUP($A11,'Return Data'!$B$7:$R$2292,10,0)</f>
        <v>18.054200000000002</v>
      </c>
      <c r="E11" s="61">
        <f t="shared" si="0"/>
        <v>2</v>
      </c>
      <c r="F11" s="60">
        <f>VLOOKUP($A11,'Return Data'!$B$7:$R$2292,11,0)</f>
        <v>3.6549</v>
      </c>
      <c r="G11" s="61">
        <f t="shared" si="1"/>
        <v>21</v>
      </c>
      <c r="H11" s="60">
        <f>VLOOKUP($A11,'Return Data'!$B$7:$R$2292,12,0)</f>
        <v>-0.97440000000000004</v>
      </c>
      <c r="I11" s="61">
        <f t="shared" si="2"/>
        <v>30</v>
      </c>
      <c r="J11" s="60">
        <f>VLOOKUP($A11,'Return Data'!$B$7:$R$2292,13,0)</f>
        <v>2.1356999999999999</v>
      </c>
      <c r="K11" s="61">
        <f t="shared" si="3"/>
        <v>17</v>
      </c>
      <c r="L11" s="60">
        <f>VLOOKUP($A11,'Return Data'!$B$7:$R$2292,17,0)</f>
        <v>33.088000000000001</v>
      </c>
      <c r="M11" s="61">
        <f t="shared" si="4"/>
        <v>3</v>
      </c>
      <c r="N11" s="60">
        <f>VLOOKUP($A11,'Return Data'!$B$7:$R$2292,14,0)</f>
        <v>27.048300000000001</v>
      </c>
      <c r="O11" s="61">
        <f t="shared" si="5"/>
        <v>2</v>
      </c>
      <c r="P11" s="60">
        <f>VLOOKUP($A11,'Return Data'!$B$7:$R$2292,15,0)</f>
        <v>13.385400000000001</v>
      </c>
      <c r="Q11" s="61">
        <f t="shared" ref="Q11:Q16" si="8">RANK(P11,P$8:P$39,0)</f>
        <v>5</v>
      </c>
      <c r="R11" s="60">
        <f>VLOOKUP($A11,'Return Data'!$B$7:$R$2292,16,0)</f>
        <v>15.524800000000001</v>
      </c>
      <c r="S11" s="62">
        <f t="shared" si="6"/>
        <v>4</v>
      </c>
    </row>
    <row r="12" spans="1:20" x14ac:dyDescent="0.3">
      <c r="A12" s="58" t="s">
        <v>481</v>
      </c>
      <c r="B12" s="59">
        <f>VLOOKUP($A12,'Return Data'!$B$7:$R$2292,3,0)</f>
        <v>44826</v>
      </c>
      <c r="C12" s="60">
        <f>VLOOKUP($A12,'Return Data'!$B$7:$R$2292,4,0)</f>
        <v>272.12</v>
      </c>
      <c r="D12" s="60">
        <f>VLOOKUP($A12,'Return Data'!$B$7:$R$2292,10,0)</f>
        <v>13.19</v>
      </c>
      <c r="E12" s="61">
        <f t="shared" si="0"/>
        <v>17</v>
      </c>
      <c r="F12" s="60">
        <f>VLOOKUP($A12,'Return Data'!$B$7:$R$2292,11,0)</f>
        <v>3.6884999999999999</v>
      </c>
      <c r="G12" s="61">
        <f t="shared" si="1"/>
        <v>18</v>
      </c>
      <c r="H12" s="60">
        <f>VLOOKUP($A12,'Return Data'!$B$7:$R$2292,12,0)</f>
        <v>3.4676999999999998</v>
      </c>
      <c r="I12" s="61">
        <f t="shared" si="2"/>
        <v>20</v>
      </c>
      <c r="J12" s="60">
        <f>VLOOKUP($A12,'Return Data'!$B$7:$R$2292,13,0)</f>
        <v>1.9672000000000001</v>
      </c>
      <c r="K12" s="61">
        <f t="shared" si="3"/>
        <v>19</v>
      </c>
      <c r="L12" s="60">
        <f>VLOOKUP($A12,'Return Data'!$B$7:$R$2292,17,0)</f>
        <v>21.739699999999999</v>
      </c>
      <c r="M12" s="61">
        <f t="shared" si="4"/>
        <v>21</v>
      </c>
      <c r="N12" s="60">
        <f>VLOOKUP($A12,'Return Data'!$B$7:$R$2292,14,0)</f>
        <v>17.7087</v>
      </c>
      <c r="O12" s="61">
        <f t="shared" si="5"/>
        <v>7</v>
      </c>
      <c r="P12" s="60">
        <f>VLOOKUP($A12,'Return Data'!$B$7:$R$2292,15,0)</f>
        <v>13.200900000000001</v>
      </c>
      <c r="Q12" s="61">
        <f t="shared" si="8"/>
        <v>6</v>
      </c>
      <c r="R12" s="60">
        <f>VLOOKUP($A12,'Return Data'!$B$7:$R$2292,16,0)</f>
        <v>14.698499999999999</v>
      </c>
      <c r="S12" s="62">
        <f t="shared" si="6"/>
        <v>7</v>
      </c>
    </row>
    <row r="13" spans="1:20" x14ac:dyDescent="0.3">
      <c r="A13" s="58" t="s">
        <v>483</v>
      </c>
      <c r="B13" s="59">
        <f>VLOOKUP($A13,'Return Data'!$B$7:$R$2292,3,0)</f>
        <v>44826</v>
      </c>
      <c r="C13" s="60">
        <f>VLOOKUP($A13,'Return Data'!$B$7:$R$2292,4,0)</f>
        <v>254.309</v>
      </c>
      <c r="D13" s="60">
        <f>VLOOKUP($A13,'Return Data'!$B$7:$R$2292,10,0)</f>
        <v>14.763</v>
      </c>
      <c r="E13" s="61">
        <f t="shared" si="0"/>
        <v>4</v>
      </c>
      <c r="F13" s="60">
        <f>VLOOKUP($A13,'Return Data'!$B$7:$R$2292,11,0)</f>
        <v>3.6802999999999999</v>
      </c>
      <c r="G13" s="61">
        <f t="shared" si="1"/>
        <v>20</v>
      </c>
      <c r="H13" s="60">
        <f>VLOOKUP($A13,'Return Data'!$B$7:$R$2292,12,0)</f>
        <v>0.40310000000000001</v>
      </c>
      <c r="I13" s="61">
        <f t="shared" si="2"/>
        <v>25</v>
      </c>
      <c r="J13" s="60">
        <f>VLOOKUP($A13,'Return Data'!$B$7:$R$2292,13,0)</f>
        <v>-1.3472999999999999</v>
      </c>
      <c r="K13" s="61">
        <f t="shared" si="3"/>
        <v>29</v>
      </c>
      <c r="L13" s="60">
        <f>VLOOKUP($A13,'Return Data'!$B$7:$R$2292,17,0)</f>
        <v>22.223600000000001</v>
      </c>
      <c r="M13" s="61">
        <f t="shared" si="4"/>
        <v>20</v>
      </c>
      <c r="N13" s="60">
        <f>VLOOKUP($A13,'Return Data'!$B$7:$R$2292,14,0)</f>
        <v>15.6395</v>
      </c>
      <c r="O13" s="61">
        <f t="shared" si="5"/>
        <v>15</v>
      </c>
      <c r="P13" s="60">
        <f>VLOOKUP($A13,'Return Data'!$B$7:$R$2292,15,0)</f>
        <v>11.710800000000001</v>
      </c>
      <c r="Q13" s="61">
        <f t="shared" si="8"/>
        <v>11</v>
      </c>
      <c r="R13" s="60">
        <f>VLOOKUP($A13,'Return Data'!$B$7:$R$2292,16,0)</f>
        <v>13.8026</v>
      </c>
      <c r="S13" s="62">
        <f t="shared" si="6"/>
        <v>12</v>
      </c>
    </row>
    <row r="14" spans="1:20" x14ac:dyDescent="0.3">
      <c r="A14" s="58" t="s">
        <v>485</v>
      </c>
      <c r="B14" s="59">
        <f>VLOOKUP($A14,'Return Data'!$B$7:$R$2292,3,0)</f>
        <v>44826</v>
      </c>
      <c r="C14" s="60">
        <f>VLOOKUP($A14,'Return Data'!$B$7:$R$2292,4,0)</f>
        <v>43.68</v>
      </c>
      <c r="D14" s="60">
        <f>VLOOKUP($A14,'Return Data'!$B$7:$R$2292,10,0)</f>
        <v>13.631600000000001</v>
      </c>
      <c r="E14" s="61">
        <f t="shared" si="0"/>
        <v>13</v>
      </c>
      <c r="F14" s="60">
        <f>VLOOKUP($A14,'Return Data'!$B$7:$R$2292,11,0)</f>
        <v>4.8990999999999998</v>
      </c>
      <c r="G14" s="61">
        <f t="shared" si="1"/>
        <v>10</v>
      </c>
      <c r="H14" s="60">
        <f>VLOOKUP($A14,'Return Data'!$B$7:$R$2292,12,0)</f>
        <v>6.8754999999999997</v>
      </c>
      <c r="I14" s="61">
        <f t="shared" si="2"/>
        <v>6</v>
      </c>
      <c r="J14" s="60">
        <f>VLOOKUP($A14,'Return Data'!$B$7:$R$2292,13,0)</f>
        <v>7.9318</v>
      </c>
      <c r="K14" s="61">
        <f t="shared" si="3"/>
        <v>4</v>
      </c>
      <c r="L14" s="60">
        <f>VLOOKUP($A14,'Return Data'!$B$7:$R$2292,17,0)</f>
        <v>27.570399999999999</v>
      </c>
      <c r="M14" s="61">
        <f t="shared" si="4"/>
        <v>7</v>
      </c>
      <c r="N14" s="60">
        <f>VLOOKUP($A14,'Return Data'!$B$7:$R$2292,14,0)</f>
        <v>18.1464</v>
      </c>
      <c r="O14" s="61">
        <f t="shared" si="5"/>
        <v>6</v>
      </c>
      <c r="P14" s="60">
        <f>VLOOKUP($A14,'Return Data'!$B$7:$R$2292,15,0)</f>
        <v>12.9427</v>
      </c>
      <c r="Q14" s="61">
        <f t="shared" si="8"/>
        <v>7</v>
      </c>
      <c r="R14" s="60">
        <f>VLOOKUP($A14,'Return Data'!$B$7:$R$2292,16,0)</f>
        <v>13.4076</v>
      </c>
      <c r="S14" s="62">
        <f t="shared" si="6"/>
        <v>16</v>
      </c>
    </row>
    <row r="15" spans="1:20" x14ac:dyDescent="0.3">
      <c r="A15" s="58" t="s">
        <v>488</v>
      </c>
      <c r="B15" s="59">
        <f>VLOOKUP($A15,'Return Data'!$B$7:$R$2292,3,0)</f>
        <v>44826</v>
      </c>
      <c r="C15" s="60">
        <f>VLOOKUP($A15,'Return Data'!$B$7:$R$2292,4,0)</f>
        <v>199.0307</v>
      </c>
      <c r="D15" s="60">
        <f>VLOOKUP($A15,'Return Data'!$B$7:$R$2292,10,0)</f>
        <v>13.1928</v>
      </c>
      <c r="E15" s="61">
        <f t="shared" si="0"/>
        <v>16</v>
      </c>
      <c r="F15" s="60">
        <f>VLOOKUP($A15,'Return Data'!$B$7:$R$2292,11,0)</f>
        <v>5.5190999999999999</v>
      </c>
      <c r="G15" s="61">
        <f t="shared" si="1"/>
        <v>6</v>
      </c>
      <c r="H15" s="60">
        <f>VLOOKUP($A15,'Return Data'!$B$7:$R$2292,12,0)</f>
        <v>4.5381</v>
      </c>
      <c r="I15" s="61">
        <f t="shared" si="2"/>
        <v>16</v>
      </c>
      <c r="J15" s="60">
        <f>VLOOKUP($A15,'Return Data'!$B$7:$R$2292,13,0)</f>
        <v>2.7050000000000001</v>
      </c>
      <c r="K15" s="61">
        <f t="shared" si="3"/>
        <v>15</v>
      </c>
      <c r="L15" s="60">
        <f>VLOOKUP($A15,'Return Data'!$B$7:$R$2292,17,0)</f>
        <v>25.343</v>
      </c>
      <c r="M15" s="61">
        <f t="shared" si="4"/>
        <v>12</v>
      </c>
      <c r="N15" s="60">
        <f>VLOOKUP($A15,'Return Data'!$B$7:$R$2292,14,0)</f>
        <v>15.658200000000001</v>
      </c>
      <c r="O15" s="61">
        <f t="shared" si="5"/>
        <v>14</v>
      </c>
      <c r="P15" s="60">
        <f>VLOOKUP($A15,'Return Data'!$B$7:$R$2292,15,0)</f>
        <v>11.202299999999999</v>
      </c>
      <c r="Q15" s="61">
        <f t="shared" si="8"/>
        <v>13</v>
      </c>
      <c r="R15" s="60">
        <f>VLOOKUP($A15,'Return Data'!$B$7:$R$2292,16,0)</f>
        <v>14.1008</v>
      </c>
      <c r="S15" s="62">
        <f t="shared" si="6"/>
        <v>9</v>
      </c>
    </row>
    <row r="16" spans="1:20" x14ac:dyDescent="0.3">
      <c r="A16" s="58" t="s">
        <v>490</v>
      </c>
      <c r="B16" s="59">
        <f>VLOOKUP($A16,'Return Data'!$B$7:$R$2292,3,0)</f>
        <v>44826</v>
      </c>
      <c r="C16" s="60">
        <f>VLOOKUP($A16,'Return Data'!$B$7:$R$2292,4,0)</f>
        <v>88.41</v>
      </c>
      <c r="D16" s="60">
        <f>VLOOKUP($A16,'Return Data'!$B$7:$R$2292,10,0)</f>
        <v>14.0495</v>
      </c>
      <c r="E16" s="61">
        <f t="shared" si="0"/>
        <v>8</v>
      </c>
      <c r="F16" s="60">
        <f>VLOOKUP($A16,'Return Data'!$B$7:$R$2292,11,0)</f>
        <v>5.5163000000000002</v>
      </c>
      <c r="G16" s="61">
        <f t="shared" si="1"/>
        <v>7</v>
      </c>
      <c r="H16" s="60">
        <f>VLOOKUP($A16,'Return Data'!$B$7:$R$2292,12,0)</f>
        <v>7.4881000000000002</v>
      </c>
      <c r="I16" s="61">
        <f t="shared" si="2"/>
        <v>4</v>
      </c>
      <c r="J16" s="60">
        <f>VLOOKUP($A16,'Return Data'!$B$7:$R$2292,13,0)</f>
        <v>6.9096000000000002</v>
      </c>
      <c r="K16" s="61">
        <f t="shared" si="3"/>
        <v>5</v>
      </c>
      <c r="L16" s="60">
        <f>VLOOKUP($A16,'Return Data'!$B$7:$R$2292,17,0)</f>
        <v>27.627099999999999</v>
      </c>
      <c r="M16" s="61">
        <f t="shared" si="4"/>
        <v>6</v>
      </c>
      <c r="N16" s="60">
        <f>VLOOKUP($A16,'Return Data'!$B$7:$R$2292,14,0)</f>
        <v>16.809699999999999</v>
      </c>
      <c r="O16" s="61">
        <f t="shared" si="5"/>
        <v>11</v>
      </c>
      <c r="P16" s="60">
        <f>VLOOKUP($A16,'Return Data'!$B$7:$R$2292,15,0)</f>
        <v>11.7951</v>
      </c>
      <c r="Q16" s="61">
        <f t="shared" si="8"/>
        <v>10</v>
      </c>
      <c r="R16" s="60">
        <f>VLOOKUP($A16,'Return Data'!$B$7:$R$2292,16,0)</f>
        <v>15.340299999999999</v>
      </c>
      <c r="S16" s="62">
        <f t="shared" si="6"/>
        <v>5</v>
      </c>
    </row>
    <row r="17" spans="1:19" x14ac:dyDescent="0.3">
      <c r="A17" s="58" t="s">
        <v>491</v>
      </c>
      <c r="B17" s="59">
        <f>VLOOKUP($A17,'Return Data'!$B$7:$R$2292,3,0)</f>
        <v>44826</v>
      </c>
      <c r="C17" s="60">
        <f>VLOOKUP($A17,'Return Data'!$B$7:$R$2292,4,0)</f>
        <v>16.392800000000001</v>
      </c>
      <c r="D17" s="60">
        <f>VLOOKUP($A17,'Return Data'!$B$7:$R$2292,10,0)</f>
        <v>11.7163</v>
      </c>
      <c r="E17" s="61">
        <f t="shared" si="0"/>
        <v>28</v>
      </c>
      <c r="F17" s="60">
        <f>VLOOKUP($A17,'Return Data'!$B$7:$R$2292,11,0)</f>
        <v>0.496</v>
      </c>
      <c r="G17" s="61">
        <f t="shared" si="1"/>
        <v>29</v>
      </c>
      <c r="H17" s="60">
        <f>VLOOKUP($A17,'Return Data'!$B$7:$R$2292,12,0)</f>
        <v>0.1008</v>
      </c>
      <c r="I17" s="61">
        <f t="shared" si="2"/>
        <v>27</v>
      </c>
      <c r="J17" s="60">
        <f>VLOOKUP($A17,'Return Data'!$B$7:$R$2292,13,0)</f>
        <v>-0.2974</v>
      </c>
      <c r="K17" s="61">
        <f t="shared" si="3"/>
        <v>28</v>
      </c>
      <c r="L17" s="60">
        <f>VLOOKUP($A17,'Return Data'!$B$7:$R$2292,17,0)</f>
        <v>19.337700000000002</v>
      </c>
      <c r="M17" s="61">
        <f t="shared" si="4"/>
        <v>26</v>
      </c>
      <c r="N17" s="60">
        <f>VLOOKUP($A17,'Return Data'!$B$7:$R$2292,14,0)</f>
        <v>14.662000000000001</v>
      </c>
      <c r="O17" s="61">
        <f t="shared" si="5"/>
        <v>18</v>
      </c>
      <c r="P17" s="60"/>
      <c r="Q17" s="61"/>
      <c r="R17" s="60">
        <f>VLOOKUP($A17,'Return Data'!$B$7:$R$2292,16,0)</f>
        <v>13.436</v>
      </c>
      <c r="S17" s="62">
        <f t="shared" si="6"/>
        <v>15</v>
      </c>
    </row>
    <row r="18" spans="1:19" x14ac:dyDescent="0.3">
      <c r="A18" s="58" t="s">
        <v>494</v>
      </c>
      <c r="B18" s="59">
        <f>VLOOKUP($A18,'Return Data'!$B$7:$R$2292,3,0)</f>
        <v>44826</v>
      </c>
      <c r="C18" s="60">
        <f>VLOOKUP($A18,'Return Data'!$B$7:$R$2292,4,0)</f>
        <v>254.75</v>
      </c>
      <c r="D18" s="60">
        <f>VLOOKUP($A18,'Return Data'!$B$7:$R$2292,10,0)</f>
        <v>12.373200000000001</v>
      </c>
      <c r="E18" s="61">
        <f t="shared" si="0"/>
        <v>26</v>
      </c>
      <c r="F18" s="60">
        <f>VLOOKUP($A18,'Return Data'!$B$7:$R$2292,11,0)</f>
        <v>4.1326000000000001</v>
      </c>
      <c r="G18" s="61">
        <f t="shared" si="1"/>
        <v>14</v>
      </c>
      <c r="H18" s="60">
        <f>VLOOKUP($A18,'Return Data'!$B$7:$R$2292,12,0)</f>
        <v>10.4392</v>
      </c>
      <c r="I18" s="61">
        <f t="shared" si="2"/>
        <v>2</v>
      </c>
      <c r="J18" s="60">
        <f>VLOOKUP($A18,'Return Data'!$B$7:$R$2292,13,0)</f>
        <v>12.4923</v>
      </c>
      <c r="K18" s="61">
        <f t="shared" si="3"/>
        <v>2</v>
      </c>
      <c r="L18" s="60">
        <f>VLOOKUP($A18,'Return Data'!$B$7:$R$2292,17,0)</f>
        <v>36.7881</v>
      </c>
      <c r="M18" s="61">
        <f t="shared" si="4"/>
        <v>2</v>
      </c>
      <c r="N18" s="60">
        <f>VLOOKUP($A18,'Return Data'!$B$7:$R$2292,14,0)</f>
        <v>21.661200000000001</v>
      </c>
      <c r="O18" s="61">
        <f t="shared" si="5"/>
        <v>4</v>
      </c>
      <c r="P18" s="60">
        <f>VLOOKUP($A18,'Return Data'!$B$7:$R$2292,15,0)</f>
        <v>14.8855</v>
      </c>
      <c r="Q18" s="61">
        <f t="shared" ref="Q18:Q31" si="9">RANK(P18,P$8:P$39,0)</f>
        <v>2</v>
      </c>
      <c r="R18" s="60">
        <f>VLOOKUP($A18,'Return Data'!$B$7:$R$2292,16,0)</f>
        <v>16.813099999999999</v>
      </c>
      <c r="S18" s="62">
        <f t="shared" si="6"/>
        <v>3</v>
      </c>
    </row>
    <row r="19" spans="1:19" x14ac:dyDescent="0.3">
      <c r="A19" s="58" t="s">
        <v>496</v>
      </c>
      <c r="B19" s="59">
        <f>VLOOKUP($A19,'Return Data'!$B$7:$R$2292,3,0)</f>
        <v>44826</v>
      </c>
      <c r="C19" s="60">
        <f>VLOOKUP($A19,'Return Data'!$B$7:$R$2292,4,0)</f>
        <v>17.037500000000001</v>
      </c>
      <c r="D19" s="60">
        <f>VLOOKUP($A19,'Return Data'!$B$7:$R$2292,10,0)</f>
        <v>11.607900000000001</v>
      </c>
      <c r="E19" s="61">
        <f t="shared" si="0"/>
        <v>29</v>
      </c>
      <c r="F19" s="60">
        <f>VLOOKUP($A19,'Return Data'!$B$7:$R$2292,11,0)</f>
        <v>0.1087</v>
      </c>
      <c r="G19" s="61">
        <f t="shared" si="1"/>
        <v>30</v>
      </c>
      <c r="H19" s="60">
        <f>VLOOKUP($A19,'Return Data'!$B$7:$R$2292,12,0)</f>
        <v>-0.37830000000000003</v>
      </c>
      <c r="I19" s="61">
        <f t="shared" si="2"/>
        <v>29</v>
      </c>
      <c r="J19" s="60">
        <f>VLOOKUP($A19,'Return Data'!$B$7:$R$2292,13,0)</f>
        <v>1.325</v>
      </c>
      <c r="K19" s="61">
        <f t="shared" si="3"/>
        <v>23</v>
      </c>
      <c r="L19" s="60">
        <f>VLOOKUP($A19,'Return Data'!$B$7:$R$2292,17,0)</f>
        <v>17.511099999999999</v>
      </c>
      <c r="M19" s="61">
        <f t="shared" si="4"/>
        <v>31</v>
      </c>
      <c r="N19" s="60">
        <f>VLOOKUP($A19,'Return Data'!$B$7:$R$2292,14,0)</f>
        <v>13.2652</v>
      </c>
      <c r="O19" s="61">
        <f t="shared" si="5"/>
        <v>25</v>
      </c>
      <c r="P19" s="60">
        <f>VLOOKUP($A19,'Return Data'!$B$7:$R$2292,15,0)</f>
        <v>7.6513</v>
      </c>
      <c r="Q19" s="61">
        <f t="shared" si="9"/>
        <v>23</v>
      </c>
      <c r="R19" s="60">
        <f>VLOOKUP($A19,'Return Data'!$B$7:$R$2292,16,0)</f>
        <v>9.4261999999999997</v>
      </c>
      <c r="S19" s="62">
        <f t="shared" si="6"/>
        <v>31</v>
      </c>
    </row>
    <row r="20" spans="1:19" x14ac:dyDescent="0.3">
      <c r="A20" s="58" t="s">
        <v>497</v>
      </c>
      <c r="B20" s="59">
        <f>VLOOKUP($A20,'Return Data'!$B$7:$R$2292,3,0)</f>
        <v>44826</v>
      </c>
      <c r="C20" s="60">
        <f>VLOOKUP($A20,'Return Data'!$B$7:$R$2292,4,0)</f>
        <v>18.73</v>
      </c>
      <c r="D20" s="60">
        <f>VLOOKUP($A20,'Return Data'!$B$7:$R$2292,10,0)</f>
        <v>13.791</v>
      </c>
      <c r="E20" s="61">
        <f t="shared" si="0"/>
        <v>10</v>
      </c>
      <c r="F20" s="60">
        <f>VLOOKUP($A20,'Return Data'!$B$7:$R$2292,11,0)</f>
        <v>3.3094000000000001</v>
      </c>
      <c r="G20" s="61">
        <f t="shared" si="1"/>
        <v>23</v>
      </c>
      <c r="H20" s="60">
        <f>VLOOKUP($A20,'Return Data'!$B$7:$R$2292,12,0)</f>
        <v>2.5177999999999998</v>
      </c>
      <c r="I20" s="61">
        <f t="shared" si="2"/>
        <v>22</v>
      </c>
      <c r="J20" s="60">
        <f>VLOOKUP($A20,'Return Data'!$B$7:$R$2292,13,0)</f>
        <v>2.0152999999999999</v>
      </c>
      <c r="K20" s="61">
        <f t="shared" si="3"/>
        <v>18</v>
      </c>
      <c r="L20" s="60">
        <f>VLOOKUP($A20,'Return Data'!$B$7:$R$2292,17,0)</f>
        <v>24.467400000000001</v>
      </c>
      <c r="M20" s="61">
        <f t="shared" si="4"/>
        <v>14</v>
      </c>
      <c r="N20" s="60">
        <f>VLOOKUP($A20,'Return Data'!$B$7:$R$2292,14,0)</f>
        <v>16.601099999999999</v>
      </c>
      <c r="O20" s="61">
        <f t="shared" si="5"/>
        <v>12</v>
      </c>
      <c r="P20" s="60">
        <f>VLOOKUP($A20,'Return Data'!$B$7:$R$2292,15,0)</f>
        <v>10.428000000000001</v>
      </c>
      <c r="Q20" s="61">
        <f t="shared" si="9"/>
        <v>16</v>
      </c>
      <c r="R20" s="60">
        <f>VLOOKUP($A20,'Return Data'!$B$7:$R$2292,16,0)</f>
        <v>11.5709</v>
      </c>
      <c r="S20" s="62">
        <f t="shared" si="6"/>
        <v>25</v>
      </c>
    </row>
    <row r="21" spans="1:19" x14ac:dyDescent="0.3">
      <c r="A21" s="58" t="s">
        <v>499</v>
      </c>
      <c r="B21" s="59">
        <f>VLOOKUP($A21,'Return Data'!$B$7:$R$2292,3,0)</f>
        <v>44826</v>
      </c>
      <c r="C21" s="60">
        <f>VLOOKUP($A21,'Return Data'!$B$7:$R$2292,4,0)</f>
        <v>15.992599999999999</v>
      </c>
      <c r="D21" s="60">
        <f>VLOOKUP($A21,'Return Data'!$B$7:$R$2292,10,0)</f>
        <v>12.345499999999999</v>
      </c>
      <c r="E21" s="61">
        <f t="shared" si="0"/>
        <v>27</v>
      </c>
      <c r="F21" s="60">
        <f>VLOOKUP($A21,'Return Data'!$B$7:$R$2292,11,0)</f>
        <v>3.8157000000000001</v>
      </c>
      <c r="G21" s="61">
        <f t="shared" si="1"/>
        <v>17</v>
      </c>
      <c r="H21" s="60">
        <f>VLOOKUP($A21,'Return Data'!$B$7:$R$2292,12,0)</f>
        <v>4.3754</v>
      </c>
      <c r="I21" s="61">
        <f t="shared" si="2"/>
        <v>17</v>
      </c>
      <c r="J21" s="60">
        <f>VLOOKUP($A21,'Return Data'!$B$7:$R$2292,13,0)</f>
        <v>4.2556000000000003</v>
      </c>
      <c r="K21" s="61">
        <f t="shared" si="3"/>
        <v>11</v>
      </c>
      <c r="L21" s="60">
        <f>VLOOKUP($A21,'Return Data'!$B$7:$R$2292,17,0)</f>
        <v>22.273599999999998</v>
      </c>
      <c r="M21" s="61">
        <f t="shared" si="4"/>
        <v>19</v>
      </c>
      <c r="N21" s="60">
        <f>VLOOKUP($A21,'Return Data'!$B$7:$R$2292,14,0)</f>
        <v>14.2965</v>
      </c>
      <c r="O21" s="61">
        <f t="shared" si="5"/>
        <v>21</v>
      </c>
      <c r="P21" s="60"/>
      <c r="Q21" s="61"/>
      <c r="R21" s="60">
        <f>VLOOKUP($A21,'Return Data'!$B$7:$R$2292,16,0)</f>
        <v>13.2333</v>
      </c>
      <c r="S21" s="62">
        <f t="shared" si="6"/>
        <v>18</v>
      </c>
    </row>
    <row r="22" spans="1:19" x14ac:dyDescent="0.3">
      <c r="A22" s="58" t="s">
        <v>501</v>
      </c>
      <c r="B22" s="59">
        <f>VLOOKUP($A22,'Return Data'!$B$7:$R$2292,3,0)</f>
        <v>44826</v>
      </c>
      <c r="C22" s="60">
        <f>VLOOKUP($A22,'Return Data'!$B$7:$R$2292,4,0)</f>
        <v>15.514099999999999</v>
      </c>
      <c r="D22" s="60">
        <f>VLOOKUP($A22,'Return Data'!$B$7:$R$2292,10,0)</f>
        <v>14.1784</v>
      </c>
      <c r="E22" s="61">
        <f t="shared" si="0"/>
        <v>6</v>
      </c>
      <c r="F22" s="60">
        <f>VLOOKUP($A22,'Return Data'!$B$7:$R$2292,11,0)</f>
        <v>4.5425000000000004</v>
      </c>
      <c r="G22" s="61">
        <f t="shared" si="1"/>
        <v>11</v>
      </c>
      <c r="H22" s="60">
        <f>VLOOKUP($A22,'Return Data'!$B$7:$R$2292,12,0)</f>
        <v>2.5535999999999999</v>
      </c>
      <c r="I22" s="61">
        <f t="shared" si="2"/>
        <v>21</v>
      </c>
      <c r="J22" s="60">
        <f>VLOOKUP($A22,'Return Data'!$B$7:$R$2292,13,0)</f>
        <v>1.7144999999999999</v>
      </c>
      <c r="K22" s="61">
        <f t="shared" si="3"/>
        <v>21</v>
      </c>
      <c r="L22" s="60">
        <f>VLOOKUP($A22,'Return Data'!$B$7:$R$2292,17,0)</f>
        <v>18.833100000000002</v>
      </c>
      <c r="M22" s="61">
        <f t="shared" si="4"/>
        <v>27</v>
      </c>
      <c r="N22" s="60">
        <f>VLOOKUP($A22,'Return Data'!$B$7:$R$2292,14,0)</f>
        <v>13.129899999999999</v>
      </c>
      <c r="O22" s="61">
        <f t="shared" si="5"/>
        <v>27</v>
      </c>
      <c r="P22" s="60"/>
      <c r="Q22" s="61"/>
      <c r="R22" s="60">
        <f>VLOOKUP($A22,'Return Data'!$B$7:$R$2292,16,0)</f>
        <v>10.932399999999999</v>
      </c>
      <c r="S22" s="62">
        <f t="shared" si="6"/>
        <v>28</v>
      </c>
    </row>
    <row r="23" spans="1:19" x14ac:dyDescent="0.3">
      <c r="A23" s="58" t="s">
        <v>504</v>
      </c>
      <c r="B23" s="59">
        <f>VLOOKUP($A23,'Return Data'!$B$7:$R$2292,3,0)</f>
        <v>44826</v>
      </c>
      <c r="C23" s="60">
        <f>VLOOKUP($A23,'Return Data'!$B$7:$R$2292,4,0)</f>
        <v>76.864000000000004</v>
      </c>
      <c r="D23" s="60">
        <f>VLOOKUP($A23,'Return Data'!$B$7:$R$2292,10,0)</f>
        <v>15.219200000000001</v>
      </c>
      <c r="E23" s="61">
        <f t="shared" si="0"/>
        <v>3</v>
      </c>
      <c r="F23" s="60">
        <f>VLOOKUP($A23,'Return Data'!$B$7:$R$2292,11,0)</f>
        <v>6.3266</v>
      </c>
      <c r="G23" s="61">
        <f t="shared" si="1"/>
        <v>4</v>
      </c>
      <c r="H23" s="60">
        <f>VLOOKUP($A23,'Return Data'!$B$7:$R$2292,12,0)</f>
        <v>6.5587</v>
      </c>
      <c r="I23" s="61">
        <f t="shared" si="2"/>
        <v>7</v>
      </c>
      <c r="J23" s="60">
        <f>VLOOKUP($A23,'Return Data'!$B$7:$R$2292,13,0)</f>
        <v>1.2143999999999999</v>
      </c>
      <c r="K23" s="61">
        <f t="shared" si="3"/>
        <v>24</v>
      </c>
      <c r="L23" s="60">
        <f>VLOOKUP($A23,'Return Data'!$B$7:$R$2292,17,0)</f>
        <v>26.160900000000002</v>
      </c>
      <c r="M23" s="61">
        <f t="shared" si="4"/>
        <v>10</v>
      </c>
      <c r="N23" s="60">
        <f>VLOOKUP($A23,'Return Data'!$B$7:$R$2292,14,0)</f>
        <v>21.9681</v>
      </c>
      <c r="O23" s="61">
        <f t="shared" si="5"/>
        <v>3</v>
      </c>
      <c r="P23" s="60">
        <f>VLOOKUP($A23,'Return Data'!$B$7:$R$2292,15,0)</f>
        <v>10.762600000000001</v>
      </c>
      <c r="Q23" s="61">
        <f t="shared" si="9"/>
        <v>15</v>
      </c>
      <c r="R23" s="60">
        <f>VLOOKUP($A23,'Return Data'!$B$7:$R$2292,16,0)</f>
        <v>12.2364</v>
      </c>
      <c r="S23" s="62">
        <f t="shared" si="6"/>
        <v>23</v>
      </c>
    </row>
    <row r="24" spans="1:19" x14ac:dyDescent="0.3">
      <c r="A24" s="58" t="s">
        <v>1705</v>
      </c>
      <c r="B24" s="59">
        <f>VLOOKUP($A24,'Return Data'!$B$7:$R$2292,3,0)</f>
        <v>44826</v>
      </c>
      <c r="C24" s="60">
        <f>VLOOKUP($A24,'Return Data'!$B$7:$R$2292,4,0)</f>
        <v>46.834000000000003</v>
      </c>
      <c r="D24" s="60">
        <f>VLOOKUP($A24,'Return Data'!$B$7:$R$2292,10,0)</f>
        <v>13.6637</v>
      </c>
      <c r="E24" s="61">
        <f t="shared" si="0"/>
        <v>12</v>
      </c>
      <c r="F24" s="60">
        <f>VLOOKUP($A24,'Return Data'!$B$7:$R$2292,11,0)</f>
        <v>5.7462999999999997</v>
      </c>
      <c r="G24" s="61">
        <f t="shared" si="1"/>
        <v>5</v>
      </c>
      <c r="H24" s="60">
        <f>VLOOKUP($A24,'Return Data'!$B$7:$R$2292,12,0)</f>
        <v>7.125</v>
      </c>
      <c r="I24" s="61">
        <f t="shared" si="2"/>
        <v>5</v>
      </c>
      <c r="J24" s="60">
        <f>VLOOKUP($A24,'Return Data'!$B$7:$R$2292,13,0)</f>
        <v>8.5754000000000001</v>
      </c>
      <c r="K24" s="61">
        <f t="shared" si="3"/>
        <v>3</v>
      </c>
      <c r="L24" s="60">
        <f>VLOOKUP($A24,'Return Data'!$B$7:$R$2292,17,0)</f>
        <v>28.586600000000001</v>
      </c>
      <c r="M24" s="61">
        <f t="shared" si="4"/>
        <v>4</v>
      </c>
      <c r="N24" s="60">
        <f>VLOOKUP($A24,'Return Data'!$B$7:$R$2292,14,0)</f>
        <v>20.0168</v>
      </c>
      <c r="O24" s="61">
        <f t="shared" si="5"/>
        <v>5</v>
      </c>
      <c r="P24" s="60">
        <f>VLOOKUP($A24,'Return Data'!$B$7:$R$2292,15,0)</f>
        <v>13.7879</v>
      </c>
      <c r="Q24" s="61">
        <f t="shared" si="9"/>
        <v>4</v>
      </c>
      <c r="R24" s="60">
        <f>VLOOKUP($A24,'Return Data'!$B$7:$R$2292,16,0)</f>
        <v>12.936500000000001</v>
      </c>
      <c r="S24" s="62">
        <f t="shared" si="6"/>
        <v>20</v>
      </c>
    </row>
    <row r="25" spans="1:19" x14ac:dyDescent="0.3">
      <c r="A25" s="58" t="s">
        <v>505</v>
      </c>
      <c r="B25" s="59">
        <f>VLOOKUP($A25,'Return Data'!$B$7:$R$2292,3,0)</f>
        <v>44826</v>
      </c>
      <c r="C25" s="60">
        <f>VLOOKUP($A25,'Return Data'!$B$7:$R$2292,4,0)</f>
        <v>40.746000000000002</v>
      </c>
      <c r="D25" s="60">
        <f>VLOOKUP($A25,'Return Data'!$B$7:$R$2292,10,0)</f>
        <v>14.4679</v>
      </c>
      <c r="E25" s="61">
        <f t="shared" si="0"/>
        <v>5</v>
      </c>
      <c r="F25" s="60">
        <f>VLOOKUP($A25,'Return Data'!$B$7:$R$2292,11,0)</f>
        <v>1.6819999999999999</v>
      </c>
      <c r="G25" s="61">
        <f t="shared" si="1"/>
        <v>27</v>
      </c>
      <c r="H25" s="60">
        <f>VLOOKUP($A25,'Return Data'!$B$7:$R$2292,12,0)</f>
        <v>0.25590000000000002</v>
      </c>
      <c r="I25" s="61">
        <f t="shared" si="2"/>
        <v>26</v>
      </c>
      <c r="J25" s="60">
        <f>VLOOKUP($A25,'Return Data'!$B$7:$R$2292,13,0)</f>
        <v>0.83399999999999996</v>
      </c>
      <c r="K25" s="61">
        <f t="shared" si="3"/>
        <v>25</v>
      </c>
      <c r="L25" s="60">
        <f>VLOOKUP($A25,'Return Data'!$B$7:$R$2292,17,0)</f>
        <v>19.569400000000002</v>
      </c>
      <c r="M25" s="61">
        <f t="shared" si="4"/>
        <v>24</v>
      </c>
      <c r="N25" s="60">
        <f>VLOOKUP($A25,'Return Data'!$B$7:$R$2292,14,0)</f>
        <v>13.9832</v>
      </c>
      <c r="O25" s="61">
        <f t="shared" si="5"/>
        <v>22</v>
      </c>
      <c r="P25" s="60">
        <f>VLOOKUP($A25,'Return Data'!$B$7:$R$2292,15,0)</f>
        <v>8.9062999999999999</v>
      </c>
      <c r="Q25" s="61">
        <f t="shared" si="9"/>
        <v>21</v>
      </c>
      <c r="R25" s="60">
        <f>VLOOKUP($A25,'Return Data'!$B$7:$R$2292,16,0)</f>
        <v>13.8484</v>
      </c>
      <c r="S25" s="62">
        <f t="shared" si="6"/>
        <v>11</v>
      </c>
    </row>
    <row r="26" spans="1:19" x14ac:dyDescent="0.3">
      <c r="A26" s="58" t="s">
        <v>508</v>
      </c>
      <c r="B26" s="59">
        <f>VLOOKUP($A26,'Return Data'!$B$7:$R$2292,3,0)</f>
        <v>44826</v>
      </c>
      <c r="C26" s="60">
        <f>VLOOKUP($A26,'Return Data'!$B$7:$R$2292,4,0)</f>
        <v>150.7961</v>
      </c>
      <c r="D26" s="60">
        <f>VLOOKUP($A26,'Return Data'!$B$7:$R$2292,10,0)</f>
        <v>11.516299999999999</v>
      </c>
      <c r="E26" s="61">
        <f t="shared" si="0"/>
        <v>30</v>
      </c>
      <c r="F26" s="60">
        <f>VLOOKUP($A26,'Return Data'!$B$7:$R$2292,11,0)</f>
        <v>2.5720999999999998</v>
      </c>
      <c r="G26" s="61">
        <f t="shared" si="1"/>
        <v>25</v>
      </c>
      <c r="H26" s="60">
        <f>VLOOKUP($A26,'Return Data'!$B$7:$R$2292,12,0)</f>
        <v>1.1758999999999999</v>
      </c>
      <c r="I26" s="61">
        <f t="shared" si="2"/>
        <v>24</v>
      </c>
      <c r="J26" s="60">
        <f>VLOOKUP($A26,'Return Data'!$B$7:$R$2292,13,0)</f>
        <v>3.7900000000000003E-2</v>
      </c>
      <c r="K26" s="61">
        <f t="shared" si="3"/>
        <v>26</v>
      </c>
      <c r="L26" s="60">
        <f>VLOOKUP($A26,'Return Data'!$B$7:$R$2292,17,0)</f>
        <v>17.5749</v>
      </c>
      <c r="M26" s="61">
        <f t="shared" si="4"/>
        <v>30</v>
      </c>
      <c r="N26" s="60">
        <f>VLOOKUP($A26,'Return Data'!$B$7:$R$2292,14,0)</f>
        <v>10.8148</v>
      </c>
      <c r="O26" s="61">
        <f t="shared" si="5"/>
        <v>29</v>
      </c>
      <c r="P26" s="60">
        <f>VLOOKUP($A26,'Return Data'!$B$7:$R$2292,15,0)</f>
        <v>9.5366999999999997</v>
      </c>
      <c r="Q26" s="61">
        <f t="shared" si="9"/>
        <v>19</v>
      </c>
      <c r="R26" s="60">
        <f>VLOOKUP($A26,'Return Data'!$B$7:$R$2292,16,0)</f>
        <v>9.9580000000000002</v>
      </c>
      <c r="S26" s="62">
        <f t="shared" si="6"/>
        <v>30</v>
      </c>
    </row>
    <row r="27" spans="1:19" x14ac:dyDescent="0.3">
      <c r="A27" s="58" t="s">
        <v>509</v>
      </c>
      <c r="B27" s="59">
        <f>VLOOKUP($A27,'Return Data'!$B$7:$R$2292,3,0)</f>
        <v>44826</v>
      </c>
      <c r="C27" s="60">
        <f>VLOOKUP($A27,'Return Data'!$B$7:$R$2292,4,0)</f>
        <v>18.297899999999998</v>
      </c>
      <c r="D27" s="60">
        <f>VLOOKUP($A27,'Return Data'!$B$7:$R$2292,10,0)</f>
        <v>13.732799999999999</v>
      </c>
      <c r="E27" s="61">
        <f t="shared" si="0"/>
        <v>11</v>
      </c>
      <c r="F27" s="60">
        <f>VLOOKUP($A27,'Return Data'!$B$7:$R$2292,11,0)</f>
        <v>3.6814</v>
      </c>
      <c r="G27" s="61">
        <f t="shared" si="1"/>
        <v>19</v>
      </c>
      <c r="H27" s="60">
        <f>VLOOKUP($A27,'Return Data'!$B$7:$R$2292,12,0)</f>
        <v>5.9390999999999998</v>
      </c>
      <c r="I27" s="61">
        <f t="shared" si="2"/>
        <v>10</v>
      </c>
      <c r="J27" s="60">
        <f>VLOOKUP($A27,'Return Data'!$B$7:$R$2292,13,0)</f>
        <v>5.5029000000000003</v>
      </c>
      <c r="K27" s="61">
        <f t="shared" si="3"/>
        <v>7</v>
      </c>
      <c r="L27" s="60">
        <f>VLOOKUP($A27,'Return Data'!$B$7:$R$2292,17,0)</f>
        <v>28.3536</v>
      </c>
      <c r="M27" s="61">
        <f t="shared" si="4"/>
        <v>5</v>
      </c>
      <c r="N27" s="60"/>
      <c r="O27" s="61"/>
      <c r="P27" s="60"/>
      <c r="Q27" s="61"/>
      <c r="R27" s="60">
        <f>VLOOKUP($A27,'Return Data'!$B$7:$R$2292,16,0)</f>
        <v>20.9191</v>
      </c>
      <c r="S27" s="62">
        <f t="shared" si="6"/>
        <v>1</v>
      </c>
    </row>
    <row r="28" spans="1:19" x14ac:dyDescent="0.3">
      <c r="A28" s="58" t="s">
        <v>512</v>
      </c>
      <c r="B28" s="59">
        <f>VLOOKUP($A28,'Return Data'!$B$7:$R$2292,3,0)</f>
        <v>44826</v>
      </c>
      <c r="C28" s="60">
        <f>VLOOKUP($A28,'Return Data'!$B$7:$R$2292,4,0)</f>
        <v>24.992999999999999</v>
      </c>
      <c r="D28" s="60">
        <f>VLOOKUP($A28,'Return Data'!$B$7:$R$2292,10,0)</f>
        <v>12.7538</v>
      </c>
      <c r="E28" s="61">
        <f t="shared" si="0"/>
        <v>20</v>
      </c>
      <c r="F28" s="60">
        <f>VLOOKUP($A28,'Return Data'!$B$7:$R$2292,11,0)</f>
        <v>3.6322999999999999</v>
      </c>
      <c r="G28" s="61">
        <f t="shared" si="1"/>
        <v>22</v>
      </c>
      <c r="H28" s="60">
        <f>VLOOKUP($A28,'Return Data'!$B$7:$R$2292,12,0)</f>
        <v>3.8001</v>
      </c>
      <c r="I28" s="61">
        <f t="shared" si="2"/>
        <v>19</v>
      </c>
      <c r="J28" s="60">
        <f>VLOOKUP($A28,'Return Data'!$B$7:$R$2292,13,0)</f>
        <v>2.7715000000000001</v>
      </c>
      <c r="K28" s="61">
        <f t="shared" si="3"/>
        <v>14</v>
      </c>
      <c r="L28" s="60">
        <f>VLOOKUP($A28,'Return Data'!$B$7:$R$2292,17,0)</f>
        <v>22.929099999999998</v>
      </c>
      <c r="M28" s="61">
        <f t="shared" si="4"/>
        <v>18</v>
      </c>
      <c r="N28" s="60">
        <f>VLOOKUP($A28,'Return Data'!$B$7:$R$2292,14,0)</f>
        <v>16.551200000000001</v>
      </c>
      <c r="O28" s="61">
        <f t="shared" ref="O28:O39" si="10">RANK(N28,N$8:N$39,0)</f>
        <v>13</v>
      </c>
      <c r="P28" s="60">
        <f>VLOOKUP($A28,'Return Data'!$B$7:$R$2292,15,0)</f>
        <v>12.8567</v>
      </c>
      <c r="Q28" s="61">
        <f t="shared" si="9"/>
        <v>8</v>
      </c>
      <c r="R28" s="60">
        <f>VLOOKUP($A28,'Return Data'!$B$7:$R$2292,16,0)</f>
        <v>13.6556</v>
      </c>
      <c r="S28" s="62">
        <f t="shared" si="6"/>
        <v>14</v>
      </c>
    </row>
    <row r="29" spans="1:19" x14ac:dyDescent="0.3">
      <c r="A29" s="58" t="s">
        <v>514</v>
      </c>
      <c r="B29" s="59">
        <f>VLOOKUP($A29,'Return Data'!$B$7:$R$2292,3,0)</f>
        <v>44826</v>
      </c>
      <c r="C29" s="60">
        <f>VLOOKUP($A29,'Return Data'!$B$7:$R$2292,4,0)</f>
        <v>16.525099999999998</v>
      </c>
      <c r="D29" s="60">
        <f>VLOOKUP($A29,'Return Data'!$B$7:$R$2292,10,0)</f>
        <v>13.3658</v>
      </c>
      <c r="E29" s="61">
        <f t="shared" si="0"/>
        <v>15</v>
      </c>
      <c r="F29" s="60">
        <f>VLOOKUP($A29,'Return Data'!$B$7:$R$2292,11,0)</f>
        <v>7.7544000000000004</v>
      </c>
      <c r="G29" s="61">
        <f t="shared" si="1"/>
        <v>2</v>
      </c>
      <c r="H29" s="60">
        <f>VLOOKUP($A29,'Return Data'!$B$7:$R$2292,12,0)</f>
        <v>5.2286000000000001</v>
      </c>
      <c r="I29" s="61">
        <f t="shared" si="2"/>
        <v>13</v>
      </c>
      <c r="J29" s="60">
        <f>VLOOKUP($A29,'Return Data'!$B$7:$R$2292,13,0)</f>
        <v>1.4694</v>
      </c>
      <c r="K29" s="61">
        <f t="shared" si="3"/>
        <v>22</v>
      </c>
      <c r="L29" s="60">
        <f>VLOOKUP($A29,'Return Data'!$B$7:$R$2292,17,0)</f>
        <v>18.744599999999998</v>
      </c>
      <c r="M29" s="61">
        <f t="shared" si="4"/>
        <v>28</v>
      </c>
      <c r="N29" s="60">
        <f>VLOOKUP($A29,'Return Data'!$B$7:$R$2292,14,0)</f>
        <v>14.4635</v>
      </c>
      <c r="O29" s="61">
        <f t="shared" si="10"/>
        <v>20</v>
      </c>
      <c r="P29" s="60"/>
      <c r="Q29" s="61"/>
      <c r="R29" s="60">
        <f>VLOOKUP($A29,'Return Data'!$B$7:$R$2292,16,0)</f>
        <v>13.2927</v>
      </c>
      <c r="S29" s="62">
        <f t="shared" si="6"/>
        <v>17</v>
      </c>
    </row>
    <row r="30" spans="1:19" x14ac:dyDescent="0.3">
      <c r="A30" s="58" t="s">
        <v>1862</v>
      </c>
      <c r="B30" s="59">
        <f>VLOOKUP($A30,'Return Data'!$B$7:$R$2292,3,0)</f>
        <v>44826</v>
      </c>
      <c r="C30" s="60">
        <f>VLOOKUP($A30,'Return Data'!$B$7:$R$2292,4,0)</f>
        <v>15.6196</v>
      </c>
      <c r="D30" s="60">
        <f>VLOOKUP($A30,'Return Data'!$B$7:$R$2292,10,0)</f>
        <v>12.681699999999999</v>
      </c>
      <c r="E30" s="61">
        <f t="shared" si="0"/>
        <v>21</v>
      </c>
      <c r="F30" s="60">
        <f>VLOOKUP($A30,'Return Data'!$B$7:$R$2292,11,0)</f>
        <v>4.1139999999999999</v>
      </c>
      <c r="G30" s="61">
        <f t="shared" si="1"/>
        <v>15</v>
      </c>
      <c r="H30" s="60">
        <f>VLOOKUP($A30,'Return Data'!$B$7:$R$2292,12,0)</f>
        <v>5.0763999999999996</v>
      </c>
      <c r="I30" s="61">
        <f t="shared" si="2"/>
        <v>14</v>
      </c>
      <c r="J30" s="60">
        <f>VLOOKUP($A30,'Return Data'!$B$7:$R$2292,13,0)</f>
        <v>3.9788999999999999</v>
      </c>
      <c r="K30" s="61">
        <f t="shared" si="3"/>
        <v>12</v>
      </c>
      <c r="L30" s="60">
        <f>VLOOKUP($A30,'Return Data'!$B$7:$R$2292,17,0)</f>
        <v>20.4861</v>
      </c>
      <c r="M30" s="61">
        <f t="shared" si="4"/>
        <v>23</v>
      </c>
      <c r="N30" s="60">
        <f>VLOOKUP($A30,'Return Data'!$B$7:$R$2292,14,0)</f>
        <v>13.257199999999999</v>
      </c>
      <c r="O30" s="61">
        <f t="shared" si="10"/>
        <v>26</v>
      </c>
      <c r="P30" s="60"/>
      <c r="Q30" s="61"/>
      <c r="R30" s="60">
        <f>VLOOKUP($A30,'Return Data'!$B$7:$R$2292,16,0)</f>
        <v>10.666399999999999</v>
      </c>
      <c r="S30" s="62">
        <f t="shared" si="6"/>
        <v>29</v>
      </c>
    </row>
    <row r="31" spans="1:19" x14ac:dyDescent="0.3">
      <c r="A31" s="58" t="s">
        <v>517</v>
      </c>
      <c r="B31" s="59">
        <f>VLOOKUP($A31,'Return Data'!$B$7:$R$2292,3,0)</f>
        <v>44826</v>
      </c>
      <c r="C31" s="60">
        <f>VLOOKUP($A31,'Return Data'!$B$7:$R$2292,4,0)</f>
        <v>75.415400000000005</v>
      </c>
      <c r="D31" s="60">
        <f>VLOOKUP($A31,'Return Data'!$B$7:$R$2292,10,0)</f>
        <v>13.4148</v>
      </c>
      <c r="E31" s="61">
        <f t="shared" si="0"/>
        <v>14</v>
      </c>
      <c r="F31" s="60">
        <f>VLOOKUP($A31,'Return Data'!$B$7:$R$2292,11,0)</f>
        <v>4.3916000000000004</v>
      </c>
      <c r="G31" s="61">
        <f t="shared" si="1"/>
        <v>12</v>
      </c>
      <c r="H31" s="60">
        <f>VLOOKUP($A31,'Return Data'!$B$7:$R$2292,12,0)</f>
        <v>6.2129000000000003</v>
      </c>
      <c r="I31" s="61">
        <f t="shared" si="2"/>
        <v>8</v>
      </c>
      <c r="J31" s="60">
        <f>VLOOKUP($A31,'Return Data'!$B$7:$R$2292,13,0)</f>
        <v>5.8859000000000004</v>
      </c>
      <c r="K31" s="61">
        <f t="shared" si="3"/>
        <v>6</v>
      </c>
      <c r="L31" s="60">
        <f>VLOOKUP($A31,'Return Data'!$B$7:$R$2292,17,0)</f>
        <v>27.1706</v>
      </c>
      <c r="M31" s="61">
        <f t="shared" si="4"/>
        <v>9</v>
      </c>
      <c r="N31" s="60">
        <f>VLOOKUP($A31,'Return Data'!$B$7:$R$2292,14,0)</f>
        <v>10.7621</v>
      </c>
      <c r="O31" s="61">
        <f t="shared" si="10"/>
        <v>30</v>
      </c>
      <c r="P31" s="60">
        <f>VLOOKUP($A31,'Return Data'!$B$7:$R$2292,15,0)</f>
        <v>6.2625999999999999</v>
      </c>
      <c r="Q31" s="61">
        <f t="shared" si="9"/>
        <v>24</v>
      </c>
      <c r="R31" s="60">
        <f>VLOOKUP($A31,'Return Data'!$B$7:$R$2292,16,0)</f>
        <v>11.6622</v>
      </c>
      <c r="S31" s="62">
        <f t="shared" si="6"/>
        <v>24</v>
      </c>
    </row>
    <row r="32" spans="1:19" x14ac:dyDescent="0.3">
      <c r="A32" s="58" t="s">
        <v>523</v>
      </c>
      <c r="B32" s="59">
        <f>VLOOKUP($A32,'Return Data'!$B$7:$R$2292,3,0)</f>
        <v>44826</v>
      </c>
      <c r="C32" s="60">
        <f>VLOOKUP($A32,'Return Data'!$B$7:$R$2292,4,0)</f>
        <v>104.52</v>
      </c>
      <c r="D32" s="60">
        <f>VLOOKUP($A32,'Return Data'!$B$7:$R$2292,10,0)</f>
        <v>12.5808</v>
      </c>
      <c r="E32" s="61">
        <f t="shared" si="0"/>
        <v>22</v>
      </c>
      <c r="F32" s="60">
        <f>VLOOKUP($A32,'Return Data'!$B$7:$R$2292,11,0)</f>
        <v>1.8813</v>
      </c>
      <c r="G32" s="61">
        <f t="shared" si="1"/>
        <v>26</v>
      </c>
      <c r="H32" s="60">
        <f>VLOOKUP($A32,'Return Data'!$B$7:$R$2292,12,0)</f>
        <v>-2.9706999999999999</v>
      </c>
      <c r="I32" s="61">
        <f t="shared" si="2"/>
        <v>32</v>
      </c>
      <c r="J32" s="60">
        <f>VLOOKUP($A32,'Return Data'!$B$7:$R$2292,13,0)</f>
        <v>-4.6698000000000004</v>
      </c>
      <c r="K32" s="61">
        <f t="shared" si="3"/>
        <v>32</v>
      </c>
      <c r="L32" s="60">
        <f>VLOOKUP($A32,'Return Data'!$B$7:$R$2292,17,0)</f>
        <v>18.319299999999998</v>
      </c>
      <c r="M32" s="61">
        <f t="shared" si="4"/>
        <v>29</v>
      </c>
      <c r="N32" s="60">
        <f>VLOOKUP($A32,'Return Data'!$B$7:$R$2292,14,0)</f>
        <v>12.8369</v>
      </c>
      <c r="O32" s="61">
        <f t="shared" si="10"/>
        <v>28</v>
      </c>
      <c r="P32" s="60">
        <f>VLOOKUP($A32,'Return Data'!$B$7:$R$2292,15,0)</f>
        <v>8.9471000000000007</v>
      </c>
      <c r="Q32" s="61">
        <f t="shared" ref="Q32:Q39" si="11">RANK(P32,P$8:P$39,0)</f>
        <v>20</v>
      </c>
      <c r="R32" s="60">
        <f>VLOOKUP($A32,'Return Data'!$B$7:$R$2292,16,0)</f>
        <v>11.3049</v>
      </c>
      <c r="S32" s="62">
        <f t="shared" si="6"/>
        <v>26</v>
      </c>
    </row>
    <row r="33" spans="1:19" x14ac:dyDescent="0.3">
      <c r="A33" s="58" t="s">
        <v>525</v>
      </c>
      <c r="B33" s="59">
        <f>VLOOKUP($A33,'Return Data'!$B$7:$R$2292,3,0)</f>
        <v>44826</v>
      </c>
      <c r="C33" s="60">
        <f>VLOOKUP($A33,'Return Data'!$B$7:$R$2292,4,0)</f>
        <v>327.61279999999999</v>
      </c>
      <c r="D33" s="60">
        <f>VLOOKUP($A33,'Return Data'!$B$7:$R$2292,10,0)</f>
        <v>22.032699999999998</v>
      </c>
      <c r="E33" s="61">
        <f t="shared" si="0"/>
        <v>1</v>
      </c>
      <c r="F33" s="60">
        <f>VLOOKUP($A33,'Return Data'!$B$7:$R$2292,11,0)</f>
        <v>15.7767</v>
      </c>
      <c r="G33" s="61">
        <f t="shared" si="1"/>
        <v>1</v>
      </c>
      <c r="H33" s="60">
        <f>VLOOKUP($A33,'Return Data'!$B$7:$R$2292,12,0)</f>
        <v>16.477499999999999</v>
      </c>
      <c r="I33" s="61">
        <f t="shared" si="2"/>
        <v>1</v>
      </c>
      <c r="J33" s="60">
        <f>VLOOKUP($A33,'Return Data'!$B$7:$R$2292,13,0)</f>
        <v>18.0259</v>
      </c>
      <c r="K33" s="61">
        <f t="shared" si="3"/>
        <v>1</v>
      </c>
      <c r="L33" s="60">
        <f>VLOOKUP($A33,'Return Data'!$B$7:$R$2292,17,0)</f>
        <v>42.468299999999999</v>
      </c>
      <c r="M33" s="61">
        <f t="shared" si="4"/>
        <v>1</v>
      </c>
      <c r="N33" s="60">
        <f>VLOOKUP($A33,'Return Data'!$B$7:$R$2292,14,0)</f>
        <v>33.4099</v>
      </c>
      <c r="O33" s="61">
        <f t="shared" si="10"/>
        <v>1</v>
      </c>
      <c r="P33" s="60">
        <f>VLOOKUP($A33,'Return Data'!$B$7:$R$2292,15,0)</f>
        <v>20.808299999999999</v>
      </c>
      <c r="Q33" s="61">
        <f t="shared" si="11"/>
        <v>1</v>
      </c>
      <c r="R33" s="60">
        <f>VLOOKUP($A33,'Return Data'!$B$7:$R$2292,16,0)</f>
        <v>18.404699999999998</v>
      </c>
      <c r="S33" s="62">
        <f t="shared" si="6"/>
        <v>2</v>
      </c>
    </row>
    <row r="34" spans="1:19" x14ac:dyDescent="0.3">
      <c r="A34" s="58" t="s">
        <v>1709</v>
      </c>
      <c r="B34" s="59">
        <f>VLOOKUP($A34,'Return Data'!$B$7:$R$2292,3,0)</f>
        <v>44826</v>
      </c>
      <c r="C34" s="60">
        <f>VLOOKUP($A34,'Return Data'!$B$7:$R$2292,4,0)</f>
        <v>224.48410000000001</v>
      </c>
      <c r="D34" s="60">
        <f>VLOOKUP($A34,'Return Data'!$B$7:$R$2292,10,0)</f>
        <v>12.393700000000001</v>
      </c>
      <c r="E34" s="61">
        <f t="shared" si="0"/>
        <v>25</v>
      </c>
      <c r="F34" s="60">
        <f>VLOOKUP($A34,'Return Data'!$B$7:$R$2292,11,0)</f>
        <v>2.6251000000000002</v>
      </c>
      <c r="G34" s="61">
        <f t="shared" si="1"/>
        <v>24</v>
      </c>
      <c r="H34" s="60">
        <f>VLOOKUP($A34,'Return Data'!$B$7:$R$2292,12,0)</f>
        <v>4.29</v>
      </c>
      <c r="I34" s="61">
        <f t="shared" si="2"/>
        <v>18</v>
      </c>
      <c r="J34" s="60">
        <f>VLOOKUP($A34,'Return Data'!$B$7:$R$2292,13,0)</f>
        <v>2.5954999999999999</v>
      </c>
      <c r="K34" s="61">
        <f t="shared" si="3"/>
        <v>16</v>
      </c>
      <c r="L34" s="60">
        <f>VLOOKUP($A34,'Return Data'!$B$7:$R$2292,17,0)</f>
        <v>23.259399999999999</v>
      </c>
      <c r="M34" s="61">
        <f t="shared" si="4"/>
        <v>17</v>
      </c>
      <c r="N34" s="60">
        <f>VLOOKUP($A34,'Return Data'!$B$7:$R$2292,14,0)</f>
        <v>15.5069</v>
      </c>
      <c r="O34" s="61">
        <f t="shared" si="10"/>
        <v>17</v>
      </c>
      <c r="P34" s="60">
        <f>VLOOKUP($A34,'Return Data'!$B$7:$R$2292,15,0)</f>
        <v>12.5528</v>
      </c>
      <c r="Q34" s="61">
        <f t="shared" si="11"/>
        <v>9</v>
      </c>
      <c r="R34" s="60">
        <f>VLOOKUP($A34,'Return Data'!$B$7:$R$2292,16,0)</f>
        <v>15.1889</v>
      </c>
      <c r="S34" s="62">
        <f t="shared" si="6"/>
        <v>6</v>
      </c>
    </row>
    <row r="35" spans="1:19" x14ac:dyDescent="0.3">
      <c r="A35" s="58" t="s">
        <v>526</v>
      </c>
      <c r="B35" s="59">
        <f>VLOOKUP($A35,'Return Data'!$B$7:$R$2292,3,0)</f>
        <v>44826</v>
      </c>
      <c r="C35" s="60">
        <f>VLOOKUP($A35,'Return Data'!$B$7:$R$2292,4,0)</f>
        <v>25.5334</v>
      </c>
      <c r="D35" s="60">
        <f>VLOOKUP($A35,'Return Data'!$B$7:$R$2292,10,0)</f>
        <v>12.5548</v>
      </c>
      <c r="E35" s="61">
        <f t="shared" si="0"/>
        <v>23</v>
      </c>
      <c r="F35" s="60">
        <f>VLOOKUP($A35,'Return Data'!$B$7:$R$2292,11,0)</f>
        <v>4.3708999999999998</v>
      </c>
      <c r="G35" s="61">
        <f t="shared" si="1"/>
        <v>13</v>
      </c>
      <c r="H35" s="60">
        <f>VLOOKUP($A35,'Return Data'!$B$7:$R$2292,12,0)</f>
        <v>5.7450000000000001</v>
      </c>
      <c r="I35" s="61">
        <f t="shared" si="2"/>
        <v>11</v>
      </c>
      <c r="J35" s="60">
        <f>VLOOKUP($A35,'Return Data'!$B$7:$R$2292,13,0)</f>
        <v>1.7612000000000001</v>
      </c>
      <c r="K35" s="61">
        <f t="shared" si="3"/>
        <v>20</v>
      </c>
      <c r="L35" s="60">
        <f>VLOOKUP($A35,'Return Data'!$B$7:$R$2292,17,0)</f>
        <v>19.478999999999999</v>
      </c>
      <c r="M35" s="61">
        <f t="shared" si="4"/>
        <v>25</v>
      </c>
      <c r="N35" s="60">
        <f>VLOOKUP($A35,'Return Data'!$B$7:$R$2292,14,0)</f>
        <v>13.386900000000001</v>
      </c>
      <c r="O35" s="61">
        <f t="shared" si="10"/>
        <v>24</v>
      </c>
      <c r="P35" s="60">
        <f>VLOOKUP($A35,'Return Data'!$B$7:$R$2292,15,0)</f>
        <v>9.9975000000000005</v>
      </c>
      <c r="Q35" s="61">
        <f t="shared" si="11"/>
        <v>18</v>
      </c>
      <c r="R35" s="60">
        <f>VLOOKUP($A35,'Return Data'!$B$7:$R$2292,16,0)</f>
        <v>11.2476</v>
      </c>
      <c r="S35" s="62">
        <f t="shared" si="6"/>
        <v>27</v>
      </c>
    </row>
    <row r="36" spans="1:19" x14ac:dyDescent="0.3">
      <c r="A36" s="58" t="s">
        <v>1897</v>
      </c>
      <c r="B36" s="59">
        <f>VLOOKUP($A36,'Return Data'!$B$7:$R$2292,3,0)</f>
        <v>44826</v>
      </c>
      <c r="C36" s="60">
        <f>VLOOKUP($A36,'Return Data'!$B$7:$R$2292,4,0)</f>
        <v>127.30589999999999</v>
      </c>
      <c r="D36" s="60">
        <f>VLOOKUP($A36,'Return Data'!$B$7:$R$2292,10,0)</f>
        <v>14.0524</v>
      </c>
      <c r="E36" s="61">
        <f t="shared" si="0"/>
        <v>7</v>
      </c>
      <c r="F36" s="60">
        <f>VLOOKUP($A36,'Return Data'!$B$7:$R$2292,11,0)</f>
        <v>5.1261999999999999</v>
      </c>
      <c r="G36" s="61">
        <f t="shared" si="1"/>
        <v>9</v>
      </c>
      <c r="H36" s="60">
        <f>VLOOKUP($A36,'Return Data'!$B$7:$R$2292,12,0)</f>
        <v>5.0031999999999996</v>
      </c>
      <c r="I36" s="61">
        <f t="shared" si="2"/>
        <v>15</v>
      </c>
      <c r="J36" s="60">
        <f>VLOOKUP($A36,'Return Data'!$B$7:$R$2292,13,0)</f>
        <v>4.3234000000000004</v>
      </c>
      <c r="K36" s="61">
        <f t="shared" si="3"/>
        <v>10</v>
      </c>
      <c r="L36" s="60">
        <f>VLOOKUP($A36,'Return Data'!$B$7:$R$2292,17,0)</f>
        <v>25.142800000000001</v>
      </c>
      <c r="M36" s="61">
        <f t="shared" si="4"/>
        <v>13</v>
      </c>
      <c r="N36" s="60">
        <f>VLOOKUP($A36,'Return Data'!$B$7:$R$2292,14,0)</f>
        <v>17.188500000000001</v>
      </c>
      <c r="O36" s="61">
        <f t="shared" si="10"/>
        <v>10</v>
      </c>
      <c r="P36" s="60">
        <f>VLOOKUP($A36,'Return Data'!$B$7:$R$2292,15,0)</f>
        <v>11.394399999999999</v>
      </c>
      <c r="Q36" s="61">
        <f t="shared" si="11"/>
        <v>12</v>
      </c>
      <c r="R36" s="60">
        <f>VLOOKUP($A36,'Return Data'!$B$7:$R$2292,16,0)</f>
        <v>14.3864</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31</v>
      </c>
      <c r="H37" s="60">
        <f>VLOOKUP($A37,'Return Data'!$B$7:$R$2292,12,0)</f>
        <v>0</v>
      </c>
      <c r="I37" s="61">
        <f t="shared" si="2"/>
        <v>28</v>
      </c>
      <c r="J37" s="60">
        <f>VLOOKUP($A37,'Return Data'!$B$7:$R$2292,13,0)</f>
        <v>0</v>
      </c>
      <c r="K37" s="61">
        <f t="shared" si="3"/>
        <v>27</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44826</v>
      </c>
      <c r="C38" s="60">
        <f>VLOOKUP($A38,'Return Data'!$B$7:$R$2292,4,0)</f>
        <v>345.47710000000001</v>
      </c>
      <c r="D38" s="60">
        <f>VLOOKUP($A38,'Return Data'!$B$7:$R$2292,10,0)</f>
        <v>13.92</v>
      </c>
      <c r="E38" s="61">
        <f t="shared" si="0"/>
        <v>9</v>
      </c>
      <c r="F38" s="60">
        <f>VLOOKUP($A38,'Return Data'!$B$7:$R$2292,11,0)</f>
        <v>7.0246000000000004</v>
      </c>
      <c r="G38" s="61">
        <f t="shared" si="1"/>
        <v>3</v>
      </c>
      <c r="H38" s="60">
        <f>VLOOKUP($A38,'Return Data'!$B$7:$R$2292,12,0)</f>
        <v>7.7651000000000003</v>
      </c>
      <c r="I38" s="61">
        <f t="shared" si="2"/>
        <v>3</v>
      </c>
      <c r="J38" s="60">
        <f>VLOOKUP($A38,'Return Data'!$B$7:$R$2292,13,0)</f>
        <v>5.3127000000000004</v>
      </c>
      <c r="K38" s="61">
        <f t="shared" si="3"/>
        <v>8</v>
      </c>
      <c r="L38" s="60">
        <f>VLOOKUP($A38,'Return Data'!$B$7:$R$2292,17,0)</f>
        <v>25.458100000000002</v>
      </c>
      <c r="M38" s="61">
        <f t="shared" si="4"/>
        <v>11</v>
      </c>
      <c r="N38" s="60">
        <f>VLOOKUP($A38,'Return Data'!$B$7:$R$2292,14,0)</f>
        <v>15.613799999999999</v>
      </c>
      <c r="O38" s="61">
        <f t="shared" si="10"/>
        <v>16</v>
      </c>
      <c r="P38" s="60">
        <f>VLOOKUP($A38,'Return Data'!$B$7:$R$2292,15,0)</f>
        <v>10.7799</v>
      </c>
      <c r="Q38" s="61">
        <f t="shared" si="11"/>
        <v>14</v>
      </c>
      <c r="R38" s="60">
        <f>VLOOKUP($A38,'Return Data'!$B$7:$R$2292,16,0)</f>
        <v>13.683999999999999</v>
      </c>
      <c r="S38" s="62">
        <f t="shared" si="6"/>
        <v>13</v>
      </c>
    </row>
    <row r="39" spans="1:19" x14ac:dyDescent="0.3">
      <c r="A39" s="58" t="s">
        <v>532</v>
      </c>
      <c r="B39" s="59">
        <f>VLOOKUP($A39,'Return Data'!$B$7:$R$2292,3,0)</f>
        <v>44826</v>
      </c>
      <c r="C39" s="60">
        <f>VLOOKUP($A39,'Return Data'!$B$7:$R$2292,4,0)</f>
        <v>272.3784</v>
      </c>
      <c r="D39" s="60">
        <f>VLOOKUP($A39,'Return Data'!$B$7:$R$2292,10,0)</f>
        <v>12.816599999999999</v>
      </c>
      <c r="E39" s="61">
        <f t="shared" si="0"/>
        <v>18</v>
      </c>
      <c r="F39" s="60">
        <f>VLOOKUP($A39,'Return Data'!$B$7:$R$2292,11,0)</f>
        <v>5.3247</v>
      </c>
      <c r="G39" s="61">
        <f t="shared" si="1"/>
        <v>8</v>
      </c>
      <c r="H39" s="60">
        <f>VLOOKUP($A39,'Return Data'!$B$7:$R$2292,12,0)</f>
        <v>6.0498000000000003</v>
      </c>
      <c r="I39" s="61">
        <f t="shared" si="2"/>
        <v>9</v>
      </c>
      <c r="J39" s="60">
        <f>VLOOKUP($A39,'Return Data'!$B$7:$R$2292,13,0)</f>
        <v>5.2274000000000003</v>
      </c>
      <c r="K39" s="61">
        <f t="shared" si="3"/>
        <v>9</v>
      </c>
      <c r="L39" s="60">
        <f>VLOOKUP($A39,'Return Data'!$B$7:$R$2292,17,0)</f>
        <v>27.541899999999998</v>
      </c>
      <c r="M39" s="61">
        <f t="shared" si="4"/>
        <v>8</v>
      </c>
      <c r="N39" s="60">
        <f>VLOOKUP($A39,'Return Data'!$B$7:$R$2292,14,0)</f>
        <v>17.421099999999999</v>
      </c>
      <c r="O39" s="61">
        <f t="shared" si="10"/>
        <v>9</v>
      </c>
      <c r="P39" s="60">
        <f>VLOOKUP($A39,'Return Data'!$B$7:$R$2292,15,0)</f>
        <v>10.3811</v>
      </c>
      <c r="Q39" s="61">
        <f t="shared" si="11"/>
        <v>17</v>
      </c>
      <c r="R39" s="60">
        <f>VLOOKUP($A39,'Return Data'!$B$7:$R$2292,16,0)</f>
        <v>12.293799999999999</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13.144625</v>
      </c>
      <c r="E41" s="69"/>
      <c r="F41" s="70">
        <f>AVERAGE(F8:F39)</f>
        <v>4.0289250000000001</v>
      </c>
      <c r="G41" s="69"/>
      <c r="H41" s="70">
        <f>AVERAGE(H8:H39)</f>
        <v>4.1288687500000005</v>
      </c>
      <c r="I41" s="69"/>
      <c r="J41" s="70">
        <f>AVERAGE(J8:J39)</f>
        <v>3.2698062500000016</v>
      </c>
      <c r="K41" s="69"/>
      <c r="L41" s="70">
        <f>AVERAGE(L8:L39)</f>
        <v>23.613381250000003</v>
      </c>
      <c r="M41" s="69"/>
      <c r="N41" s="70">
        <f>AVERAGE(N8:N39)</f>
        <v>16.055583870967741</v>
      </c>
      <c r="O41" s="69"/>
      <c r="P41" s="70">
        <f>AVERAGE(P8:P39)</f>
        <v>11.067595999999998</v>
      </c>
      <c r="Q41" s="69"/>
      <c r="R41" s="70">
        <f>AVERAGE(R8:R39)</f>
        <v>13.048512499999998</v>
      </c>
      <c r="S41" s="71"/>
    </row>
    <row r="42" spans="1:19" x14ac:dyDescent="0.3">
      <c r="A42" s="68" t="s">
        <v>28</v>
      </c>
      <c r="B42" s="69"/>
      <c r="C42" s="69"/>
      <c r="D42" s="70">
        <f>MIN(D8:D39)</f>
        <v>0</v>
      </c>
      <c r="E42" s="69"/>
      <c r="F42" s="70">
        <f>MIN(F8:F39)</f>
        <v>-1.4251</v>
      </c>
      <c r="G42" s="69"/>
      <c r="H42" s="70">
        <f>MIN(H8:H39)</f>
        <v>-2.9706999999999999</v>
      </c>
      <c r="I42" s="69"/>
      <c r="J42" s="70">
        <f>MIN(J8:J39)</f>
        <v>-4.6698000000000004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22.032699999999998</v>
      </c>
      <c r="E43" s="73"/>
      <c r="F43" s="74">
        <f>MAX(F8:F39)</f>
        <v>15.7767</v>
      </c>
      <c r="G43" s="73"/>
      <c r="H43" s="74">
        <f>MAX(H8:H39)</f>
        <v>16.477499999999999</v>
      </c>
      <c r="I43" s="73"/>
      <c r="J43" s="74">
        <f>MAX(J8:J39)</f>
        <v>18.0259</v>
      </c>
      <c r="K43" s="73"/>
      <c r="L43" s="74">
        <f>MAX(L8:L39)</f>
        <v>42.468299999999999</v>
      </c>
      <c r="M43" s="73"/>
      <c r="N43" s="74">
        <f>MAX(N8:N39)</f>
        <v>33.4099</v>
      </c>
      <c r="O43" s="73"/>
      <c r="P43" s="74">
        <f>MAX(P8:P39)</f>
        <v>20.808299999999999</v>
      </c>
      <c r="Q43" s="73"/>
      <c r="R43" s="74">
        <f>MAX(R8:R39)</f>
        <v>20.9191</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44826</v>
      </c>
      <c r="C8" s="60">
        <f>VLOOKUP($A8,'Return Data'!$B$7:$R$2292,4,0)</f>
        <v>1061.72</v>
      </c>
      <c r="D8" s="60">
        <f>VLOOKUP($A8,'Return Data'!$B$7:$R$2292,10,0)</f>
        <v>11.0284</v>
      </c>
      <c r="E8" s="61">
        <f t="shared" ref="E8:E39" si="0">RANK(D8,D$8:D$39,0)</f>
        <v>31</v>
      </c>
      <c r="F8" s="60">
        <f>VLOOKUP($A8,'Return Data'!$B$7:$R$2292,11,0)</f>
        <v>-1.8199000000000001</v>
      </c>
      <c r="G8" s="61">
        <f t="shared" ref="G8:G39" si="1">RANK(F8,F$8:F$39,0)</f>
        <v>32</v>
      </c>
      <c r="H8" s="60">
        <f>VLOOKUP($A8,'Return Data'!$B$7:$R$2292,12,0)</f>
        <v>1.8925000000000001</v>
      </c>
      <c r="I8" s="61">
        <f t="shared" ref="I8:I39" si="2">RANK(H8,H$8:H$39,0)</f>
        <v>21</v>
      </c>
      <c r="J8" s="60">
        <f>VLOOKUP($A8,'Return Data'!$B$7:$R$2292,13,0)</f>
        <v>-2.1591</v>
      </c>
      <c r="K8" s="61">
        <f t="shared" ref="K8:K39" si="3">RANK(J8,J$8:J$39,0)</f>
        <v>29</v>
      </c>
      <c r="L8" s="60">
        <f>VLOOKUP($A8,'Return Data'!$B$7:$R$2292,17,0)</f>
        <v>22.321100000000001</v>
      </c>
      <c r="M8" s="61">
        <f t="shared" ref="M8:M39" si="4">RANK(L8,L$8:L$39,0)</f>
        <v>16</v>
      </c>
      <c r="N8" s="60">
        <f>VLOOKUP($A8,'Return Data'!$B$7:$R$2292,14,0)</f>
        <v>12.8713</v>
      </c>
      <c r="O8" s="61">
        <f t="shared" ref="O8:O26" si="5">RANK(N8,N$8:N$39,0)</f>
        <v>20</v>
      </c>
      <c r="P8" s="60">
        <f>VLOOKUP($A8,'Return Data'!$B$7:$R$2292,15,0)</f>
        <v>7.6252000000000004</v>
      </c>
      <c r="Q8" s="61">
        <f>RANK(P8,P$8:P$39,0)</f>
        <v>21</v>
      </c>
      <c r="R8" s="60">
        <f>VLOOKUP($A8,'Return Data'!$B$7:$R$2292,16,0)</f>
        <v>18.390999999999998</v>
      </c>
      <c r="S8" s="62">
        <f t="shared" ref="S8:S39" si="6">RANK(R8,R$8:R$39,0)</f>
        <v>2</v>
      </c>
    </row>
    <row r="9" spans="1:20" x14ac:dyDescent="0.3">
      <c r="A9" s="58" t="s">
        <v>478</v>
      </c>
      <c r="B9" s="59">
        <f>VLOOKUP($A9,'Return Data'!$B$7:$R$2292,3,0)</f>
        <v>44826</v>
      </c>
      <c r="C9" s="60">
        <f>VLOOKUP($A9,'Return Data'!$B$7:$R$2292,4,0)</f>
        <v>15.28</v>
      </c>
      <c r="D9" s="60">
        <f>VLOOKUP($A9,'Return Data'!$B$7:$R$2292,10,0)</f>
        <v>12.435600000000001</v>
      </c>
      <c r="E9" s="61">
        <f t="shared" si="0"/>
        <v>19</v>
      </c>
      <c r="F9" s="60">
        <f>VLOOKUP($A9,'Return Data'!$B$7:$R$2292,11,0)</f>
        <v>0.4602</v>
      </c>
      <c r="G9" s="61">
        <f t="shared" si="1"/>
        <v>28</v>
      </c>
      <c r="H9" s="60">
        <f>VLOOKUP($A9,'Return Data'!$B$7:$R$2292,12,0)</f>
        <v>-2.1139999999999999</v>
      </c>
      <c r="I9" s="61">
        <f t="shared" si="2"/>
        <v>31</v>
      </c>
      <c r="J9" s="60">
        <f>VLOOKUP($A9,'Return Data'!$B$7:$R$2292,13,0)</f>
        <v>-3.0457000000000001</v>
      </c>
      <c r="K9" s="61">
        <f t="shared" si="3"/>
        <v>31</v>
      </c>
      <c r="L9" s="60">
        <f>VLOOKUP($A9,'Return Data'!$B$7:$R$2292,17,0)</f>
        <v>19.222300000000001</v>
      </c>
      <c r="M9" s="61">
        <f t="shared" si="4"/>
        <v>22</v>
      </c>
      <c r="N9" s="60">
        <f>VLOOKUP($A9,'Return Data'!$B$7:$R$2292,14,0)</f>
        <v>13.1038</v>
      </c>
      <c r="O9" s="61">
        <f t="shared" si="5"/>
        <v>18</v>
      </c>
      <c r="P9" s="60"/>
      <c r="Q9" s="61"/>
      <c r="R9" s="60">
        <f>VLOOKUP($A9,'Return Data'!$B$7:$R$2292,16,0)</f>
        <v>10.8293</v>
      </c>
      <c r="S9" s="62">
        <f t="shared" si="6"/>
        <v>25</v>
      </c>
    </row>
    <row r="10" spans="1:20" x14ac:dyDescent="0.3">
      <c r="A10" s="58" t="s">
        <v>1955</v>
      </c>
      <c r="B10" s="59">
        <f>VLOOKUP($A10,'Return Data'!$B$7:$R$2292,3,0)</f>
        <v>44826</v>
      </c>
      <c r="C10" s="60">
        <f>VLOOKUP($A10,'Return Data'!$B$7:$R$2292,4,0)</f>
        <v>18.697800000000001</v>
      </c>
      <c r="D10" s="60">
        <f>VLOOKUP($A10,'Return Data'!$B$7:$R$2292,10,0)</f>
        <v>12.0306</v>
      </c>
      <c r="E10" s="61">
        <f t="shared" si="0"/>
        <v>26</v>
      </c>
      <c r="F10" s="60">
        <f>VLOOKUP($A10,'Return Data'!$B$7:$R$2292,11,0)</f>
        <v>2.9416000000000002</v>
      </c>
      <c r="G10" s="61">
        <f t="shared" si="1"/>
        <v>19</v>
      </c>
      <c r="H10" s="60">
        <f>VLOOKUP($A10,'Return Data'!$B$7:$R$2292,12,0)</f>
        <v>4.2944000000000004</v>
      </c>
      <c r="I10" s="61">
        <f t="shared" si="2"/>
        <v>12</v>
      </c>
      <c r="J10" s="60">
        <f>VLOOKUP($A10,'Return Data'!$B$7:$R$2292,13,0)</f>
        <v>1.3711</v>
      </c>
      <c r="K10" s="61">
        <f t="shared" si="3"/>
        <v>15</v>
      </c>
      <c r="L10" s="60">
        <f>VLOOKUP($A10,'Return Data'!$B$7:$R$2292,17,0)</f>
        <v>21.3323</v>
      </c>
      <c r="M10" s="61">
        <f t="shared" si="4"/>
        <v>17</v>
      </c>
      <c r="N10" s="60">
        <f>VLOOKUP($A10,'Return Data'!$B$7:$R$2292,14,0)</f>
        <v>15.5456</v>
      </c>
      <c r="O10" s="61">
        <f t="shared" si="5"/>
        <v>11</v>
      </c>
      <c r="P10" s="60">
        <f>VLOOKUP($A10,'Return Data'!$B$7:$R$2292,15,0)</f>
        <v>12.116300000000001</v>
      </c>
      <c r="Q10" s="61">
        <f t="shared" ref="Q10:Q16" si="7">RANK(P10,P$8:P$39,0)</f>
        <v>5</v>
      </c>
      <c r="R10" s="60">
        <f>VLOOKUP($A10,'Return Data'!$B$7:$R$2292,16,0)</f>
        <v>12.137499999999999</v>
      </c>
      <c r="S10" s="62">
        <f t="shared" si="6"/>
        <v>13</v>
      </c>
    </row>
    <row r="11" spans="1:20" x14ac:dyDescent="0.3">
      <c r="A11" s="58" t="s">
        <v>2013</v>
      </c>
      <c r="B11" s="59">
        <f>VLOOKUP($A11,'Return Data'!$B$7:$R$2292,3,0)</f>
        <v>44826</v>
      </c>
      <c r="C11" s="60">
        <f>VLOOKUP($A11,'Return Data'!$B$7:$R$2292,4,0)</f>
        <v>23.1</v>
      </c>
      <c r="D11" s="60">
        <f>VLOOKUP($A11,'Return Data'!$B$7:$R$2292,10,0)</f>
        <v>17.736999999999998</v>
      </c>
      <c r="E11" s="61">
        <f t="shared" si="0"/>
        <v>2</v>
      </c>
      <c r="F11" s="60">
        <f>VLOOKUP($A11,'Return Data'!$B$7:$R$2292,11,0)</f>
        <v>3.125</v>
      </c>
      <c r="G11" s="61">
        <f t="shared" si="1"/>
        <v>17</v>
      </c>
      <c r="H11" s="60">
        <f>VLOOKUP($A11,'Return Data'!$B$7:$R$2292,12,0)</f>
        <v>-1.7020999999999999</v>
      </c>
      <c r="I11" s="61">
        <f t="shared" si="2"/>
        <v>30</v>
      </c>
      <c r="J11" s="60">
        <f>VLOOKUP($A11,'Return Data'!$B$7:$R$2292,13,0)</f>
        <v>1.1384000000000001</v>
      </c>
      <c r="K11" s="61">
        <f t="shared" si="3"/>
        <v>17</v>
      </c>
      <c r="L11" s="60">
        <f>VLOOKUP($A11,'Return Data'!$B$7:$R$2292,17,0)</f>
        <v>31.888500000000001</v>
      </c>
      <c r="M11" s="61">
        <f t="shared" si="4"/>
        <v>3</v>
      </c>
      <c r="N11" s="60">
        <f>VLOOKUP($A11,'Return Data'!$B$7:$R$2292,14,0)</f>
        <v>25.948899999999998</v>
      </c>
      <c r="O11" s="61">
        <f t="shared" si="5"/>
        <v>2</v>
      </c>
      <c r="P11" s="60">
        <f>VLOOKUP($A11,'Return Data'!$B$7:$R$2292,15,0)</f>
        <v>12.3858</v>
      </c>
      <c r="Q11" s="61">
        <f t="shared" si="7"/>
        <v>3</v>
      </c>
      <c r="R11" s="60">
        <f>VLOOKUP($A11,'Return Data'!$B$7:$R$2292,16,0)</f>
        <v>14.5131</v>
      </c>
      <c r="S11" s="62">
        <f t="shared" si="6"/>
        <v>7</v>
      </c>
    </row>
    <row r="12" spans="1:20" x14ac:dyDescent="0.3">
      <c r="A12" s="58" t="s">
        <v>482</v>
      </c>
      <c r="B12" s="59">
        <f>VLOOKUP($A12,'Return Data'!$B$7:$R$2292,3,0)</f>
        <v>44826</v>
      </c>
      <c r="C12" s="60">
        <f>VLOOKUP($A12,'Return Data'!$B$7:$R$2292,4,0)</f>
        <v>248.4</v>
      </c>
      <c r="D12" s="60">
        <f>VLOOKUP($A12,'Return Data'!$B$7:$R$2292,10,0)</f>
        <v>12.8424</v>
      </c>
      <c r="E12" s="61">
        <f t="shared" si="0"/>
        <v>17</v>
      </c>
      <c r="F12" s="60">
        <f>VLOOKUP($A12,'Return Data'!$B$7:$R$2292,11,0)</f>
        <v>3.0406</v>
      </c>
      <c r="G12" s="61">
        <f t="shared" si="1"/>
        <v>18</v>
      </c>
      <c r="H12" s="60">
        <f>VLOOKUP($A12,'Return Data'!$B$7:$R$2292,12,0)</f>
        <v>2.5047999999999999</v>
      </c>
      <c r="I12" s="61">
        <f t="shared" si="2"/>
        <v>20</v>
      </c>
      <c r="J12" s="60">
        <f>VLOOKUP($A12,'Return Data'!$B$7:$R$2292,13,0)</f>
        <v>0.70540000000000003</v>
      </c>
      <c r="K12" s="61">
        <f t="shared" si="3"/>
        <v>19</v>
      </c>
      <c r="L12" s="60">
        <f>VLOOKUP($A12,'Return Data'!$B$7:$R$2292,17,0)</f>
        <v>20.268699999999999</v>
      </c>
      <c r="M12" s="61">
        <f t="shared" si="4"/>
        <v>20</v>
      </c>
      <c r="N12" s="60">
        <f>VLOOKUP($A12,'Return Data'!$B$7:$R$2292,14,0)</f>
        <v>16.313500000000001</v>
      </c>
      <c r="O12" s="61">
        <f t="shared" si="5"/>
        <v>7</v>
      </c>
      <c r="P12" s="60">
        <f>VLOOKUP($A12,'Return Data'!$B$7:$R$2292,15,0)</f>
        <v>11.8268</v>
      </c>
      <c r="Q12" s="61">
        <f t="shared" si="7"/>
        <v>6</v>
      </c>
      <c r="R12" s="60">
        <f>VLOOKUP($A12,'Return Data'!$B$7:$R$2292,16,0)</f>
        <v>11.440200000000001</v>
      </c>
      <c r="S12" s="62">
        <f t="shared" si="6"/>
        <v>20</v>
      </c>
    </row>
    <row r="13" spans="1:20" x14ac:dyDescent="0.3">
      <c r="A13" s="58" t="s">
        <v>484</v>
      </c>
      <c r="B13" s="59">
        <f>VLOOKUP($A13,'Return Data'!$B$7:$R$2292,3,0)</f>
        <v>44826</v>
      </c>
      <c r="C13" s="60">
        <f>VLOOKUP($A13,'Return Data'!$B$7:$R$2292,4,0)</f>
        <v>232.904</v>
      </c>
      <c r="D13" s="60">
        <f>VLOOKUP($A13,'Return Data'!$B$7:$R$2292,10,0)</f>
        <v>14.4542</v>
      </c>
      <c r="E13" s="61">
        <f t="shared" si="0"/>
        <v>4</v>
      </c>
      <c r="F13" s="60">
        <f>VLOOKUP($A13,'Return Data'!$B$7:$R$2292,11,0)</f>
        <v>3.1305999999999998</v>
      </c>
      <c r="G13" s="61">
        <f t="shared" si="1"/>
        <v>16</v>
      </c>
      <c r="H13" s="60">
        <f>VLOOKUP($A13,'Return Data'!$B$7:$R$2292,12,0)</f>
        <v>-0.38109999999999999</v>
      </c>
      <c r="I13" s="61">
        <f t="shared" si="2"/>
        <v>26</v>
      </c>
      <c r="J13" s="60">
        <f>VLOOKUP($A13,'Return Data'!$B$7:$R$2292,13,0)</f>
        <v>-2.3656000000000001</v>
      </c>
      <c r="K13" s="61">
        <f t="shared" si="3"/>
        <v>30</v>
      </c>
      <c r="L13" s="60">
        <f>VLOOKUP($A13,'Return Data'!$B$7:$R$2292,17,0)</f>
        <v>20.975899999999999</v>
      </c>
      <c r="M13" s="61">
        <f t="shared" si="4"/>
        <v>19</v>
      </c>
      <c r="N13" s="60">
        <f>VLOOKUP($A13,'Return Data'!$B$7:$R$2292,14,0)</f>
        <v>14.4834</v>
      </c>
      <c r="O13" s="61">
        <f t="shared" si="5"/>
        <v>16</v>
      </c>
      <c r="P13" s="60">
        <f>VLOOKUP($A13,'Return Data'!$B$7:$R$2292,15,0)</f>
        <v>10.569699999999999</v>
      </c>
      <c r="Q13" s="61">
        <f t="shared" si="7"/>
        <v>10</v>
      </c>
      <c r="R13" s="60">
        <f>VLOOKUP($A13,'Return Data'!$B$7:$R$2292,16,0)</f>
        <v>14.4398</v>
      </c>
      <c r="S13" s="62">
        <f t="shared" si="6"/>
        <v>8</v>
      </c>
    </row>
    <row r="14" spans="1:20" x14ac:dyDescent="0.3">
      <c r="A14" s="58" t="s">
        <v>486</v>
      </c>
      <c r="B14" s="59">
        <f>VLOOKUP($A14,'Return Data'!$B$7:$R$2292,3,0)</f>
        <v>44826</v>
      </c>
      <c r="C14" s="60">
        <f>VLOOKUP($A14,'Return Data'!$B$7:$R$2292,4,0)</f>
        <v>39.82</v>
      </c>
      <c r="D14" s="60">
        <f>VLOOKUP($A14,'Return Data'!$B$7:$R$2292,10,0)</f>
        <v>13.0608</v>
      </c>
      <c r="E14" s="61">
        <f t="shared" si="0"/>
        <v>14</v>
      </c>
      <c r="F14" s="60">
        <f>VLOOKUP($A14,'Return Data'!$B$7:$R$2292,11,0)</f>
        <v>3.8331</v>
      </c>
      <c r="G14" s="61">
        <f t="shared" si="1"/>
        <v>12</v>
      </c>
      <c r="H14" s="60">
        <f>VLOOKUP($A14,'Return Data'!$B$7:$R$2292,12,0)</f>
        <v>5.2881999999999998</v>
      </c>
      <c r="I14" s="61">
        <f t="shared" si="2"/>
        <v>9</v>
      </c>
      <c r="J14" s="60">
        <f>VLOOKUP($A14,'Return Data'!$B$7:$R$2292,13,0)</f>
        <v>5.8197999999999999</v>
      </c>
      <c r="K14" s="61">
        <f t="shared" si="3"/>
        <v>5</v>
      </c>
      <c r="L14" s="60">
        <f>VLOOKUP($A14,'Return Data'!$B$7:$R$2292,17,0)</f>
        <v>25.183800000000002</v>
      </c>
      <c r="M14" s="61">
        <f t="shared" si="4"/>
        <v>9</v>
      </c>
      <c r="N14" s="60">
        <f>VLOOKUP($A14,'Return Data'!$B$7:$R$2292,14,0)</f>
        <v>16.075600000000001</v>
      </c>
      <c r="O14" s="61">
        <f t="shared" si="5"/>
        <v>8</v>
      </c>
      <c r="P14" s="60">
        <f>VLOOKUP($A14,'Return Data'!$B$7:$R$2292,15,0)</f>
        <v>11.259600000000001</v>
      </c>
      <c r="Q14" s="61">
        <f t="shared" si="7"/>
        <v>8</v>
      </c>
      <c r="R14" s="60">
        <f>VLOOKUP($A14,'Return Data'!$B$7:$R$2292,16,0)</f>
        <v>11.1036</v>
      </c>
      <c r="S14" s="62">
        <f t="shared" si="6"/>
        <v>23</v>
      </c>
    </row>
    <row r="15" spans="1:20" x14ac:dyDescent="0.3">
      <c r="A15" s="58" t="s">
        <v>487</v>
      </c>
      <c r="B15" s="59">
        <f>VLOOKUP($A15,'Return Data'!$B$7:$R$2292,3,0)</f>
        <v>44826</v>
      </c>
      <c r="C15" s="60">
        <f>VLOOKUP($A15,'Return Data'!$B$7:$R$2292,4,0)</f>
        <v>179.46700000000001</v>
      </c>
      <c r="D15" s="60">
        <f>VLOOKUP($A15,'Return Data'!$B$7:$R$2292,10,0)</f>
        <v>12.9114</v>
      </c>
      <c r="E15" s="61">
        <f t="shared" si="0"/>
        <v>16</v>
      </c>
      <c r="F15" s="60">
        <f>VLOOKUP($A15,'Return Data'!$B$7:$R$2292,11,0)</f>
        <v>4.9951999999999996</v>
      </c>
      <c r="G15" s="61">
        <f t="shared" si="1"/>
        <v>8</v>
      </c>
      <c r="H15" s="60">
        <f>VLOOKUP($A15,'Return Data'!$B$7:$R$2292,12,0)</f>
        <v>3.7663000000000002</v>
      </c>
      <c r="I15" s="61">
        <f t="shared" si="2"/>
        <v>15</v>
      </c>
      <c r="J15" s="60">
        <f>VLOOKUP($A15,'Return Data'!$B$7:$R$2292,13,0)</f>
        <v>1.6897</v>
      </c>
      <c r="K15" s="61">
        <f t="shared" si="3"/>
        <v>14</v>
      </c>
      <c r="L15" s="60">
        <f>VLOOKUP($A15,'Return Data'!$B$7:$R$2292,17,0)</f>
        <v>24.098500000000001</v>
      </c>
      <c r="M15" s="61">
        <f t="shared" si="4"/>
        <v>12</v>
      </c>
      <c r="N15" s="60">
        <f>VLOOKUP($A15,'Return Data'!$B$7:$R$2292,14,0)</f>
        <v>14.503399999999999</v>
      </c>
      <c r="O15" s="61">
        <f t="shared" si="5"/>
        <v>15</v>
      </c>
      <c r="P15" s="60">
        <f>VLOOKUP($A15,'Return Data'!$B$7:$R$2292,15,0)</f>
        <v>10.0097</v>
      </c>
      <c r="Q15" s="61">
        <f t="shared" si="7"/>
        <v>12</v>
      </c>
      <c r="R15" s="60">
        <f>VLOOKUP($A15,'Return Data'!$B$7:$R$2292,16,0)</f>
        <v>13.5009</v>
      </c>
      <c r="S15" s="62">
        <f t="shared" si="6"/>
        <v>9</v>
      </c>
    </row>
    <row r="16" spans="1:20" x14ac:dyDescent="0.3">
      <c r="A16" s="58" t="s">
        <v>489</v>
      </c>
      <c r="B16" s="59">
        <f>VLOOKUP($A16,'Return Data'!$B$7:$R$2292,3,0)</f>
        <v>44826</v>
      </c>
      <c r="C16" s="60">
        <f>VLOOKUP($A16,'Return Data'!$B$7:$R$2292,4,0)</f>
        <v>83.052000000000007</v>
      </c>
      <c r="D16" s="60">
        <f>VLOOKUP($A16,'Return Data'!$B$7:$R$2292,10,0)</f>
        <v>13.8619</v>
      </c>
      <c r="E16" s="61">
        <f t="shared" si="0"/>
        <v>6</v>
      </c>
      <c r="F16" s="60">
        <f>VLOOKUP($A16,'Return Data'!$B$7:$R$2292,11,0)</f>
        <v>5.1717000000000004</v>
      </c>
      <c r="G16" s="61">
        <f t="shared" si="1"/>
        <v>5</v>
      </c>
      <c r="H16" s="60">
        <f>VLOOKUP($A16,'Return Data'!$B$7:$R$2292,12,0)</f>
        <v>6.9692999999999996</v>
      </c>
      <c r="I16" s="61">
        <f t="shared" si="2"/>
        <v>4</v>
      </c>
      <c r="J16" s="60">
        <f>VLOOKUP($A16,'Return Data'!$B$7:$R$2292,13,0)</f>
        <v>6.2236000000000002</v>
      </c>
      <c r="K16" s="61">
        <f t="shared" si="3"/>
        <v>4</v>
      </c>
      <c r="L16" s="60">
        <f>VLOOKUP($A16,'Return Data'!$B$7:$R$2292,17,0)</f>
        <v>26.8232</v>
      </c>
      <c r="M16" s="61">
        <f t="shared" si="4"/>
        <v>5</v>
      </c>
      <c r="N16" s="60">
        <f>VLOOKUP($A16,'Return Data'!$B$7:$R$2292,14,0)</f>
        <v>16.071899999999999</v>
      </c>
      <c r="O16" s="61">
        <f t="shared" si="5"/>
        <v>9</v>
      </c>
      <c r="P16" s="60">
        <f>VLOOKUP($A16,'Return Data'!$B$7:$R$2292,15,0)</f>
        <v>9.7932000000000006</v>
      </c>
      <c r="Q16" s="61">
        <f t="shared" si="7"/>
        <v>14</v>
      </c>
      <c r="R16" s="60">
        <f>VLOOKUP($A16,'Return Data'!$B$7:$R$2292,16,0)</f>
        <v>12.8788</v>
      </c>
      <c r="S16" s="62">
        <f t="shared" si="6"/>
        <v>10</v>
      </c>
    </row>
    <row r="17" spans="1:19" x14ac:dyDescent="0.3">
      <c r="A17" s="58" t="s">
        <v>492</v>
      </c>
      <c r="B17" s="59">
        <f>VLOOKUP($A17,'Return Data'!$B$7:$R$2292,3,0)</f>
        <v>44826</v>
      </c>
      <c r="C17" s="60">
        <f>VLOOKUP($A17,'Return Data'!$B$7:$R$2292,4,0)</f>
        <v>15.4937</v>
      </c>
      <c r="D17" s="60">
        <f>VLOOKUP($A17,'Return Data'!$B$7:$R$2292,10,0)</f>
        <v>11.301299999999999</v>
      </c>
      <c r="E17" s="61">
        <f t="shared" si="0"/>
        <v>29</v>
      </c>
      <c r="F17" s="60">
        <f>VLOOKUP($A17,'Return Data'!$B$7:$R$2292,11,0)</f>
        <v>-0.24979999999999999</v>
      </c>
      <c r="G17" s="61">
        <f t="shared" si="1"/>
        <v>30</v>
      </c>
      <c r="H17" s="60">
        <f>VLOOKUP($A17,'Return Data'!$B$7:$R$2292,12,0)</f>
        <v>-1.0076000000000001</v>
      </c>
      <c r="I17" s="61">
        <f t="shared" si="2"/>
        <v>29</v>
      </c>
      <c r="J17" s="60">
        <f>VLOOKUP($A17,'Return Data'!$B$7:$R$2292,13,0)</f>
        <v>-1.7650999999999999</v>
      </c>
      <c r="K17" s="61">
        <f t="shared" si="3"/>
        <v>28</v>
      </c>
      <c r="L17" s="60">
        <f>VLOOKUP($A17,'Return Data'!$B$7:$R$2292,17,0)</f>
        <v>17.581399999999999</v>
      </c>
      <c r="M17" s="61">
        <f t="shared" si="4"/>
        <v>26</v>
      </c>
      <c r="N17" s="60">
        <f>VLOOKUP($A17,'Return Data'!$B$7:$R$2292,14,0)</f>
        <v>12.986499999999999</v>
      </c>
      <c r="O17" s="61">
        <f t="shared" si="5"/>
        <v>19</v>
      </c>
      <c r="P17" s="60"/>
      <c r="Q17" s="61"/>
      <c r="R17" s="60">
        <f>VLOOKUP($A17,'Return Data'!$B$7:$R$2292,16,0)</f>
        <v>11.8155</v>
      </c>
      <c r="S17" s="62">
        <f t="shared" si="6"/>
        <v>16</v>
      </c>
    </row>
    <row r="18" spans="1:19" x14ac:dyDescent="0.3">
      <c r="A18" s="58" t="s">
        <v>493</v>
      </c>
      <c r="B18" s="59">
        <f>VLOOKUP($A18,'Return Data'!$B$7:$R$2292,3,0)</f>
        <v>44826</v>
      </c>
      <c r="C18" s="60">
        <f>VLOOKUP($A18,'Return Data'!$B$7:$R$2292,4,0)</f>
        <v>233.42</v>
      </c>
      <c r="D18" s="60">
        <f>VLOOKUP($A18,'Return Data'!$B$7:$R$2292,10,0)</f>
        <v>12.2158</v>
      </c>
      <c r="E18" s="61">
        <f t="shared" si="0"/>
        <v>21</v>
      </c>
      <c r="F18" s="60">
        <f>VLOOKUP($A18,'Return Data'!$B$7:$R$2292,11,0)</f>
        <v>3.8437999999999999</v>
      </c>
      <c r="G18" s="61">
        <f t="shared" si="1"/>
        <v>11</v>
      </c>
      <c r="H18" s="60">
        <f>VLOOKUP($A18,'Return Data'!$B$7:$R$2292,12,0)</f>
        <v>9.9741</v>
      </c>
      <c r="I18" s="61">
        <f t="shared" si="2"/>
        <v>2</v>
      </c>
      <c r="J18" s="60">
        <f>VLOOKUP($A18,'Return Data'!$B$7:$R$2292,13,0)</f>
        <v>11.876899999999999</v>
      </c>
      <c r="K18" s="61">
        <f t="shared" si="3"/>
        <v>2</v>
      </c>
      <c r="L18" s="60">
        <f>VLOOKUP($A18,'Return Data'!$B$7:$R$2292,17,0)</f>
        <v>36.086399999999998</v>
      </c>
      <c r="M18" s="61">
        <f t="shared" si="4"/>
        <v>2</v>
      </c>
      <c r="N18" s="60">
        <f>VLOOKUP($A18,'Return Data'!$B$7:$R$2292,14,0)</f>
        <v>21.034600000000001</v>
      </c>
      <c r="O18" s="61">
        <f t="shared" si="5"/>
        <v>3</v>
      </c>
      <c r="P18" s="60">
        <f>VLOOKUP($A18,'Return Data'!$B$7:$R$2292,15,0)</f>
        <v>14.0504</v>
      </c>
      <c r="Q18" s="61">
        <f>RANK(P18,P$8:P$39,0)</f>
        <v>2</v>
      </c>
      <c r="R18" s="60">
        <f>VLOOKUP($A18,'Return Data'!$B$7:$R$2292,16,0)</f>
        <v>14.7468</v>
      </c>
      <c r="S18" s="62">
        <f t="shared" si="6"/>
        <v>6</v>
      </c>
    </row>
    <row r="19" spans="1:19" x14ac:dyDescent="0.3">
      <c r="A19" s="58" t="s">
        <v>495</v>
      </c>
      <c r="B19" s="59">
        <f>VLOOKUP($A19,'Return Data'!$B$7:$R$2292,3,0)</f>
        <v>44826</v>
      </c>
      <c r="C19" s="60">
        <f>VLOOKUP($A19,'Return Data'!$B$7:$R$2292,4,0)</f>
        <v>15.7499</v>
      </c>
      <c r="D19" s="60">
        <f>VLOOKUP($A19,'Return Data'!$B$7:$R$2292,10,0)</f>
        <v>11.357100000000001</v>
      </c>
      <c r="E19" s="61">
        <f t="shared" si="0"/>
        <v>28</v>
      </c>
      <c r="F19" s="60">
        <f>VLOOKUP($A19,'Return Data'!$B$7:$R$2292,11,0)</f>
        <v>-0.2994</v>
      </c>
      <c r="G19" s="61">
        <f t="shared" si="1"/>
        <v>31</v>
      </c>
      <c r="H19" s="60">
        <f>VLOOKUP($A19,'Return Data'!$B$7:$R$2292,12,0)</f>
        <v>-1.0049999999999999</v>
      </c>
      <c r="I19" s="61">
        <f t="shared" si="2"/>
        <v>28</v>
      </c>
      <c r="J19" s="60">
        <f>VLOOKUP($A19,'Return Data'!$B$7:$R$2292,13,0)</f>
        <v>0.46050000000000002</v>
      </c>
      <c r="K19" s="61">
        <f t="shared" si="3"/>
        <v>20</v>
      </c>
      <c r="L19" s="60">
        <f>VLOOKUP($A19,'Return Data'!$B$7:$R$2292,17,0)</f>
        <v>16.524000000000001</v>
      </c>
      <c r="M19" s="61">
        <f t="shared" si="4"/>
        <v>29</v>
      </c>
      <c r="N19" s="60">
        <f>VLOOKUP($A19,'Return Data'!$B$7:$R$2292,14,0)</f>
        <v>12.3133</v>
      </c>
      <c r="O19" s="61">
        <f t="shared" si="5"/>
        <v>23</v>
      </c>
      <c r="P19" s="60">
        <f>VLOOKUP($A19,'Return Data'!$B$7:$R$2292,15,0)</f>
        <v>6.2877000000000001</v>
      </c>
      <c r="Q19" s="61">
        <f>RANK(P19,P$8:P$39,0)</f>
        <v>23</v>
      </c>
      <c r="R19" s="60">
        <f>VLOOKUP($A19,'Return Data'!$B$7:$R$2292,16,0)</f>
        <v>7.9821</v>
      </c>
      <c r="S19" s="62">
        <f t="shared" si="6"/>
        <v>31</v>
      </c>
    </row>
    <row r="20" spans="1:19" x14ac:dyDescent="0.3">
      <c r="A20" s="58" t="s">
        <v>498</v>
      </c>
      <c r="B20" s="59">
        <f>VLOOKUP($A20,'Return Data'!$B$7:$R$2292,3,0)</f>
        <v>44826</v>
      </c>
      <c r="C20" s="60">
        <f>VLOOKUP($A20,'Return Data'!$B$7:$R$2292,4,0)</f>
        <v>17.198</v>
      </c>
      <c r="D20" s="60">
        <f>VLOOKUP($A20,'Return Data'!$B$7:$R$2292,10,0)</f>
        <v>13.443300000000001</v>
      </c>
      <c r="E20" s="61">
        <f t="shared" si="0"/>
        <v>10</v>
      </c>
      <c r="F20" s="60">
        <f>VLOOKUP($A20,'Return Data'!$B$7:$R$2292,11,0)</f>
        <v>2.6133999999999999</v>
      </c>
      <c r="G20" s="61">
        <f t="shared" si="1"/>
        <v>23</v>
      </c>
      <c r="H20" s="60">
        <f>VLOOKUP($A20,'Return Data'!$B$7:$R$2292,12,0)</f>
        <v>1.5229999999999999</v>
      </c>
      <c r="I20" s="61">
        <f t="shared" si="2"/>
        <v>22</v>
      </c>
      <c r="J20" s="60">
        <f>VLOOKUP($A20,'Return Data'!$B$7:$R$2292,13,0)</f>
        <v>0.74990000000000001</v>
      </c>
      <c r="K20" s="61">
        <f t="shared" si="3"/>
        <v>18</v>
      </c>
      <c r="L20" s="60">
        <f>VLOOKUP($A20,'Return Data'!$B$7:$R$2292,17,0)</f>
        <v>22.9328</v>
      </c>
      <c r="M20" s="61">
        <f t="shared" si="4"/>
        <v>14</v>
      </c>
      <c r="N20" s="60">
        <f>VLOOKUP($A20,'Return Data'!$B$7:$R$2292,14,0)</f>
        <v>15.118600000000001</v>
      </c>
      <c r="O20" s="61">
        <f t="shared" si="5"/>
        <v>12</v>
      </c>
      <c r="P20" s="60">
        <f>VLOOKUP($A20,'Return Data'!$B$7:$R$2292,15,0)</f>
        <v>8.8663000000000007</v>
      </c>
      <c r="Q20" s="61">
        <f>RANK(P20,P$8:P$39,0)</f>
        <v>17</v>
      </c>
      <c r="R20" s="60">
        <f>VLOOKUP($A20,'Return Data'!$B$7:$R$2292,16,0)</f>
        <v>9.9221000000000004</v>
      </c>
      <c r="S20" s="62">
        <f t="shared" si="6"/>
        <v>27</v>
      </c>
    </row>
    <row r="21" spans="1:19" x14ac:dyDescent="0.3">
      <c r="A21" s="58" t="s">
        <v>500</v>
      </c>
      <c r="B21" s="59">
        <f>VLOOKUP($A21,'Return Data'!$B$7:$R$2292,3,0)</f>
        <v>44826</v>
      </c>
      <c r="C21" s="60">
        <f>VLOOKUP($A21,'Return Data'!$B$7:$R$2292,4,0)</f>
        <v>14.8352</v>
      </c>
      <c r="D21" s="60">
        <f>VLOOKUP($A21,'Return Data'!$B$7:$R$2292,10,0)</f>
        <v>11.8802</v>
      </c>
      <c r="E21" s="61">
        <f t="shared" si="0"/>
        <v>27</v>
      </c>
      <c r="F21" s="60">
        <f>VLOOKUP($A21,'Return Data'!$B$7:$R$2292,11,0)</f>
        <v>2.8793000000000002</v>
      </c>
      <c r="G21" s="61">
        <f t="shared" si="1"/>
        <v>21</v>
      </c>
      <c r="H21" s="60">
        <f>VLOOKUP($A21,'Return Data'!$B$7:$R$2292,12,0)</f>
        <v>2.9243000000000001</v>
      </c>
      <c r="I21" s="61">
        <f t="shared" si="2"/>
        <v>18</v>
      </c>
      <c r="J21" s="60">
        <f>VLOOKUP($A21,'Return Data'!$B$7:$R$2292,13,0)</f>
        <v>2.3018000000000001</v>
      </c>
      <c r="K21" s="61">
        <f t="shared" si="3"/>
        <v>11</v>
      </c>
      <c r="L21" s="60">
        <f>VLOOKUP($A21,'Return Data'!$B$7:$R$2292,17,0)</f>
        <v>19.928599999999999</v>
      </c>
      <c r="M21" s="61">
        <f t="shared" si="4"/>
        <v>21</v>
      </c>
      <c r="N21" s="60">
        <f>VLOOKUP($A21,'Return Data'!$B$7:$R$2292,14,0)</f>
        <v>12.0695</v>
      </c>
      <c r="O21" s="61">
        <f t="shared" si="5"/>
        <v>24</v>
      </c>
      <c r="P21" s="60"/>
      <c r="Q21" s="61"/>
      <c r="R21" s="60">
        <f>VLOOKUP($A21,'Return Data'!$B$7:$R$2292,16,0)</f>
        <v>11.004</v>
      </c>
      <c r="S21" s="62">
        <f t="shared" si="6"/>
        <v>24</v>
      </c>
    </row>
    <row r="22" spans="1:19" x14ac:dyDescent="0.3">
      <c r="A22" s="58" t="s">
        <v>502</v>
      </c>
      <c r="B22" s="59">
        <f>VLOOKUP($A22,'Return Data'!$B$7:$R$2292,3,0)</f>
        <v>44826</v>
      </c>
      <c r="C22" s="60">
        <f>VLOOKUP($A22,'Return Data'!$B$7:$R$2292,4,0)</f>
        <v>14.530799999999999</v>
      </c>
      <c r="D22" s="60">
        <f>VLOOKUP($A22,'Return Data'!$B$7:$R$2292,10,0)</f>
        <v>13.712</v>
      </c>
      <c r="E22" s="61">
        <f t="shared" si="0"/>
        <v>7</v>
      </c>
      <c r="F22" s="60">
        <f>VLOOKUP($A22,'Return Data'!$B$7:$R$2292,11,0)</f>
        <v>3.6987999999999999</v>
      </c>
      <c r="G22" s="61">
        <f t="shared" si="1"/>
        <v>13</v>
      </c>
      <c r="H22" s="60">
        <f>VLOOKUP($A22,'Return Data'!$B$7:$R$2292,12,0)</f>
        <v>1.3234999999999999</v>
      </c>
      <c r="I22" s="61">
        <f t="shared" si="2"/>
        <v>23</v>
      </c>
      <c r="J22" s="60">
        <f>VLOOKUP($A22,'Return Data'!$B$7:$R$2292,13,0)</f>
        <v>8.8200000000000001E-2</v>
      </c>
      <c r="K22" s="61">
        <f t="shared" si="3"/>
        <v>23</v>
      </c>
      <c r="L22" s="60">
        <f>VLOOKUP($A22,'Return Data'!$B$7:$R$2292,17,0)</f>
        <v>16.908300000000001</v>
      </c>
      <c r="M22" s="61">
        <f t="shared" si="4"/>
        <v>27</v>
      </c>
      <c r="N22" s="60">
        <f>VLOOKUP($A22,'Return Data'!$B$7:$R$2292,14,0)</f>
        <v>11.374700000000001</v>
      </c>
      <c r="O22" s="61">
        <f t="shared" si="5"/>
        <v>26</v>
      </c>
      <c r="P22" s="60"/>
      <c r="Q22" s="61"/>
      <c r="R22" s="60">
        <f>VLOOKUP($A22,'Return Data'!$B$7:$R$2292,16,0)</f>
        <v>9.2295999999999996</v>
      </c>
      <c r="S22" s="62">
        <f t="shared" si="6"/>
        <v>28</v>
      </c>
    </row>
    <row r="23" spans="1:19" x14ac:dyDescent="0.3">
      <c r="A23" s="58" t="s">
        <v>503</v>
      </c>
      <c r="B23" s="59">
        <f>VLOOKUP($A23,'Return Data'!$B$7:$R$2292,3,0)</f>
        <v>44826</v>
      </c>
      <c r="C23" s="60">
        <f>VLOOKUP($A23,'Return Data'!$B$7:$R$2292,4,0)</f>
        <v>208.91241712830401</v>
      </c>
      <c r="D23" s="60">
        <f>VLOOKUP($A23,'Return Data'!$B$7:$R$2292,10,0)</f>
        <v>14.9003</v>
      </c>
      <c r="E23" s="61">
        <f t="shared" si="0"/>
        <v>3</v>
      </c>
      <c r="F23" s="60">
        <f>VLOOKUP($A23,'Return Data'!$B$7:$R$2292,11,0)</f>
        <v>5.8311000000000002</v>
      </c>
      <c r="G23" s="61">
        <f t="shared" si="1"/>
        <v>4</v>
      </c>
      <c r="H23" s="60">
        <f>VLOOKUP($A23,'Return Data'!$B$7:$R$2292,12,0)</f>
        <v>5.8468999999999998</v>
      </c>
      <c r="I23" s="61">
        <f t="shared" si="2"/>
        <v>6</v>
      </c>
      <c r="J23" s="60">
        <f>VLOOKUP($A23,'Return Data'!$B$7:$R$2292,13,0)</f>
        <v>0.34289999999999998</v>
      </c>
      <c r="K23" s="61">
        <f t="shared" si="3"/>
        <v>21</v>
      </c>
      <c r="L23" s="60">
        <f>VLOOKUP($A23,'Return Data'!$B$7:$R$2292,17,0)</f>
        <v>25.1282</v>
      </c>
      <c r="M23" s="61">
        <f t="shared" si="4"/>
        <v>10</v>
      </c>
      <c r="N23" s="60">
        <f>VLOOKUP($A23,'Return Data'!$B$7:$R$2292,14,0)</f>
        <v>20.977399999999999</v>
      </c>
      <c r="O23" s="61">
        <f t="shared" si="5"/>
        <v>4</v>
      </c>
      <c r="P23" s="60">
        <f>VLOOKUP($A23,'Return Data'!$B$7:$R$2292,15,0)</f>
        <v>9.8698999999999995</v>
      </c>
      <c r="Q23" s="61">
        <f>RANK(P23,P$8:P$39,0)</f>
        <v>13</v>
      </c>
      <c r="R23" s="60">
        <f>VLOOKUP($A23,'Return Data'!$B$7:$R$2292,16,0)</f>
        <v>11.687799999999999</v>
      </c>
      <c r="S23" s="62">
        <f t="shared" si="6"/>
        <v>18</v>
      </c>
    </row>
    <row r="24" spans="1:19" x14ac:dyDescent="0.3">
      <c r="A24" s="58" t="s">
        <v>1704</v>
      </c>
      <c r="B24" s="59">
        <f>VLOOKUP($A24,'Return Data'!$B$7:$R$2292,3,0)</f>
        <v>44826</v>
      </c>
      <c r="C24" s="60">
        <f>VLOOKUP($A24,'Return Data'!$B$7:$R$2292,4,0)</f>
        <v>41.426000000000002</v>
      </c>
      <c r="D24" s="60">
        <f>VLOOKUP($A24,'Return Data'!$B$7:$R$2292,10,0)</f>
        <v>13.2601</v>
      </c>
      <c r="E24" s="61">
        <f t="shared" si="0"/>
        <v>11</v>
      </c>
      <c r="F24" s="60">
        <f>VLOOKUP($A24,'Return Data'!$B$7:$R$2292,11,0)</f>
        <v>4.9955999999999996</v>
      </c>
      <c r="G24" s="61">
        <f t="shared" si="1"/>
        <v>7</v>
      </c>
      <c r="H24" s="60">
        <f>VLOOKUP($A24,'Return Data'!$B$7:$R$2292,12,0)</f>
        <v>5.9922000000000004</v>
      </c>
      <c r="I24" s="61">
        <f t="shared" si="2"/>
        <v>5</v>
      </c>
      <c r="J24" s="60">
        <f>VLOOKUP($A24,'Return Data'!$B$7:$R$2292,13,0)</f>
        <v>7.0495000000000001</v>
      </c>
      <c r="K24" s="61">
        <f t="shared" si="3"/>
        <v>3</v>
      </c>
      <c r="L24" s="60">
        <f>VLOOKUP($A24,'Return Data'!$B$7:$R$2292,17,0)</f>
        <v>26.832599999999999</v>
      </c>
      <c r="M24" s="61">
        <f t="shared" si="4"/>
        <v>4</v>
      </c>
      <c r="N24" s="60">
        <f>VLOOKUP($A24,'Return Data'!$B$7:$R$2292,14,0)</f>
        <v>18.415500000000002</v>
      </c>
      <c r="O24" s="61">
        <f t="shared" si="5"/>
        <v>5</v>
      </c>
      <c r="P24" s="60">
        <f>VLOOKUP($A24,'Return Data'!$B$7:$R$2292,15,0)</f>
        <v>12.294700000000001</v>
      </c>
      <c r="Q24" s="61">
        <f>RANK(P24,P$8:P$39,0)</f>
        <v>4</v>
      </c>
      <c r="R24" s="60">
        <f>VLOOKUP($A24,'Return Data'!$B$7:$R$2292,16,0)</f>
        <v>11.3942</v>
      </c>
      <c r="S24" s="62">
        <f t="shared" si="6"/>
        <v>21</v>
      </c>
    </row>
    <row r="25" spans="1:19" x14ac:dyDescent="0.3">
      <c r="A25" s="58" t="s">
        <v>506</v>
      </c>
      <c r="B25" s="59">
        <f>VLOOKUP($A25,'Return Data'!$B$7:$R$2292,3,0)</f>
        <v>44826</v>
      </c>
      <c r="C25" s="60">
        <f>VLOOKUP($A25,'Return Data'!$B$7:$R$2292,4,0)</f>
        <v>36.927</v>
      </c>
      <c r="D25" s="60">
        <f>VLOOKUP($A25,'Return Data'!$B$7:$R$2292,10,0)</f>
        <v>14.176600000000001</v>
      </c>
      <c r="E25" s="61">
        <f t="shared" si="0"/>
        <v>5</v>
      </c>
      <c r="F25" s="60">
        <f>VLOOKUP($A25,'Return Data'!$B$7:$R$2292,11,0)</f>
        <v>1.1642999999999999</v>
      </c>
      <c r="G25" s="61">
        <f t="shared" si="1"/>
        <v>26</v>
      </c>
      <c r="H25" s="60">
        <f>VLOOKUP($A25,'Return Data'!$B$7:$R$2292,12,0)</f>
        <v>-0.50119999999999998</v>
      </c>
      <c r="I25" s="61">
        <f t="shared" si="2"/>
        <v>27</v>
      </c>
      <c r="J25" s="60">
        <f>VLOOKUP($A25,'Return Data'!$B$7:$R$2292,13,0)</f>
        <v>-0.1757</v>
      </c>
      <c r="K25" s="61">
        <f t="shared" si="3"/>
        <v>26</v>
      </c>
      <c r="L25" s="60">
        <f>VLOOKUP($A25,'Return Data'!$B$7:$R$2292,17,0)</f>
        <v>18.363</v>
      </c>
      <c r="M25" s="61">
        <f t="shared" si="4"/>
        <v>23</v>
      </c>
      <c r="N25" s="60">
        <f>VLOOKUP($A25,'Return Data'!$B$7:$R$2292,14,0)</f>
        <v>12.8032</v>
      </c>
      <c r="O25" s="61">
        <f t="shared" si="5"/>
        <v>21</v>
      </c>
      <c r="P25" s="60">
        <f>VLOOKUP($A25,'Return Data'!$B$7:$R$2292,15,0)</f>
        <v>7.7861000000000002</v>
      </c>
      <c r="Q25" s="61">
        <f>RANK(P25,P$8:P$39,0)</f>
        <v>20</v>
      </c>
      <c r="R25" s="60">
        <f>VLOOKUP($A25,'Return Data'!$B$7:$R$2292,16,0)</f>
        <v>11.887700000000001</v>
      </c>
      <c r="S25" s="62">
        <f t="shared" si="6"/>
        <v>14</v>
      </c>
    </row>
    <row r="26" spans="1:19" x14ac:dyDescent="0.3">
      <c r="A26" s="58" t="s">
        <v>507</v>
      </c>
      <c r="B26" s="59">
        <f>VLOOKUP($A26,'Return Data'!$B$7:$R$2292,3,0)</f>
        <v>44826</v>
      </c>
      <c r="C26" s="60">
        <f>VLOOKUP($A26,'Return Data'!$B$7:$R$2292,4,0)</f>
        <v>136.89279999999999</v>
      </c>
      <c r="D26" s="60">
        <f>VLOOKUP($A26,'Return Data'!$B$7:$R$2292,10,0)</f>
        <v>11.2172</v>
      </c>
      <c r="E26" s="61">
        <f t="shared" si="0"/>
        <v>30</v>
      </c>
      <c r="F26" s="60">
        <f>VLOOKUP($A26,'Return Data'!$B$7:$R$2292,11,0)</f>
        <v>1.9948999999999999</v>
      </c>
      <c r="G26" s="61">
        <f t="shared" si="1"/>
        <v>25</v>
      </c>
      <c r="H26" s="60">
        <f>VLOOKUP($A26,'Return Data'!$B$7:$R$2292,12,0)</f>
        <v>0.30990000000000001</v>
      </c>
      <c r="I26" s="61">
        <f t="shared" si="2"/>
        <v>24</v>
      </c>
      <c r="J26" s="60">
        <f>VLOOKUP($A26,'Return Data'!$B$7:$R$2292,13,0)</f>
        <v>-1.1208</v>
      </c>
      <c r="K26" s="61">
        <f t="shared" si="3"/>
        <v>27</v>
      </c>
      <c r="L26" s="60">
        <f>VLOOKUP($A26,'Return Data'!$B$7:$R$2292,17,0)</f>
        <v>16.191299999999998</v>
      </c>
      <c r="M26" s="61">
        <f t="shared" si="4"/>
        <v>31</v>
      </c>
      <c r="N26" s="60">
        <f>VLOOKUP($A26,'Return Data'!$B$7:$R$2292,14,0)</f>
        <v>9.5389999999999997</v>
      </c>
      <c r="O26" s="61">
        <f t="shared" si="5"/>
        <v>30</v>
      </c>
      <c r="P26" s="60">
        <f>VLOOKUP($A26,'Return Data'!$B$7:$R$2292,15,0)</f>
        <v>8.1990999999999996</v>
      </c>
      <c r="Q26" s="61">
        <f>RANK(P26,P$8:P$39,0)</f>
        <v>19</v>
      </c>
      <c r="R26" s="60">
        <f>VLOOKUP($A26,'Return Data'!$B$7:$R$2292,16,0)</f>
        <v>8.5917999999999992</v>
      </c>
      <c r="S26" s="62">
        <f t="shared" si="6"/>
        <v>30</v>
      </c>
    </row>
    <row r="27" spans="1:19" x14ac:dyDescent="0.3">
      <c r="A27" s="58" t="s">
        <v>510</v>
      </c>
      <c r="B27" s="59">
        <f>VLOOKUP($A27,'Return Data'!$B$7:$R$2292,3,0)</f>
        <v>44826</v>
      </c>
      <c r="C27" s="60">
        <f>VLOOKUP($A27,'Return Data'!$B$7:$R$2292,4,0)</f>
        <v>17.224499999999999</v>
      </c>
      <c r="D27" s="60">
        <f>VLOOKUP($A27,'Return Data'!$B$7:$R$2292,10,0)</f>
        <v>13.159800000000001</v>
      </c>
      <c r="E27" s="61">
        <f t="shared" si="0"/>
        <v>13</v>
      </c>
      <c r="F27" s="60">
        <f>VLOOKUP($A27,'Return Data'!$B$7:$R$2292,11,0)</f>
        <v>2.6324999999999998</v>
      </c>
      <c r="G27" s="61">
        <f t="shared" si="1"/>
        <v>22</v>
      </c>
      <c r="H27" s="60">
        <f>VLOOKUP($A27,'Return Data'!$B$7:$R$2292,12,0)</f>
        <v>4.3529999999999998</v>
      </c>
      <c r="I27" s="61">
        <f t="shared" si="2"/>
        <v>11</v>
      </c>
      <c r="J27" s="60">
        <f>VLOOKUP($A27,'Return Data'!$B$7:$R$2292,13,0)</f>
        <v>3.4249999999999998</v>
      </c>
      <c r="K27" s="61">
        <f t="shared" si="3"/>
        <v>9</v>
      </c>
      <c r="L27" s="60">
        <f>VLOOKUP($A27,'Return Data'!$B$7:$R$2292,17,0)</f>
        <v>25.895</v>
      </c>
      <c r="M27" s="61">
        <f t="shared" si="4"/>
        <v>8</v>
      </c>
      <c r="N27" s="60"/>
      <c r="O27" s="61"/>
      <c r="P27" s="60"/>
      <c r="Q27" s="61"/>
      <c r="R27" s="60">
        <f>VLOOKUP($A27,'Return Data'!$B$7:$R$2292,16,0)</f>
        <v>18.642600000000002</v>
      </c>
      <c r="S27" s="62">
        <f t="shared" si="6"/>
        <v>1</v>
      </c>
    </row>
    <row r="28" spans="1:19" x14ac:dyDescent="0.3">
      <c r="A28" s="58" t="s">
        <v>513</v>
      </c>
      <c r="B28" s="59">
        <f>VLOOKUP($A28,'Return Data'!$B$7:$R$2292,3,0)</f>
        <v>44826</v>
      </c>
      <c r="C28" s="60">
        <f>VLOOKUP($A28,'Return Data'!$B$7:$R$2292,4,0)</f>
        <v>22.251999999999999</v>
      </c>
      <c r="D28" s="60">
        <f>VLOOKUP($A28,'Return Data'!$B$7:$R$2292,10,0)</f>
        <v>12.3668</v>
      </c>
      <c r="E28" s="61">
        <f t="shared" si="0"/>
        <v>20</v>
      </c>
      <c r="F28" s="60">
        <f>VLOOKUP($A28,'Return Data'!$B$7:$R$2292,11,0)</f>
        <v>2.9232</v>
      </c>
      <c r="G28" s="61">
        <f t="shared" si="1"/>
        <v>20</v>
      </c>
      <c r="H28" s="60">
        <f>VLOOKUP($A28,'Return Data'!$B$7:$R$2292,12,0)</f>
        <v>2.7330999999999999</v>
      </c>
      <c r="I28" s="61">
        <f t="shared" si="2"/>
        <v>19</v>
      </c>
      <c r="J28" s="60">
        <f>VLOOKUP($A28,'Return Data'!$B$7:$R$2292,13,0)</f>
        <v>1.3528</v>
      </c>
      <c r="K28" s="61">
        <f t="shared" si="3"/>
        <v>16</v>
      </c>
      <c r="L28" s="60">
        <f>VLOOKUP($A28,'Return Data'!$B$7:$R$2292,17,0)</f>
        <v>21.193200000000001</v>
      </c>
      <c r="M28" s="61">
        <f t="shared" si="4"/>
        <v>18</v>
      </c>
      <c r="N28" s="60">
        <f>VLOOKUP($A28,'Return Data'!$B$7:$R$2292,14,0)</f>
        <v>14.867599999999999</v>
      </c>
      <c r="O28" s="61">
        <f t="shared" ref="O28:O39" si="8">RANK(N28,N$8:N$39,0)</f>
        <v>13</v>
      </c>
      <c r="P28" s="60">
        <f>VLOOKUP($A28,'Return Data'!$B$7:$R$2292,15,0)</f>
        <v>11.17</v>
      </c>
      <c r="Q28" s="61">
        <f>RANK(P28,P$8:P$39,0)</f>
        <v>9</v>
      </c>
      <c r="R28" s="60">
        <f>VLOOKUP($A28,'Return Data'!$B$7:$R$2292,16,0)</f>
        <v>11.8256</v>
      </c>
      <c r="S28" s="62">
        <f t="shared" si="6"/>
        <v>15</v>
      </c>
    </row>
    <row r="29" spans="1:19" x14ac:dyDescent="0.3">
      <c r="A29" s="58" t="s">
        <v>515</v>
      </c>
      <c r="B29" s="59">
        <f>VLOOKUP($A29,'Return Data'!$B$7:$R$2292,3,0)</f>
        <v>44826</v>
      </c>
      <c r="C29" s="60">
        <f>VLOOKUP($A29,'Return Data'!$B$7:$R$2292,4,0)</f>
        <v>15.494300000000001</v>
      </c>
      <c r="D29" s="60">
        <f>VLOOKUP($A29,'Return Data'!$B$7:$R$2292,10,0)</f>
        <v>12.938000000000001</v>
      </c>
      <c r="E29" s="61">
        <f t="shared" si="0"/>
        <v>15</v>
      </c>
      <c r="F29" s="60">
        <f>VLOOKUP($A29,'Return Data'!$B$7:$R$2292,11,0)</f>
        <v>6.8956</v>
      </c>
      <c r="G29" s="61">
        <f t="shared" si="1"/>
        <v>2</v>
      </c>
      <c r="H29" s="60">
        <f>VLOOKUP($A29,'Return Data'!$B$7:$R$2292,12,0)</f>
        <v>3.9781</v>
      </c>
      <c r="I29" s="61">
        <f t="shared" si="2"/>
        <v>14</v>
      </c>
      <c r="J29" s="60">
        <f>VLOOKUP($A29,'Return Data'!$B$7:$R$2292,13,0)</f>
        <v>-0.12509999999999999</v>
      </c>
      <c r="K29" s="61">
        <f t="shared" si="3"/>
        <v>25</v>
      </c>
      <c r="L29" s="60">
        <f>VLOOKUP($A29,'Return Data'!$B$7:$R$2292,17,0)</f>
        <v>16.87</v>
      </c>
      <c r="M29" s="61">
        <f t="shared" si="4"/>
        <v>28</v>
      </c>
      <c r="N29" s="60">
        <f>VLOOKUP($A29,'Return Data'!$B$7:$R$2292,14,0)</f>
        <v>12.6058</v>
      </c>
      <c r="O29" s="61">
        <f t="shared" si="8"/>
        <v>22</v>
      </c>
      <c r="P29" s="60"/>
      <c r="Q29" s="61"/>
      <c r="R29" s="60">
        <f>VLOOKUP($A29,'Return Data'!$B$7:$R$2292,16,0)</f>
        <v>11.4941</v>
      </c>
      <c r="S29" s="62">
        <f t="shared" si="6"/>
        <v>19</v>
      </c>
    </row>
    <row r="30" spans="1:19" x14ac:dyDescent="0.3">
      <c r="A30" s="58" t="s">
        <v>1863</v>
      </c>
      <c r="B30" s="59">
        <f>VLOOKUP($A30,'Return Data'!$B$7:$R$2292,3,0)</f>
        <v>44826</v>
      </c>
      <c r="C30" s="60">
        <f>VLOOKUP($A30,'Return Data'!$B$7:$R$2292,4,0)</f>
        <v>14.445399999999999</v>
      </c>
      <c r="D30" s="60">
        <f>VLOOKUP($A30,'Return Data'!$B$7:$R$2292,10,0)</f>
        <v>12.135400000000001</v>
      </c>
      <c r="E30" s="61">
        <f t="shared" si="0"/>
        <v>23</v>
      </c>
      <c r="F30" s="60">
        <f>VLOOKUP($A30,'Return Data'!$B$7:$R$2292,11,0)</f>
        <v>3.1313</v>
      </c>
      <c r="G30" s="61">
        <f t="shared" si="1"/>
        <v>15</v>
      </c>
      <c r="H30" s="60">
        <f>VLOOKUP($A30,'Return Data'!$B$7:$R$2292,12,0)</f>
        <v>3.5988000000000002</v>
      </c>
      <c r="I30" s="61">
        <f t="shared" si="2"/>
        <v>17</v>
      </c>
      <c r="J30" s="60">
        <f>VLOOKUP($A30,'Return Data'!$B$7:$R$2292,13,0)</f>
        <v>2.0314000000000001</v>
      </c>
      <c r="K30" s="61">
        <f t="shared" si="3"/>
        <v>12</v>
      </c>
      <c r="L30" s="60">
        <f>VLOOKUP($A30,'Return Data'!$B$7:$R$2292,17,0)</f>
        <v>18.2485</v>
      </c>
      <c r="M30" s="61">
        <f t="shared" si="4"/>
        <v>24</v>
      </c>
      <c r="N30" s="60">
        <f>VLOOKUP($A30,'Return Data'!$B$7:$R$2292,14,0)</f>
        <v>11.229200000000001</v>
      </c>
      <c r="O30" s="61">
        <f t="shared" si="8"/>
        <v>27</v>
      </c>
      <c r="P30" s="60"/>
      <c r="Q30" s="61"/>
      <c r="R30" s="60">
        <f>VLOOKUP($A30,'Return Data'!$B$7:$R$2292,16,0)</f>
        <v>8.7181999999999995</v>
      </c>
      <c r="S30" s="62">
        <f t="shared" si="6"/>
        <v>29</v>
      </c>
    </row>
    <row r="31" spans="1:19" x14ac:dyDescent="0.3">
      <c r="A31" s="58" t="s">
        <v>516</v>
      </c>
      <c r="B31" s="59">
        <f>VLOOKUP($A31,'Return Data'!$B$7:$R$2292,3,0)</f>
        <v>44826</v>
      </c>
      <c r="C31" s="60">
        <f>VLOOKUP($A31,'Return Data'!$B$7:$R$2292,4,0)</f>
        <v>68.444699999999997</v>
      </c>
      <c r="D31" s="60">
        <f>VLOOKUP($A31,'Return Data'!$B$7:$R$2292,10,0)</f>
        <v>13.1991</v>
      </c>
      <c r="E31" s="61">
        <f t="shared" si="0"/>
        <v>12</v>
      </c>
      <c r="F31" s="60">
        <f>VLOOKUP($A31,'Return Data'!$B$7:$R$2292,11,0)</f>
        <v>3.9916</v>
      </c>
      <c r="G31" s="61">
        <f t="shared" si="1"/>
        <v>10</v>
      </c>
      <c r="H31" s="60">
        <f>VLOOKUP($A31,'Return Data'!$B$7:$R$2292,12,0)</f>
        <v>5.6029</v>
      </c>
      <c r="I31" s="61">
        <f t="shared" si="2"/>
        <v>7</v>
      </c>
      <c r="J31" s="60">
        <f>VLOOKUP($A31,'Return Data'!$B$7:$R$2292,13,0)</f>
        <v>5.0815000000000001</v>
      </c>
      <c r="K31" s="61">
        <f t="shared" si="3"/>
        <v>6</v>
      </c>
      <c r="L31" s="60">
        <f>VLOOKUP($A31,'Return Data'!$B$7:$R$2292,17,0)</f>
        <v>26.19</v>
      </c>
      <c r="M31" s="61">
        <f t="shared" si="4"/>
        <v>7</v>
      </c>
      <c r="N31" s="60">
        <f>VLOOKUP($A31,'Return Data'!$B$7:$R$2292,14,0)</f>
        <v>9.9085000000000001</v>
      </c>
      <c r="O31" s="61">
        <f t="shared" si="8"/>
        <v>29</v>
      </c>
      <c r="P31" s="60">
        <f>VLOOKUP($A31,'Return Data'!$B$7:$R$2292,15,0)</f>
        <v>5.2836999999999996</v>
      </c>
      <c r="Q31" s="61">
        <f t="shared" ref="Q31:Q39" si="9">RANK(P31,P$8:P$39,0)</f>
        <v>24</v>
      </c>
      <c r="R31" s="60">
        <f>VLOOKUP($A31,'Return Data'!$B$7:$R$2292,16,0)</f>
        <v>11.762700000000001</v>
      </c>
      <c r="S31" s="62">
        <f t="shared" si="6"/>
        <v>17</v>
      </c>
    </row>
    <row r="32" spans="1:19" x14ac:dyDescent="0.3">
      <c r="A32" s="58" t="s">
        <v>522</v>
      </c>
      <c r="B32" s="59">
        <f>VLOOKUP($A32,'Return Data'!$B$7:$R$2292,3,0)</f>
        <v>44826</v>
      </c>
      <c r="C32" s="60">
        <f>VLOOKUP($A32,'Return Data'!$B$7:$R$2292,4,0)</f>
        <v>91.6</v>
      </c>
      <c r="D32" s="60">
        <f>VLOOKUP($A32,'Return Data'!$B$7:$R$2292,10,0)</f>
        <v>12.1038</v>
      </c>
      <c r="E32" s="61">
        <f t="shared" si="0"/>
        <v>25</v>
      </c>
      <c r="F32" s="60">
        <f>VLOOKUP($A32,'Return Data'!$B$7:$R$2292,11,0)</f>
        <v>1.048</v>
      </c>
      <c r="G32" s="61">
        <f t="shared" si="1"/>
        <v>27</v>
      </c>
      <c r="H32" s="60">
        <f>VLOOKUP($A32,'Return Data'!$B$7:$R$2292,12,0)</f>
        <v>-4.1238999999999999</v>
      </c>
      <c r="I32" s="61">
        <f t="shared" si="2"/>
        <v>32</v>
      </c>
      <c r="J32" s="60">
        <f>VLOOKUP($A32,'Return Data'!$B$7:$R$2292,13,0)</f>
        <v>-6.1955999999999998</v>
      </c>
      <c r="K32" s="61">
        <f t="shared" si="3"/>
        <v>32</v>
      </c>
      <c r="L32" s="60">
        <f>VLOOKUP($A32,'Return Data'!$B$7:$R$2292,17,0)</f>
        <v>16.397099999999998</v>
      </c>
      <c r="M32" s="61">
        <f t="shared" si="4"/>
        <v>30</v>
      </c>
      <c r="N32" s="60">
        <f>VLOOKUP($A32,'Return Data'!$B$7:$R$2292,14,0)</f>
        <v>11.016400000000001</v>
      </c>
      <c r="O32" s="61">
        <f t="shared" si="8"/>
        <v>28</v>
      </c>
      <c r="P32" s="60">
        <f>VLOOKUP($A32,'Return Data'!$B$7:$R$2292,15,0)</f>
        <v>7.2664999999999997</v>
      </c>
      <c r="Q32" s="61">
        <f t="shared" si="9"/>
        <v>22</v>
      </c>
      <c r="R32" s="60">
        <f>VLOOKUP($A32,'Return Data'!$B$7:$R$2292,16,0)</f>
        <v>12.616199999999999</v>
      </c>
      <c r="S32" s="62">
        <f t="shared" si="6"/>
        <v>11</v>
      </c>
    </row>
    <row r="33" spans="1:19" x14ac:dyDescent="0.3">
      <c r="A33" s="58" t="s">
        <v>524</v>
      </c>
      <c r="B33" s="59">
        <f>VLOOKUP($A33,'Return Data'!$B$7:$R$2292,3,0)</f>
        <v>44826</v>
      </c>
      <c r="C33" s="60">
        <f>VLOOKUP($A33,'Return Data'!$B$7:$R$2292,4,0)</f>
        <v>312.71879999999999</v>
      </c>
      <c r="D33" s="60">
        <f>VLOOKUP($A33,'Return Data'!$B$7:$R$2292,10,0)</f>
        <v>21.4937</v>
      </c>
      <c r="E33" s="61">
        <f t="shared" si="0"/>
        <v>1</v>
      </c>
      <c r="F33" s="60">
        <f>VLOOKUP($A33,'Return Data'!$B$7:$R$2292,11,0)</f>
        <v>14.7675</v>
      </c>
      <c r="G33" s="61">
        <f t="shared" si="1"/>
        <v>1</v>
      </c>
      <c r="H33" s="60">
        <f>VLOOKUP($A33,'Return Data'!$B$7:$R$2292,12,0)</f>
        <v>15.0158</v>
      </c>
      <c r="I33" s="61">
        <f t="shared" si="2"/>
        <v>1</v>
      </c>
      <c r="J33" s="60">
        <f>VLOOKUP($A33,'Return Data'!$B$7:$R$2292,13,0)</f>
        <v>16.509499999999999</v>
      </c>
      <c r="K33" s="61">
        <f t="shared" si="3"/>
        <v>1</v>
      </c>
      <c r="L33" s="60">
        <f>VLOOKUP($A33,'Return Data'!$B$7:$R$2292,17,0)</f>
        <v>41.497900000000001</v>
      </c>
      <c r="M33" s="61">
        <f t="shared" si="4"/>
        <v>1</v>
      </c>
      <c r="N33" s="60">
        <f>VLOOKUP($A33,'Return Data'!$B$7:$R$2292,14,0)</f>
        <v>32.152000000000001</v>
      </c>
      <c r="O33" s="61">
        <f t="shared" si="8"/>
        <v>1</v>
      </c>
      <c r="P33" s="60">
        <f>VLOOKUP($A33,'Return Data'!$B$7:$R$2292,15,0)</f>
        <v>19.7851</v>
      </c>
      <c r="Q33" s="61">
        <f t="shared" si="9"/>
        <v>1</v>
      </c>
      <c r="R33" s="60">
        <f>VLOOKUP($A33,'Return Data'!$B$7:$R$2292,16,0)</f>
        <v>17.345600000000001</v>
      </c>
      <c r="S33" s="62">
        <f t="shared" si="6"/>
        <v>3</v>
      </c>
    </row>
    <row r="34" spans="1:19" x14ac:dyDescent="0.3">
      <c r="A34" s="58" t="s">
        <v>1710</v>
      </c>
      <c r="B34" s="59">
        <f>VLOOKUP($A34,'Return Data'!$B$7:$R$2292,3,0)</f>
        <v>44826</v>
      </c>
      <c r="C34" s="60">
        <f>VLOOKUP($A34,'Return Data'!$B$7:$R$2292,4,0)</f>
        <v>492.04322161390002</v>
      </c>
      <c r="D34" s="60">
        <f>VLOOKUP($A34,'Return Data'!$B$7:$R$2292,10,0)</f>
        <v>12.2035</v>
      </c>
      <c r="E34" s="61">
        <f t="shared" si="0"/>
        <v>22</v>
      </c>
      <c r="F34" s="60">
        <f>VLOOKUP($A34,'Return Data'!$B$7:$R$2292,11,0)</f>
        <v>2.2759999999999998</v>
      </c>
      <c r="G34" s="61">
        <f t="shared" si="1"/>
        <v>24</v>
      </c>
      <c r="H34" s="60">
        <f>VLOOKUP($A34,'Return Data'!$B$7:$R$2292,12,0)</f>
        <v>3.7458999999999998</v>
      </c>
      <c r="I34" s="61">
        <f t="shared" si="2"/>
        <v>16</v>
      </c>
      <c r="J34" s="60">
        <f>VLOOKUP($A34,'Return Data'!$B$7:$R$2292,13,0)</f>
        <v>1.8801000000000001</v>
      </c>
      <c r="K34" s="61">
        <f t="shared" si="3"/>
        <v>13</v>
      </c>
      <c r="L34" s="60">
        <f>VLOOKUP($A34,'Return Data'!$B$7:$R$2292,17,0)</f>
        <v>22.4009</v>
      </c>
      <c r="M34" s="61">
        <f t="shared" si="4"/>
        <v>15</v>
      </c>
      <c r="N34" s="60">
        <f>VLOOKUP($A34,'Return Data'!$B$7:$R$2292,14,0)</f>
        <v>14.720800000000001</v>
      </c>
      <c r="O34" s="61">
        <f t="shared" si="8"/>
        <v>14</v>
      </c>
      <c r="P34" s="60">
        <f>VLOOKUP($A34,'Return Data'!$B$7:$R$2292,15,0)</f>
        <v>11.7089</v>
      </c>
      <c r="Q34" s="61">
        <f t="shared" si="9"/>
        <v>7</v>
      </c>
      <c r="R34" s="60">
        <f>VLOOKUP($A34,'Return Data'!$B$7:$R$2292,16,0)</f>
        <v>15.664400000000001</v>
      </c>
      <c r="S34" s="62">
        <f t="shared" si="6"/>
        <v>4</v>
      </c>
    </row>
    <row r="35" spans="1:19" x14ac:dyDescent="0.3">
      <c r="A35" s="58" t="s">
        <v>527</v>
      </c>
      <c r="B35" s="59">
        <f>VLOOKUP($A35,'Return Data'!$B$7:$R$2292,3,0)</f>
        <v>44826</v>
      </c>
      <c r="C35" s="60">
        <f>VLOOKUP($A35,'Return Data'!$B$7:$R$2292,4,0)</f>
        <v>23.355599999999999</v>
      </c>
      <c r="D35" s="60">
        <f>VLOOKUP($A35,'Return Data'!$B$7:$R$2292,10,0)</f>
        <v>12.125400000000001</v>
      </c>
      <c r="E35" s="61">
        <f t="shared" si="0"/>
        <v>24</v>
      </c>
      <c r="F35" s="60">
        <f>VLOOKUP($A35,'Return Data'!$B$7:$R$2292,11,0)</f>
        <v>3.5785</v>
      </c>
      <c r="G35" s="61">
        <f t="shared" si="1"/>
        <v>14</v>
      </c>
      <c r="H35" s="60">
        <f>VLOOKUP($A35,'Return Data'!$B$7:$R$2292,12,0)</f>
        <v>4.5526999999999997</v>
      </c>
      <c r="I35" s="61">
        <f t="shared" si="2"/>
        <v>10</v>
      </c>
      <c r="J35" s="60">
        <f>VLOOKUP($A35,'Return Data'!$B$7:$R$2292,13,0)</f>
        <v>0.2369</v>
      </c>
      <c r="K35" s="61">
        <f t="shared" si="3"/>
        <v>22</v>
      </c>
      <c r="L35" s="60">
        <f>VLOOKUP($A35,'Return Data'!$B$7:$R$2292,17,0)</f>
        <v>17.689299999999999</v>
      </c>
      <c r="M35" s="61">
        <f t="shared" si="4"/>
        <v>25</v>
      </c>
      <c r="N35" s="60">
        <f>VLOOKUP($A35,'Return Data'!$B$7:$R$2292,14,0)</f>
        <v>11.6861</v>
      </c>
      <c r="O35" s="61">
        <f t="shared" si="8"/>
        <v>25</v>
      </c>
      <c r="P35" s="60">
        <f>VLOOKUP($A35,'Return Data'!$B$7:$R$2292,15,0)</f>
        <v>8.5409000000000006</v>
      </c>
      <c r="Q35" s="61">
        <f t="shared" si="9"/>
        <v>18</v>
      </c>
      <c r="R35" s="60">
        <f>VLOOKUP($A35,'Return Data'!$B$7:$R$2292,16,0)</f>
        <v>10.127599999999999</v>
      </c>
      <c r="S35" s="62">
        <f t="shared" si="6"/>
        <v>26</v>
      </c>
    </row>
    <row r="36" spans="1:19" x14ac:dyDescent="0.3">
      <c r="A36" s="58" t="s">
        <v>1896</v>
      </c>
      <c r="B36" s="59">
        <f>VLOOKUP($A36,'Return Data'!$B$7:$R$2292,3,0)</f>
        <v>44826</v>
      </c>
      <c r="C36" s="60">
        <f>VLOOKUP($A36,'Return Data'!$B$7:$R$2292,4,0)</f>
        <v>114.7731</v>
      </c>
      <c r="D36" s="60">
        <f>VLOOKUP($A36,'Return Data'!$B$7:$R$2292,10,0)</f>
        <v>13.709300000000001</v>
      </c>
      <c r="E36" s="61">
        <f t="shared" si="0"/>
        <v>8</v>
      </c>
      <c r="F36" s="60">
        <f>VLOOKUP($A36,'Return Data'!$B$7:$R$2292,11,0)</f>
        <v>4.4897999999999998</v>
      </c>
      <c r="G36" s="61">
        <f t="shared" si="1"/>
        <v>9</v>
      </c>
      <c r="H36" s="60">
        <f>VLOOKUP($A36,'Return Data'!$B$7:$R$2292,12,0)</f>
        <v>4.0460000000000003</v>
      </c>
      <c r="I36" s="61">
        <f t="shared" si="2"/>
        <v>13</v>
      </c>
      <c r="J36" s="60">
        <f>VLOOKUP($A36,'Return Data'!$B$7:$R$2292,13,0)</f>
        <v>3.0556999999999999</v>
      </c>
      <c r="K36" s="61">
        <f t="shared" si="3"/>
        <v>10</v>
      </c>
      <c r="L36" s="60">
        <f>VLOOKUP($A36,'Return Data'!$B$7:$R$2292,17,0)</f>
        <v>23.614999999999998</v>
      </c>
      <c r="M36" s="61">
        <f t="shared" si="4"/>
        <v>13</v>
      </c>
      <c r="N36" s="60">
        <f>VLOOKUP($A36,'Return Data'!$B$7:$R$2292,14,0)</f>
        <v>15.7546</v>
      </c>
      <c r="O36" s="61">
        <f t="shared" si="8"/>
        <v>10</v>
      </c>
      <c r="P36" s="60">
        <f>VLOOKUP($A36,'Return Data'!$B$7:$R$2292,15,0)</f>
        <v>10.0298</v>
      </c>
      <c r="Q36" s="61">
        <f t="shared" si="9"/>
        <v>11</v>
      </c>
      <c r="R36" s="60">
        <f>VLOOKUP($A36,'Return Data'!$B$7:$R$2292,16,0)</f>
        <v>11.3475</v>
      </c>
      <c r="S36" s="62">
        <f t="shared" si="6"/>
        <v>22</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29</v>
      </c>
      <c r="H37" s="60">
        <f>VLOOKUP($A37,'Return Data'!$B$7:$R$2292,12,0)</f>
        <v>0</v>
      </c>
      <c r="I37" s="61">
        <f t="shared" si="2"/>
        <v>25</v>
      </c>
      <c r="J37" s="60">
        <f>VLOOKUP($A37,'Return Data'!$B$7:$R$2292,13,0)</f>
        <v>0</v>
      </c>
      <c r="K37" s="61">
        <f t="shared" si="3"/>
        <v>24</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44826</v>
      </c>
      <c r="C38" s="60">
        <f>VLOOKUP($A38,'Return Data'!$B$7:$R$2292,4,0)</f>
        <v>430.67011084895</v>
      </c>
      <c r="D38" s="60">
        <f>VLOOKUP($A38,'Return Data'!$B$7:$R$2292,10,0)</f>
        <v>13.644</v>
      </c>
      <c r="E38" s="61">
        <f t="shared" si="0"/>
        <v>9</v>
      </c>
      <c r="F38" s="60">
        <f>VLOOKUP($A38,'Return Data'!$B$7:$R$2292,11,0)</f>
        <v>6.5114999999999998</v>
      </c>
      <c r="G38" s="61">
        <f t="shared" si="1"/>
        <v>3</v>
      </c>
      <c r="H38" s="60">
        <f>VLOOKUP($A38,'Return Data'!$B$7:$R$2292,12,0)</f>
        <v>6.9964000000000004</v>
      </c>
      <c r="I38" s="61">
        <f t="shared" si="2"/>
        <v>3</v>
      </c>
      <c r="J38" s="60">
        <f>VLOOKUP($A38,'Return Data'!$B$7:$R$2292,13,0)</f>
        <v>4.3158000000000003</v>
      </c>
      <c r="K38" s="61">
        <f t="shared" si="3"/>
        <v>8</v>
      </c>
      <c r="L38" s="60">
        <f>VLOOKUP($A38,'Return Data'!$B$7:$R$2292,17,0)</f>
        <v>24.249300000000002</v>
      </c>
      <c r="M38" s="61">
        <f t="shared" si="4"/>
        <v>11</v>
      </c>
      <c r="N38" s="60">
        <f>VLOOKUP($A38,'Return Data'!$B$7:$R$2292,14,0)</f>
        <v>14.4686</v>
      </c>
      <c r="O38" s="61">
        <f t="shared" si="8"/>
        <v>17</v>
      </c>
      <c r="P38" s="60">
        <f>VLOOKUP($A38,'Return Data'!$B$7:$R$2292,15,0)</f>
        <v>9.4984999999999999</v>
      </c>
      <c r="Q38" s="61">
        <f t="shared" si="9"/>
        <v>16</v>
      </c>
      <c r="R38" s="60">
        <f>VLOOKUP($A38,'Return Data'!$B$7:$R$2292,16,0)</f>
        <v>14.9686</v>
      </c>
      <c r="S38" s="62">
        <f t="shared" si="6"/>
        <v>5</v>
      </c>
    </row>
    <row r="39" spans="1:19" x14ac:dyDescent="0.3">
      <c r="A39" s="58" t="s">
        <v>533</v>
      </c>
      <c r="B39" s="59">
        <f>VLOOKUP($A39,'Return Data'!$B$7:$R$2292,3,0)</f>
        <v>44826</v>
      </c>
      <c r="C39" s="60">
        <f>VLOOKUP($A39,'Return Data'!$B$7:$R$2292,4,0)</f>
        <v>264.36618354847798</v>
      </c>
      <c r="D39" s="60">
        <f>VLOOKUP($A39,'Return Data'!$B$7:$R$2292,10,0)</f>
        <v>12.637</v>
      </c>
      <c r="E39" s="61">
        <f t="shared" si="0"/>
        <v>18</v>
      </c>
      <c r="F39" s="60">
        <f>VLOOKUP($A39,'Return Data'!$B$7:$R$2292,11,0)</f>
        <v>5.0019999999999998</v>
      </c>
      <c r="G39" s="61">
        <f t="shared" si="1"/>
        <v>6</v>
      </c>
      <c r="H39" s="60">
        <f>VLOOKUP($A39,'Return Data'!$B$7:$R$2292,12,0)</f>
        <v>5.5702999999999996</v>
      </c>
      <c r="I39" s="61">
        <f t="shared" si="2"/>
        <v>8</v>
      </c>
      <c r="J39" s="60">
        <f>VLOOKUP($A39,'Return Data'!$B$7:$R$2292,13,0)</f>
        <v>4.5884999999999998</v>
      </c>
      <c r="K39" s="61">
        <f t="shared" si="3"/>
        <v>7</v>
      </c>
      <c r="L39" s="60">
        <f>VLOOKUP($A39,'Return Data'!$B$7:$R$2292,17,0)</f>
        <v>26.736699999999999</v>
      </c>
      <c r="M39" s="61">
        <f t="shared" si="4"/>
        <v>6</v>
      </c>
      <c r="N39" s="60">
        <f>VLOOKUP($A39,'Return Data'!$B$7:$R$2292,14,0)</f>
        <v>16.61</v>
      </c>
      <c r="O39" s="61">
        <f t="shared" si="8"/>
        <v>6</v>
      </c>
      <c r="P39" s="60">
        <f>VLOOKUP($A39,'Return Data'!$B$7:$R$2292,15,0)</f>
        <v>9.6097000000000001</v>
      </c>
      <c r="Q39" s="61">
        <f t="shared" si="9"/>
        <v>15</v>
      </c>
      <c r="R39" s="60">
        <f>VLOOKUP($A39,'Return Data'!$B$7:$R$2292,16,0)</f>
        <v>12.5303</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12.798187499999999</v>
      </c>
      <c r="E41" s="69"/>
      <c r="F41" s="70">
        <f>AVERAGE(F8:F39)</f>
        <v>3.393675</v>
      </c>
      <c r="G41" s="69"/>
      <c r="H41" s="70">
        <f>AVERAGE(H8:H39)</f>
        <v>3.1864843750000009</v>
      </c>
      <c r="I41" s="69"/>
      <c r="J41" s="70">
        <f>AVERAGE(J8:J39)</f>
        <v>2.0419437499999997</v>
      </c>
      <c r="K41" s="69"/>
      <c r="L41" s="70">
        <f>AVERAGE(L8:L39)</f>
        <v>22.17418125</v>
      </c>
      <c r="M41" s="69"/>
      <c r="N41" s="70">
        <f>AVERAGE(N8:N39)</f>
        <v>14.728041935483867</v>
      </c>
      <c r="O41" s="69"/>
      <c r="P41" s="70">
        <f>AVERAGE(P8:P39)</f>
        <v>9.8333440000000003</v>
      </c>
      <c r="Q41" s="69"/>
      <c r="R41" s="70">
        <f>AVERAGE(R8:R39)</f>
        <v>12.016850000000002</v>
      </c>
      <c r="S41" s="71"/>
    </row>
    <row r="42" spans="1:19" x14ac:dyDescent="0.3">
      <c r="A42" s="68" t="s">
        <v>28</v>
      </c>
      <c r="B42" s="69"/>
      <c r="C42" s="69"/>
      <c r="D42" s="70">
        <f>MIN(D8:D39)</f>
        <v>0</v>
      </c>
      <c r="E42" s="69"/>
      <c r="F42" s="70">
        <f>MIN(F8:F39)</f>
        <v>-1.8199000000000001</v>
      </c>
      <c r="G42" s="69"/>
      <c r="H42" s="70">
        <f>MIN(H8:H39)</f>
        <v>-4.1238999999999999</v>
      </c>
      <c r="I42" s="69"/>
      <c r="J42" s="70">
        <f>MIN(J8:J39)</f>
        <v>-6.1955999999999998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21.4937</v>
      </c>
      <c r="E43" s="73"/>
      <c r="F43" s="74">
        <f>MAX(F8:F39)</f>
        <v>14.7675</v>
      </c>
      <c r="G43" s="73"/>
      <c r="H43" s="74">
        <f>MAX(H8:H39)</f>
        <v>15.0158</v>
      </c>
      <c r="I43" s="73"/>
      <c r="J43" s="74">
        <f>MAX(J8:J39)</f>
        <v>16.509499999999999</v>
      </c>
      <c r="K43" s="73"/>
      <c r="L43" s="74">
        <f>MAX(L8:L39)</f>
        <v>41.497900000000001</v>
      </c>
      <c r="M43" s="73"/>
      <c r="N43" s="74">
        <f>MAX(N8:N39)</f>
        <v>32.152000000000001</v>
      </c>
      <c r="O43" s="73"/>
      <c r="P43" s="74">
        <f>MAX(P8:P39)</f>
        <v>19.7851</v>
      </c>
      <c r="Q43" s="73"/>
      <c r="R43" s="74">
        <f>MAX(R8:R39)</f>
        <v>18.642600000000002</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44826</v>
      </c>
      <c r="C8" s="60">
        <f>VLOOKUP($A8,'Return Data'!$B$7:$R$2292,4,0)</f>
        <v>56.693899999999999</v>
      </c>
      <c r="D8" s="60">
        <f>VLOOKUP($A8,'Return Data'!$B$7:$R$2292,10,0)</f>
        <v>22.8614</v>
      </c>
      <c r="E8" s="61">
        <f t="shared" ref="E8:E27" si="0">RANK(D8,D$8:D$27,0)</f>
        <v>4</v>
      </c>
      <c r="F8" s="60">
        <f>VLOOKUP($A8,'Return Data'!$B$7:$R$2292,11,0)</f>
        <v>4.3410000000000002</v>
      </c>
      <c r="G8" s="61">
        <f t="shared" ref="G8:G27" si="1">RANK(F8,F$8:F$27,0)</f>
        <v>10</v>
      </c>
      <c r="H8" s="60">
        <f>VLOOKUP($A8,'Return Data'!$B$7:$R$2292,12,0)</f>
        <v>7.2176999999999998</v>
      </c>
      <c r="I8" s="61">
        <f t="shared" ref="I8:I27" si="2">RANK(H8,H$8:H$27,0)</f>
        <v>2</v>
      </c>
      <c r="J8" s="60">
        <f>VLOOKUP($A8,'Return Data'!$B$7:$R$2292,13,0)</f>
        <v>5.3669000000000002</v>
      </c>
      <c r="K8" s="61">
        <f t="shared" ref="K8:K27" si="3">RANK(J8,J$8:J$27,0)</f>
        <v>4</v>
      </c>
      <c r="L8" s="60">
        <f>VLOOKUP($A8,'Return Data'!$B$7:$R$2292,17,0)</f>
        <v>15.1305</v>
      </c>
      <c r="M8" s="61">
        <f t="shared" ref="M8:M25" si="4">RANK(L8,L$8:L$27,0)</f>
        <v>2</v>
      </c>
      <c r="N8" s="60">
        <f>VLOOKUP($A8,'Return Data'!$B$7:$R$2292,14,0)</f>
        <v>10.576700000000001</v>
      </c>
      <c r="O8" s="61">
        <f t="shared" ref="O8:O25" si="5">RANK(N8,N$8:N$27,0)</f>
        <v>5</v>
      </c>
      <c r="P8" s="60">
        <f>VLOOKUP($A8,'Return Data'!$B$7:$R$2292,15,0)</f>
        <v>7.1093999999999999</v>
      </c>
      <c r="Q8" s="61">
        <f t="shared" ref="Q8:Q25" si="6">RANK(P8,P$8:P$27,0)</f>
        <v>9</v>
      </c>
      <c r="R8" s="60">
        <f>VLOOKUP($A8,'Return Data'!$B$7:$R$2292,16,0)</f>
        <v>10.782500000000001</v>
      </c>
      <c r="S8" s="62">
        <f t="shared" ref="S8:S27" si="7">RANK(R8,R$8:R$27,0)</f>
        <v>1</v>
      </c>
    </row>
    <row r="9" spans="1:20" x14ac:dyDescent="0.3">
      <c r="A9" s="58" t="s">
        <v>1507</v>
      </c>
      <c r="B9" s="59">
        <f>VLOOKUP($A9,'Return Data'!$B$7:$R$2292,3,0)</f>
        <v>44826</v>
      </c>
      <c r="C9" s="60">
        <f>VLOOKUP($A9,'Return Data'!$B$7:$R$2292,4,0)</f>
        <v>27.610700000000001</v>
      </c>
      <c r="D9" s="60">
        <f>VLOOKUP($A9,'Return Data'!$B$7:$R$2292,10,0)</f>
        <v>22.218900000000001</v>
      </c>
      <c r="E9" s="61">
        <f t="shared" si="0"/>
        <v>6</v>
      </c>
      <c r="F9" s="60">
        <f>VLOOKUP($A9,'Return Data'!$B$7:$R$2292,11,0)</f>
        <v>2.9670999999999998</v>
      </c>
      <c r="G9" s="61">
        <f t="shared" si="1"/>
        <v>14</v>
      </c>
      <c r="H9" s="60">
        <f>VLOOKUP($A9,'Return Data'!$B$7:$R$2292,12,0)</f>
        <v>2.2320000000000002</v>
      </c>
      <c r="I9" s="61">
        <f t="shared" si="2"/>
        <v>15</v>
      </c>
      <c r="J9" s="60">
        <f>VLOOKUP($A9,'Return Data'!$B$7:$R$2292,13,0)</f>
        <v>2.2940999999999998</v>
      </c>
      <c r="K9" s="61">
        <f t="shared" si="3"/>
        <v>14</v>
      </c>
      <c r="L9" s="60">
        <f>VLOOKUP($A9,'Return Data'!$B$7:$R$2292,17,0)</f>
        <v>10.6479</v>
      </c>
      <c r="M9" s="61">
        <f t="shared" si="4"/>
        <v>9</v>
      </c>
      <c r="N9" s="60">
        <f>VLOOKUP($A9,'Return Data'!$B$7:$R$2292,14,0)</f>
        <v>10.247</v>
      </c>
      <c r="O9" s="61">
        <f t="shared" si="5"/>
        <v>8</v>
      </c>
      <c r="P9" s="60">
        <f>VLOOKUP($A9,'Return Data'!$B$7:$R$2292,15,0)</f>
        <v>7.4522000000000004</v>
      </c>
      <c r="Q9" s="61">
        <f t="shared" si="6"/>
        <v>7</v>
      </c>
      <c r="R9" s="60">
        <f>VLOOKUP($A9,'Return Data'!$B$7:$R$2292,16,0)</f>
        <v>9.1661999999999999</v>
      </c>
      <c r="S9" s="62">
        <f t="shared" si="7"/>
        <v>9</v>
      </c>
    </row>
    <row r="10" spans="1:20" x14ac:dyDescent="0.3">
      <c r="A10" s="58" t="s">
        <v>1960</v>
      </c>
      <c r="B10" s="59">
        <f>VLOOKUP($A10,'Return Data'!$B$7:$R$2292,3,0)</f>
        <v>44826</v>
      </c>
      <c r="C10" s="60">
        <f>VLOOKUP($A10,'Return Data'!$B$7:$R$2292,4,0)</f>
        <v>41.217700000000001</v>
      </c>
      <c r="D10" s="60">
        <f>VLOOKUP($A10,'Return Data'!$B$7:$R$2292,10,0)</f>
        <v>20.3337</v>
      </c>
      <c r="E10" s="61">
        <f t="shared" si="0"/>
        <v>9</v>
      </c>
      <c r="F10" s="60">
        <f>VLOOKUP($A10,'Return Data'!$B$7:$R$2292,11,0)</f>
        <v>4.1980000000000004</v>
      </c>
      <c r="G10" s="61">
        <f t="shared" si="1"/>
        <v>11</v>
      </c>
      <c r="H10" s="60">
        <f>VLOOKUP($A10,'Return Data'!$B$7:$R$2292,12,0)</f>
        <v>4.1658999999999997</v>
      </c>
      <c r="I10" s="61">
        <f t="shared" si="2"/>
        <v>9</v>
      </c>
      <c r="J10" s="60">
        <f>VLOOKUP($A10,'Return Data'!$B$7:$R$2292,13,0)</f>
        <v>2.8115999999999999</v>
      </c>
      <c r="K10" s="61">
        <f t="shared" si="3"/>
        <v>13</v>
      </c>
      <c r="L10" s="60">
        <f>VLOOKUP($A10,'Return Data'!$B$7:$R$2292,17,0)</f>
        <v>8.8193000000000001</v>
      </c>
      <c r="M10" s="61">
        <f t="shared" si="4"/>
        <v>15</v>
      </c>
      <c r="N10" s="60">
        <f>VLOOKUP($A10,'Return Data'!$B$7:$R$2292,14,0)</f>
        <v>8.2712000000000003</v>
      </c>
      <c r="O10" s="61">
        <f t="shared" si="5"/>
        <v>13</v>
      </c>
      <c r="P10" s="60">
        <f>VLOOKUP($A10,'Return Data'!$B$7:$R$2292,15,0)</f>
        <v>7.7560000000000002</v>
      </c>
      <c r="Q10" s="61">
        <f t="shared" si="6"/>
        <v>6</v>
      </c>
      <c r="R10" s="60">
        <f>VLOOKUP($A10,'Return Data'!$B$7:$R$2292,16,0)</f>
        <v>9.4551999999999996</v>
      </c>
      <c r="S10" s="62">
        <f t="shared" si="7"/>
        <v>8</v>
      </c>
    </row>
    <row r="11" spans="1:20" x14ac:dyDescent="0.3">
      <c r="A11" s="58" t="s">
        <v>2016</v>
      </c>
      <c r="B11" s="59">
        <f>VLOOKUP($A11,'Return Data'!$B$7:$R$2292,3,0)</f>
        <v>44826</v>
      </c>
      <c r="C11" s="60">
        <f>VLOOKUP($A11,'Return Data'!$B$7:$R$2292,4,0)</f>
        <v>28.978999999999999</v>
      </c>
      <c r="D11" s="60">
        <f>VLOOKUP($A11,'Return Data'!$B$7:$R$2292,10,0)</f>
        <v>18.3187</v>
      </c>
      <c r="E11" s="61">
        <f t="shared" si="0"/>
        <v>13</v>
      </c>
      <c r="F11" s="60">
        <f>VLOOKUP($A11,'Return Data'!$B$7:$R$2292,11,0)</f>
        <v>41.333199999999998</v>
      </c>
      <c r="G11" s="61">
        <f t="shared" si="1"/>
        <v>1</v>
      </c>
      <c r="H11" s="60">
        <f>VLOOKUP($A11,'Return Data'!$B$7:$R$2292,12,0)</f>
        <v>28.645499999999998</v>
      </c>
      <c r="I11" s="61">
        <f t="shared" si="2"/>
        <v>1</v>
      </c>
      <c r="J11" s="60">
        <f>VLOOKUP($A11,'Return Data'!$B$7:$R$2292,13,0)</f>
        <v>21.099</v>
      </c>
      <c r="K11" s="61">
        <f t="shared" si="3"/>
        <v>1</v>
      </c>
      <c r="L11" s="60">
        <f>VLOOKUP($A11,'Return Data'!$B$7:$R$2292,17,0)</f>
        <v>17.2319</v>
      </c>
      <c r="M11" s="61">
        <f t="shared" si="4"/>
        <v>1</v>
      </c>
      <c r="N11" s="60">
        <f>VLOOKUP($A11,'Return Data'!$B$7:$R$2292,14,0)</f>
        <v>14.8405</v>
      </c>
      <c r="O11" s="61">
        <f t="shared" si="5"/>
        <v>1</v>
      </c>
      <c r="P11" s="60">
        <f>VLOOKUP($A11,'Return Data'!$B$7:$R$2292,15,0)</f>
        <v>6.9459999999999997</v>
      </c>
      <c r="Q11" s="61">
        <f t="shared" si="6"/>
        <v>11</v>
      </c>
      <c r="R11" s="60">
        <f>VLOOKUP($A11,'Return Data'!$B$7:$R$2292,16,0)</f>
        <v>8.5719999999999992</v>
      </c>
      <c r="S11" s="62">
        <f t="shared" si="7"/>
        <v>11</v>
      </c>
    </row>
    <row r="12" spans="1:20" x14ac:dyDescent="0.3">
      <c r="A12" s="58" t="s">
        <v>1509</v>
      </c>
      <c r="B12" s="59">
        <f>VLOOKUP($A12,'Return Data'!$B$7:$R$2292,3,0)</f>
        <v>44826</v>
      </c>
      <c r="C12" s="60">
        <f>VLOOKUP($A12,'Return Data'!$B$7:$R$2292,4,0)</f>
        <v>85.014200000000002</v>
      </c>
      <c r="D12" s="60">
        <f>VLOOKUP($A12,'Return Data'!$B$7:$R$2292,10,0)</f>
        <v>20.181000000000001</v>
      </c>
      <c r="E12" s="61">
        <f t="shared" si="0"/>
        <v>11</v>
      </c>
      <c r="F12" s="60">
        <f>VLOOKUP($A12,'Return Data'!$B$7:$R$2292,11,0)</f>
        <v>4.8387000000000002</v>
      </c>
      <c r="G12" s="61">
        <f t="shared" si="1"/>
        <v>8</v>
      </c>
      <c r="H12" s="60">
        <f>VLOOKUP($A12,'Return Data'!$B$7:$R$2292,12,0)</f>
        <v>4.1296999999999997</v>
      </c>
      <c r="I12" s="61">
        <f t="shared" si="2"/>
        <v>11</v>
      </c>
      <c r="J12" s="60">
        <f>VLOOKUP($A12,'Return Data'!$B$7:$R$2292,13,0)</f>
        <v>3.1204000000000001</v>
      </c>
      <c r="K12" s="61">
        <f t="shared" si="3"/>
        <v>11</v>
      </c>
      <c r="L12" s="60">
        <f>VLOOKUP($A12,'Return Data'!$B$7:$R$2292,17,0)</f>
        <v>10.485300000000001</v>
      </c>
      <c r="M12" s="61">
        <f t="shared" si="4"/>
        <v>10</v>
      </c>
      <c r="N12" s="60">
        <f>VLOOKUP($A12,'Return Data'!$B$7:$R$2292,14,0)</f>
        <v>10.935</v>
      </c>
      <c r="O12" s="61">
        <f t="shared" si="5"/>
        <v>4</v>
      </c>
      <c r="P12" s="60">
        <f>VLOOKUP($A12,'Return Data'!$B$7:$R$2292,15,0)</f>
        <v>9.0587</v>
      </c>
      <c r="Q12" s="61">
        <f t="shared" si="6"/>
        <v>3</v>
      </c>
      <c r="R12" s="60">
        <f>VLOOKUP($A12,'Return Data'!$B$7:$R$2292,16,0)</f>
        <v>9.8606999999999996</v>
      </c>
      <c r="S12" s="62">
        <f t="shared" si="7"/>
        <v>4</v>
      </c>
    </row>
    <row r="13" spans="1:20" x14ac:dyDescent="0.3">
      <c r="A13" s="58" t="s">
        <v>1510</v>
      </c>
      <c r="B13" s="59">
        <f>VLOOKUP($A13,'Return Data'!$B$7:$R$2292,3,0)</f>
        <v>44826</v>
      </c>
      <c r="C13" s="60">
        <f>VLOOKUP($A13,'Return Data'!$B$7:$R$2292,4,0)</f>
        <v>48.9148</v>
      </c>
      <c r="D13" s="60">
        <f>VLOOKUP($A13,'Return Data'!$B$7:$R$2292,10,0)</f>
        <v>16.272300000000001</v>
      </c>
      <c r="E13" s="61">
        <f t="shared" si="0"/>
        <v>16</v>
      </c>
      <c r="F13" s="60">
        <f>VLOOKUP($A13,'Return Data'!$B$7:$R$2292,11,0)</f>
        <v>1.718</v>
      </c>
      <c r="G13" s="61">
        <f t="shared" si="1"/>
        <v>15</v>
      </c>
      <c r="H13" s="60">
        <f>VLOOKUP($A13,'Return Data'!$B$7:$R$2292,12,0)</f>
        <v>3.9622999999999999</v>
      </c>
      <c r="I13" s="61">
        <f t="shared" si="2"/>
        <v>12</v>
      </c>
      <c r="J13" s="60">
        <f>VLOOKUP($A13,'Return Data'!$B$7:$R$2292,13,0)</f>
        <v>1.1947000000000001</v>
      </c>
      <c r="K13" s="61">
        <f t="shared" si="3"/>
        <v>18</v>
      </c>
      <c r="L13" s="60">
        <f>VLOOKUP($A13,'Return Data'!$B$7:$R$2292,17,0)</f>
        <v>9.2898999999999994</v>
      </c>
      <c r="M13" s="61">
        <f t="shared" si="4"/>
        <v>13</v>
      </c>
      <c r="N13" s="60">
        <f>VLOOKUP($A13,'Return Data'!$B$7:$R$2292,14,0)</f>
        <v>8.5869999999999997</v>
      </c>
      <c r="O13" s="61">
        <f t="shared" si="5"/>
        <v>12</v>
      </c>
      <c r="P13" s="60">
        <f>VLOOKUP($A13,'Return Data'!$B$7:$R$2292,15,0)</f>
        <v>5.8434999999999997</v>
      </c>
      <c r="Q13" s="61">
        <f t="shared" si="6"/>
        <v>18</v>
      </c>
      <c r="R13" s="60">
        <f>VLOOKUP($A13,'Return Data'!$B$7:$R$2292,16,0)</f>
        <v>8.1966999999999999</v>
      </c>
      <c r="S13" s="62">
        <f t="shared" si="7"/>
        <v>15</v>
      </c>
    </row>
    <row r="14" spans="1:20" x14ac:dyDescent="0.3">
      <c r="A14" s="58" t="s">
        <v>1511</v>
      </c>
      <c r="B14" s="59">
        <f>VLOOKUP($A14,'Return Data'!$B$7:$R$2292,3,0)</f>
        <v>44826</v>
      </c>
      <c r="C14" s="60">
        <f>VLOOKUP($A14,'Return Data'!$B$7:$R$2292,4,0)</f>
        <v>74.628299999999996</v>
      </c>
      <c r="D14" s="60">
        <f>VLOOKUP($A14,'Return Data'!$B$7:$R$2292,10,0)</f>
        <v>20.604800000000001</v>
      </c>
      <c r="E14" s="61">
        <f t="shared" si="0"/>
        <v>8</v>
      </c>
      <c r="F14" s="60">
        <f>VLOOKUP($A14,'Return Data'!$B$7:$R$2292,11,0)</f>
        <v>5.7576999999999998</v>
      </c>
      <c r="G14" s="61">
        <f t="shared" si="1"/>
        <v>5</v>
      </c>
      <c r="H14" s="60">
        <f>VLOOKUP($A14,'Return Data'!$B$7:$R$2292,12,0)</f>
        <v>4.1637000000000004</v>
      </c>
      <c r="I14" s="61">
        <f t="shared" si="2"/>
        <v>10</v>
      </c>
      <c r="J14" s="60">
        <f>VLOOKUP($A14,'Return Data'!$B$7:$R$2292,13,0)</f>
        <v>3.1057000000000001</v>
      </c>
      <c r="K14" s="61">
        <f t="shared" si="3"/>
        <v>12</v>
      </c>
      <c r="L14" s="60">
        <f>VLOOKUP($A14,'Return Data'!$B$7:$R$2292,17,0)</f>
        <v>9.4177999999999997</v>
      </c>
      <c r="M14" s="61">
        <f t="shared" si="4"/>
        <v>12</v>
      </c>
      <c r="N14" s="60">
        <f>VLOOKUP($A14,'Return Data'!$B$7:$R$2292,14,0)</f>
        <v>7.5949999999999998</v>
      </c>
      <c r="O14" s="61">
        <f t="shared" si="5"/>
        <v>14</v>
      </c>
      <c r="P14" s="60">
        <f>VLOOKUP($A14,'Return Data'!$B$7:$R$2292,15,0)</f>
        <v>6.7035999999999998</v>
      </c>
      <c r="Q14" s="61">
        <f t="shared" si="6"/>
        <v>13</v>
      </c>
      <c r="R14" s="60">
        <f>VLOOKUP($A14,'Return Data'!$B$7:$R$2292,16,0)</f>
        <v>8.9341000000000008</v>
      </c>
      <c r="S14" s="62">
        <f t="shared" si="7"/>
        <v>10</v>
      </c>
    </row>
    <row r="15" spans="1:20" x14ac:dyDescent="0.3">
      <c r="A15" s="58" t="s">
        <v>1513</v>
      </c>
      <c r="B15" s="59">
        <f>VLOOKUP($A15,'Return Data'!$B$7:$R$2292,3,0)</f>
        <v>44826</v>
      </c>
      <c r="C15" s="60">
        <f>VLOOKUP($A15,'Return Data'!$B$7:$R$2292,4,0)</f>
        <v>64.294799999999995</v>
      </c>
      <c r="D15" s="60">
        <f>VLOOKUP($A15,'Return Data'!$B$7:$R$2292,10,0)</f>
        <v>22.438600000000001</v>
      </c>
      <c r="E15" s="61">
        <f t="shared" si="0"/>
        <v>5</v>
      </c>
      <c r="F15" s="60">
        <f>VLOOKUP($A15,'Return Data'!$B$7:$R$2292,11,0)</f>
        <v>5.7073</v>
      </c>
      <c r="G15" s="61">
        <f t="shared" si="1"/>
        <v>6</v>
      </c>
      <c r="H15" s="60">
        <f>VLOOKUP($A15,'Return Data'!$B$7:$R$2292,12,0)</f>
        <v>5.7083000000000004</v>
      </c>
      <c r="I15" s="61">
        <f t="shared" si="2"/>
        <v>4</v>
      </c>
      <c r="J15" s="60">
        <f>VLOOKUP($A15,'Return Data'!$B$7:$R$2292,13,0)</f>
        <v>4.9390999999999998</v>
      </c>
      <c r="K15" s="61">
        <f t="shared" si="3"/>
        <v>7</v>
      </c>
      <c r="L15" s="60">
        <f>VLOOKUP($A15,'Return Data'!$B$7:$R$2292,17,0)</f>
        <v>13.7544</v>
      </c>
      <c r="M15" s="61">
        <f t="shared" si="4"/>
        <v>4</v>
      </c>
      <c r="N15" s="60">
        <f>VLOOKUP($A15,'Return Data'!$B$7:$R$2292,14,0)</f>
        <v>10.406000000000001</v>
      </c>
      <c r="O15" s="61">
        <f t="shared" si="5"/>
        <v>7</v>
      </c>
      <c r="P15" s="60">
        <f>VLOOKUP($A15,'Return Data'!$B$7:$R$2292,15,0)</f>
        <v>7.7885999999999997</v>
      </c>
      <c r="Q15" s="61">
        <f t="shared" si="6"/>
        <v>5</v>
      </c>
      <c r="R15" s="60">
        <f>VLOOKUP($A15,'Return Data'!$B$7:$R$2292,16,0)</f>
        <v>9.5490999999999993</v>
      </c>
      <c r="S15" s="62">
        <f t="shared" si="7"/>
        <v>6</v>
      </c>
    </row>
    <row r="16" spans="1:20" x14ac:dyDescent="0.3">
      <c r="A16" s="58" t="s">
        <v>1514</v>
      </c>
      <c r="B16" s="59">
        <f>VLOOKUP($A16,'Return Data'!$B$7:$R$2292,3,0)</f>
        <v>44826</v>
      </c>
      <c r="C16" s="60">
        <f>VLOOKUP($A16,'Return Data'!$B$7:$R$2292,4,0)</f>
        <v>50.196199999999997</v>
      </c>
      <c r="D16" s="60">
        <f>VLOOKUP($A16,'Return Data'!$B$7:$R$2292,10,0)</f>
        <v>18.9709</v>
      </c>
      <c r="E16" s="61">
        <f t="shared" si="0"/>
        <v>12</v>
      </c>
      <c r="F16" s="60">
        <f>VLOOKUP($A16,'Return Data'!$B$7:$R$2292,11,0)</f>
        <v>0.78239999999999998</v>
      </c>
      <c r="G16" s="61">
        <f t="shared" si="1"/>
        <v>18</v>
      </c>
      <c r="H16" s="60">
        <f>VLOOKUP($A16,'Return Data'!$B$7:$R$2292,12,0)</f>
        <v>1.4145000000000001</v>
      </c>
      <c r="I16" s="61">
        <f t="shared" si="2"/>
        <v>17</v>
      </c>
      <c r="J16" s="60">
        <f>VLOOKUP($A16,'Return Data'!$B$7:$R$2292,13,0)</f>
        <v>1.3727</v>
      </c>
      <c r="K16" s="61">
        <f t="shared" si="3"/>
        <v>17</v>
      </c>
      <c r="L16" s="60">
        <f>VLOOKUP($A16,'Return Data'!$B$7:$R$2292,17,0)</f>
        <v>9.2887000000000004</v>
      </c>
      <c r="M16" s="61">
        <f t="shared" si="4"/>
        <v>14</v>
      </c>
      <c r="N16" s="60">
        <f>VLOOKUP($A16,'Return Data'!$B$7:$R$2292,14,0)</f>
        <v>8.7586999999999993</v>
      </c>
      <c r="O16" s="61">
        <f t="shared" si="5"/>
        <v>11</v>
      </c>
      <c r="P16" s="60">
        <f>VLOOKUP($A16,'Return Data'!$B$7:$R$2292,15,0)</f>
        <v>6.9943999999999997</v>
      </c>
      <c r="Q16" s="61">
        <f t="shared" si="6"/>
        <v>10</v>
      </c>
      <c r="R16" s="60">
        <f>VLOOKUP($A16,'Return Data'!$B$7:$R$2292,16,0)</f>
        <v>8.5043000000000006</v>
      </c>
      <c r="S16" s="62">
        <f t="shared" si="7"/>
        <v>12</v>
      </c>
    </row>
    <row r="17" spans="1:19" x14ac:dyDescent="0.3">
      <c r="A17" s="58" t="s">
        <v>1515</v>
      </c>
      <c r="B17" s="59">
        <f>VLOOKUP($A17,'Return Data'!$B$7:$R$2292,3,0)</f>
        <v>44826</v>
      </c>
      <c r="C17" s="60">
        <f>VLOOKUP($A17,'Return Data'!$B$7:$R$2292,4,0)</f>
        <v>61.833199999999998</v>
      </c>
      <c r="D17" s="60">
        <f>VLOOKUP($A17,'Return Data'!$B$7:$R$2292,10,0)</f>
        <v>20.660299999999999</v>
      </c>
      <c r="E17" s="61">
        <f t="shared" si="0"/>
        <v>7</v>
      </c>
      <c r="F17" s="60">
        <f>VLOOKUP($A17,'Return Data'!$B$7:$R$2292,11,0)</f>
        <v>7.4446000000000003</v>
      </c>
      <c r="G17" s="61">
        <f t="shared" si="1"/>
        <v>4</v>
      </c>
      <c r="H17" s="60">
        <f>VLOOKUP($A17,'Return Data'!$B$7:$R$2292,12,0)</f>
        <v>6.6581000000000001</v>
      </c>
      <c r="I17" s="61">
        <f t="shared" si="2"/>
        <v>3</v>
      </c>
      <c r="J17" s="60">
        <f>VLOOKUP($A17,'Return Data'!$B$7:$R$2292,13,0)</f>
        <v>5.8409000000000004</v>
      </c>
      <c r="K17" s="61">
        <f t="shared" si="3"/>
        <v>3</v>
      </c>
      <c r="L17" s="60">
        <f>VLOOKUP($A17,'Return Data'!$B$7:$R$2292,17,0)</f>
        <v>10.941000000000001</v>
      </c>
      <c r="M17" s="61">
        <f t="shared" si="4"/>
        <v>8</v>
      </c>
      <c r="N17" s="60">
        <f>VLOOKUP($A17,'Return Data'!$B$7:$R$2292,14,0)</f>
        <v>10.4254</v>
      </c>
      <c r="O17" s="61">
        <f t="shared" si="5"/>
        <v>6</v>
      </c>
      <c r="P17" s="60">
        <f>VLOOKUP($A17,'Return Data'!$B$7:$R$2292,15,0)</f>
        <v>9.0642999999999994</v>
      </c>
      <c r="Q17" s="61">
        <f t="shared" si="6"/>
        <v>2</v>
      </c>
      <c r="R17" s="60">
        <f>VLOOKUP($A17,'Return Data'!$B$7:$R$2292,16,0)</f>
        <v>10.694800000000001</v>
      </c>
      <c r="S17" s="62">
        <f t="shared" si="7"/>
        <v>3</v>
      </c>
    </row>
    <row r="18" spans="1:19" x14ac:dyDescent="0.3">
      <c r="A18" s="58" t="s">
        <v>1516</v>
      </c>
      <c r="B18" s="59">
        <f>VLOOKUP($A18,'Return Data'!$B$7:$R$2292,3,0)</f>
        <v>44826</v>
      </c>
      <c r="C18" s="60">
        <f>VLOOKUP($A18,'Return Data'!$B$7:$R$2292,4,0)</f>
        <v>28.2988</v>
      </c>
      <c r="D18" s="60">
        <f>VLOOKUP($A18,'Return Data'!$B$7:$R$2292,10,0)</f>
        <v>15.7844</v>
      </c>
      <c r="E18" s="61">
        <f t="shared" si="0"/>
        <v>17</v>
      </c>
      <c r="F18" s="60">
        <f>VLOOKUP($A18,'Return Data'!$B$7:$R$2292,11,0)</f>
        <v>1.1967000000000001</v>
      </c>
      <c r="G18" s="61">
        <f t="shared" si="1"/>
        <v>17</v>
      </c>
      <c r="H18" s="60">
        <f>VLOOKUP($A18,'Return Data'!$B$7:$R$2292,12,0)</f>
        <v>1.4639</v>
      </c>
      <c r="I18" s="61">
        <f t="shared" si="2"/>
        <v>16</v>
      </c>
      <c r="J18" s="60">
        <f>VLOOKUP($A18,'Return Data'!$B$7:$R$2292,13,0)</f>
        <v>0.6623</v>
      </c>
      <c r="K18" s="61">
        <f t="shared" si="3"/>
        <v>19</v>
      </c>
      <c r="L18" s="60">
        <f>VLOOKUP($A18,'Return Data'!$B$7:$R$2292,17,0)</f>
        <v>6.7777000000000003</v>
      </c>
      <c r="M18" s="61">
        <f t="shared" si="4"/>
        <v>19</v>
      </c>
      <c r="N18" s="60">
        <f>VLOOKUP($A18,'Return Data'!$B$7:$R$2292,14,0)</f>
        <v>6.5848000000000004</v>
      </c>
      <c r="O18" s="61">
        <f t="shared" si="5"/>
        <v>18</v>
      </c>
      <c r="P18" s="60">
        <f>VLOOKUP($A18,'Return Data'!$B$7:$R$2292,15,0)</f>
        <v>6.1112000000000002</v>
      </c>
      <c r="Q18" s="61">
        <f t="shared" si="6"/>
        <v>17</v>
      </c>
      <c r="R18" s="60">
        <f>VLOOKUP($A18,'Return Data'!$B$7:$R$2292,16,0)</f>
        <v>8.3999000000000006</v>
      </c>
      <c r="S18" s="62">
        <f t="shared" si="7"/>
        <v>13</v>
      </c>
    </row>
    <row r="19" spans="1:19" x14ac:dyDescent="0.3">
      <c r="A19" s="58" t="s">
        <v>1518</v>
      </c>
      <c r="B19" s="59">
        <f>VLOOKUP($A19,'Return Data'!$B$7:$R$2292,3,0)</f>
        <v>44826</v>
      </c>
      <c r="C19" s="60">
        <f>VLOOKUP($A19,'Return Data'!$B$7:$R$2292,4,0)</f>
        <v>49.024299999999997</v>
      </c>
      <c r="D19" s="60">
        <f>VLOOKUP($A19,'Return Data'!$B$7:$R$2292,10,0)</f>
        <v>27.2378</v>
      </c>
      <c r="E19" s="61">
        <f t="shared" si="0"/>
        <v>1</v>
      </c>
      <c r="F19" s="60">
        <f>VLOOKUP($A19,'Return Data'!$B$7:$R$2292,11,0)</f>
        <v>7.7893999999999997</v>
      </c>
      <c r="G19" s="61">
        <f t="shared" si="1"/>
        <v>3</v>
      </c>
      <c r="H19" s="60">
        <f>VLOOKUP($A19,'Return Data'!$B$7:$R$2292,12,0)</f>
        <v>5.6750999999999996</v>
      </c>
      <c r="I19" s="61">
        <f t="shared" si="2"/>
        <v>5</v>
      </c>
      <c r="J19" s="60">
        <f>VLOOKUP($A19,'Return Data'!$B$7:$R$2292,13,0)</f>
        <v>5.1471</v>
      </c>
      <c r="K19" s="61">
        <f t="shared" si="3"/>
        <v>5</v>
      </c>
      <c r="L19" s="60">
        <f>VLOOKUP($A19,'Return Data'!$B$7:$R$2292,17,0)</f>
        <v>13.727600000000001</v>
      </c>
      <c r="M19" s="61">
        <f t="shared" si="4"/>
        <v>5</v>
      </c>
      <c r="N19" s="60">
        <f>VLOOKUP($A19,'Return Data'!$B$7:$R$2292,14,0)</f>
        <v>12.758699999999999</v>
      </c>
      <c r="O19" s="61">
        <f t="shared" si="5"/>
        <v>2</v>
      </c>
      <c r="P19" s="60">
        <f>VLOOKUP($A19,'Return Data'!$B$7:$R$2292,15,0)</f>
        <v>9.8453999999999997</v>
      </c>
      <c r="Q19" s="61">
        <f t="shared" si="6"/>
        <v>1</v>
      </c>
      <c r="R19" s="60">
        <f>VLOOKUP($A19,'Return Data'!$B$7:$R$2292,16,0)</f>
        <v>10.7178</v>
      </c>
      <c r="S19" s="62">
        <f t="shared" si="7"/>
        <v>2</v>
      </c>
    </row>
    <row r="20" spans="1:19" x14ac:dyDescent="0.3">
      <c r="A20" s="58" t="s">
        <v>1519</v>
      </c>
      <c r="B20" s="59">
        <f>VLOOKUP($A20,'Return Data'!$B$7:$R$2292,3,0)</f>
        <v>44826</v>
      </c>
      <c r="C20" s="60">
        <f>VLOOKUP($A20,'Return Data'!$B$7:$R$2292,4,0)</f>
        <v>46.394599999999997</v>
      </c>
      <c r="D20" s="60">
        <f>VLOOKUP($A20,'Return Data'!$B$7:$R$2292,10,0)</f>
        <v>20.2865</v>
      </c>
      <c r="E20" s="61">
        <f t="shared" si="0"/>
        <v>10</v>
      </c>
      <c r="F20" s="60">
        <f>VLOOKUP($A20,'Return Data'!$B$7:$R$2292,11,0)</f>
        <v>0.47660000000000002</v>
      </c>
      <c r="G20" s="61">
        <f t="shared" si="1"/>
        <v>19</v>
      </c>
      <c r="H20" s="60">
        <f>VLOOKUP($A20,'Return Data'!$B$7:$R$2292,12,0)</f>
        <v>0.78649999999999998</v>
      </c>
      <c r="I20" s="61">
        <f t="shared" si="2"/>
        <v>19</v>
      </c>
      <c r="J20" s="60">
        <f>VLOOKUP($A20,'Return Data'!$B$7:$R$2292,13,0)</f>
        <v>1.9806999999999999</v>
      </c>
      <c r="K20" s="61">
        <f t="shared" si="3"/>
        <v>15</v>
      </c>
      <c r="L20" s="60">
        <f>VLOOKUP($A20,'Return Data'!$B$7:$R$2292,17,0)</f>
        <v>8.0488</v>
      </c>
      <c r="M20" s="61">
        <f t="shared" si="4"/>
        <v>16</v>
      </c>
      <c r="N20" s="60">
        <f>VLOOKUP($A20,'Return Data'!$B$7:$R$2292,14,0)</f>
        <v>7.2641999999999998</v>
      </c>
      <c r="O20" s="61">
        <f t="shared" si="5"/>
        <v>16</v>
      </c>
      <c r="P20" s="60">
        <f>VLOOKUP($A20,'Return Data'!$B$7:$R$2292,15,0)</f>
        <v>6.6277999999999997</v>
      </c>
      <c r="Q20" s="61">
        <f t="shared" si="6"/>
        <v>14</v>
      </c>
      <c r="R20" s="60">
        <f>VLOOKUP($A20,'Return Data'!$B$7:$R$2292,16,0)</f>
        <v>7.7610000000000001</v>
      </c>
      <c r="S20" s="62">
        <f t="shared" si="7"/>
        <v>17</v>
      </c>
    </row>
    <row r="21" spans="1:19" x14ac:dyDescent="0.3">
      <c r="A21" s="58" t="s">
        <v>1520</v>
      </c>
      <c r="B21" s="59">
        <f>VLOOKUP($A21,'Return Data'!$B$7:$R$2292,3,0)</f>
        <v>44826</v>
      </c>
      <c r="C21" s="60">
        <f>VLOOKUP($A21,'Return Data'!$B$7:$R$2292,4,0)</f>
        <v>72.884900000000002</v>
      </c>
      <c r="D21" s="60">
        <f>VLOOKUP($A21,'Return Data'!$B$7:$R$2292,10,0)</f>
        <v>13.698700000000001</v>
      </c>
      <c r="E21" s="61">
        <f t="shared" si="0"/>
        <v>18</v>
      </c>
      <c r="F21" s="60">
        <f>VLOOKUP($A21,'Return Data'!$B$7:$R$2292,11,0)</f>
        <v>1.4784999999999999</v>
      </c>
      <c r="G21" s="61">
        <f t="shared" si="1"/>
        <v>16</v>
      </c>
      <c r="H21" s="60">
        <f>VLOOKUP($A21,'Return Data'!$B$7:$R$2292,12,0)</f>
        <v>0.99929999999999997</v>
      </c>
      <c r="I21" s="61">
        <f t="shared" si="2"/>
        <v>18</v>
      </c>
      <c r="J21" s="60">
        <f>VLOOKUP($A21,'Return Data'!$B$7:$R$2292,13,0)</f>
        <v>1.4390000000000001</v>
      </c>
      <c r="K21" s="61">
        <f t="shared" si="3"/>
        <v>16</v>
      </c>
      <c r="L21" s="60">
        <f>VLOOKUP($A21,'Return Data'!$B$7:$R$2292,17,0)</f>
        <v>7.2980999999999998</v>
      </c>
      <c r="M21" s="61">
        <f t="shared" si="4"/>
        <v>18</v>
      </c>
      <c r="N21" s="60">
        <f>VLOOKUP($A21,'Return Data'!$B$7:$R$2292,14,0)</f>
        <v>7.3696999999999999</v>
      </c>
      <c r="O21" s="61">
        <f t="shared" si="5"/>
        <v>15</v>
      </c>
      <c r="P21" s="60">
        <f>VLOOKUP($A21,'Return Data'!$B$7:$R$2292,15,0)</f>
        <v>6.8871000000000002</v>
      </c>
      <c r="Q21" s="61">
        <f t="shared" si="6"/>
        <v>12</v>
      </c>
      <c r="R21" s="60">
        <f>VLOOKUP($A21,'Return Data'!$B$7:$R$2292,16,0)</f>
        <v>7.7389000000000001</v>
      </c>
      <c r="S21" s="62">
        <f t="shared" si="7"/>
        <v>18</v>
      </c>
    </row>
    <row r="22" spans="1:19" x14ac:dyDescent="0.3">
      <c r="A22" s="58" t="s">
        <v>1866</v>
      </c>
      <c r="B22" s="59">
        <f>VLOOKUP($A22,'Return Data'!$B$7:$R$2292,3,0)</f>
        <v>44826</v>
      </c>
      <c r="C22" s="60">
        <f>VLOOKUP($A22,'Return Data'!$B$7:$R$2292,4,0)</f>
        <v>26.099900000000002</v>
      </c>
      <c r="D22" s="60">
        <f>VLOOKUP($A22,'Return Data'!$B$7:$R$2292,10,0)</f>
        <v>16.757000000000001</v>
      </c>
      <c r="E22" s="61">
        <f t="shared" si="0"/>
        <v>15</v>
      </c>
      <c r="F22" s="60">
        <f>VLOOKUP($A22,'Return Data'!$B$7:$R$2292,11,0)</f>
        <v>5.3930999999999996</v>
      </c>
      <c r="G22" s="61">
        <f t="shared" si="1"/>
        <v>7</v>
      </c>
      <c r="H22" s="60">
        <f>VLOOKUP($A22,'Return Data'!$B$7:$R$2292,12,0)</f>
        <v>4.5029000000000003</v>
      </c>
      <c r="I22" s="61">
        <f t="shared" si="2"/>
        <v>8</v>
      </c>
      <c r="J22" s="60">
        <f>VLOOKUP($A22,'Return Data'!$B$7:$R$2292,13,0)</f>
        <v>3.4819</v>
      </c>
      <c r="K22" s="61">
        <f t="shared" si="3"/>
        <v>10</v>
      </c>
      <c r="L22" s="60">
        <f>VLOOKUP($A22,'Return Data'!$B$7:$R$2292,17,0)</f>
        <v>7.9683000000000002</v>
      </c>
      <c r="M22" s="61">
        <f t="shared" si="4"/>
        <v>17</v>
      </c>
      <c r="N22" s="60">
        <f>VLOOKUP($A22,'Return Data'!$B$7:$R$2292,14,0)</f>
        <v>6.8639999999999999</v>
      </c>
      <c r="O22" s="61">
        <f t="shared" si="5"/>
        <v>17</v>
      </c>
      <c r="P22" s="60">
        <f>VLOOKUP($A22,'Return Data'!$B$7:$R$2292,15,0)</f>
        <v>6.4745999999999997</v>
      </c>
      <c r="Q22" s="61">
        <f t="shared" si="6"/>
        <v>15</v>
      </c>
      <c r="R22" s="60">
        <f>VLOOKUP($A22,'Return Data'!$B$7:$R$2292,16,0)</f>
        <v>8.3765999999999998</v>
      </c>
      <c r="S22" s="62">
        <f t="shared" si="7"/>
        <v>14</v>
      </c>
    </row>
    <row r="23" spans="1:19" x14ac:dyDescent="0.3">
      <c r="A23" s="58" t="s">
        <v>1521</v>
      </c>
      <c r="B23" s="59">
        <f>VLOOKUP($A23,'Return Data'!$B$7:$R$2292,3,0)</f>
        <v>44826</v>
      </c>
      <c r="C23" s="60">
        <f>VLOOKUP($A23,'Return Data'!$B$7:$R$2292,4,0)</f>
        <v>48.981999999999999</v>
      </c>
      <c r="D23" s="60">
        <f>VLOOKUP($A23,'Return Data'!$B$7:$R$2292,10,0)</f>
        <v>13.297599999999999</v>
      </c>
      <c r="E23" s="61">
        <f t="shared" si="0"/>
        <v>19</v>
      </c>
      <c r="F23" s="60">
        <f>VLOOKUP($A23,'Return Data'!$B$7:$R$2292,11,0)</f>
        <v>4.1848999999999998</v>
      </c>
      <c r="G23" s="61">
        <f t="shared" si="1"/>
        <v>12</v>
      </c>
      <c r="H23" s="60">
        <f>VLOOKUP($A23,'Return Data'!$B$7:$R$2292,12,0)</f>
        <v>5.0134999999999996</v>
      </c>
      <c r="I23" s="61">
        <f t="shared" si="2"/>
        <v>7</v>
      </c>
      <c r="J23" s="60">
        <f>VLOOKUP($A23,'Return Data'!$B$7:$R$2292,13,0)</f>
        <v>5.1113999999999997</v>
      </c>
      <c r="K23" s="61">
        <f t="shared" si="3"/>
        <v>6</v>
      </c>
      <c r="L23" s="60">
        <f>VLOOKUP($A23,'Return Data'!$B$7:$R$2292,17,0)</f>
        <v>9.9124999999999996</v>
      </c>
      <c r="M23" s="61">
        <f t="shared" si="4"/>
        <v>11</v>
      </c>
      <c r="N23" s="60">
        <f>VLOOKUP($A23,'Return Data'!$B$7:$R$2292,14,0)</f>
        <v>2.3548</v>
      </c>
      <c r="O23" s="61">
        <f t="shared" si="5"/>
        <v>19</v>
      </c>
      <c r="P23" s="60">
        <f>VLOOKUP($A23,'Return Data'!$B$7:$R$2292,15,0)</f>
        <v>2.9257</v>
      </c>
      <c r="Q23" s="61">
        <f t="shared" si="6"/>
        <v>19</v>
      </c>
      <c r="R23" s="60">
        <f>VLOOKUP($A23,'Return Data'!$B$7:$R$2292,16,0)</f>
        <v>6.9768999999999997</v>
      </c>
      <c r="S23" s="62">
        <f t="shared" si="7"/>
        <v>19</v>
      </c>
    </row>
    <row r="24" spans="1:19" x14ac:dyDescent="0.3">
      <c r="A24" s="58" t="s">
        <v>1903</v>
      </c>
      <c r="B24" s="59">
        <f>VLOOKUP($A24,'Return Data'!$B$7:$R$2292,3,0)</f>
        <v>44826</v>
      </c>
      <c r="C24" s="60">
        <f>VLOOKUP($A24,'Return Data'!$B$7:$R$2292,4,0)</f>
        <v>59.416899999999998</v>
      </c>
      <c r="D24" s="60">
        <f>VLOOKUP($A24,'Return Data'!$B$7:$R$2292,10,0)</f>
        <v>23.600999999999999</v>
      </c>
      <c r="E24" s="61">
        <f t="shared" si="0"/>
        <v>2</v>
      </c>
      <c r="F24" s="60">
        <f>VLOOKUP($A24,'Return Data'!$B$7:$R$2292,11,0)</f>
        <v>8.7556999999999992</v>
      </c>
      <c r="G24" s="61">
        <f t="shared" si="1"/>
        <v>2</v>
      </c>
      <c r="H24" s="60">
        <f>VLOOKUP($A24,'Return Data'!$B$7:$R$2292,12,0)</f>
        <v>5.5648999999999997</v>
      </c>
      <c r="I24" s="61">
        <f t="shared" si="2"/>
        <v>6</v>
      </c>
      <c r="J24" s="60">
        <f>VLOOKUP($A24,'Return Data'!$B$7:$R$2292,13,0)</f>
        <v>6.9279999999999999</v>
      </c>
      <c r="K24" s="61">
        <f t="shared" si="3"/>
        <v>2</v>
      </c>
      <c r="L24" s="60">
        <f>VLOOKUP($A24,'Return Data'!$B$7:$R$2292,17,0)</f>
        <v>14.3117</v>
      </c>
      <c r="M24" s="61">
        <f t="shared" si="4"/>
        <v>3</v>
      </c>
      <c r="N24" s="60">
        <f>VLOOKUP($A24,'Return Data'!$B$7:$R$2292,14,0)</f>
        <v>11.753</v>
      </c>
      <c r="O24" s="61">
        <f t="shared" si="5"/>
        <v>3</v>
      </c>
      <c r="P24" s="60">
        <f>VLOOKUP($A24,'Return Data'!$B$7:$R$2292,15,0)</f>
        <v>8.4852000000000007</v>
      </c>
      <c r="Q24" s="61">
        <f t="shared" si="6"/>
        <v>4</v>
      </c>
      <c r="R24" s="60">
        <f>VLOOKUP($A24,'Return Data'!$B$7:$R$2292,16,0)</f>
        <v>9.8533000000000008</v>
      </c>
      <c r="S24" s="62">
        <f t="shared" si="7"/>
        <v>5</v>
      </c>
    </row>
    <row r="25" spans="1:19" x14ac:dyDescent="0.3">
      <c r="A25" s="58" t="s">
        <v>1523</v>
      </c>
      <c r="B25" s="59">
        <f>VLOOKUP($A25,'Return Data'!$B$7:$R$2292,3,0)</f>
        <v>44826</v>
      </c>
      <c r="C25" s="60">
        <f>VLOOKUP($A25,'Return Data'!$B$7:$R$2292,4,0)</f>
        <v>25.7455</v>
      </c>
      <c r="D25" s="60">
        <f>VLOOKUP($A25,'Return Data'!$B$7:$R$2292,10,0)</f>
        <v>17.9482</v>
      </c>
      <c r="E25" s="61">
        <f t="shared" si="0"/>
        <v>14</v>
      </c>
      <c r="F25" s="60">
        <f>VLOOKUP($A25,'Return Data'!$B$7:$R$2292,11,0)</f>
        <v>4.1357999999999997</v>
      </c>
      <c r="G25" s="61">
        <f t="shared" si="1"/>
        <v>13</v>
      </c>
      <c r="H25" s="60">
        <f>VLOOKUP($A25,'Return Data'!$B$7:$R$2292,12,0)</f>
        <v>3.1471</v>
      </c>
      <c r="I25" s="61">
        <f t="shared" si="2"/>
        <v>14</v>
      </c>
      <c r="J25" s="60">
        <f>VLOOKUP($A25,'Return Data'!$B$7:$R$2292,13,0)</f>
        <v>4.5846999999999998</v>
      </c>
      <c r="K25" s="61">
        <f t="shared" si="3"/>
        <v>8</v>
      </c>
      <c r="L25" s="60">
        <f>VLOOKUP($A25,'Return Data'!$B$7:$R$2292,17,0)</f>
        <v>11.382099999999999</v>
      </c>
      <c r="M25" s="61">
        <f t="shared" si="4"/>
        <v>7</v>
      </c>
      <c r="N25" s="60">
        <f>VLOOKUP($A25,'Return Data'!$B$7:$R$2292,14,0)</f>
        <v>9.7809000000000008</v>
      </c>
      <c r="O25" s="61">
        <f t="shared" si="5"/>
        <v>9</v>
      </c>
      <c r="P25" s="60">
        <f>VLOOKUP($A25,'Return Data'!$B$7:$R$2292,15,0)</f>
        <v>6.3045999999999998</v>
      </c>
      <c r="Q25" s="61">
        <f t="shared" si="6"/>
        <v>16</v>
      </c>
      <c r="R25" s="60">
        <f>VLOOKUP($A25,'Return Data'!$B$7:$R$2292,16,0)</f>
        <v>8.1908999999999992</v>
      </c>
      <c r="S25" s="62">
        <f t="shared" si="7"/>
        <v>16</v>
      </c>
    </row>
    <row r="26" spans="1:19" x14ac:dyDescent="0.3">
      <c r="A26" s="58" t="s">
        <v>1524</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1525</v>
      </c>
      <c r="B27" s="59">
        <f>VLOOKUP($A27,'Return Data'!$B$7:$R$2292,3,0)</f>
        <v>44826</v>
      </c>
      <c r="C27" s="60">
        <f>VLOOKUP($A27,'Return Data'!$B$7:$R$2292,4,0)</f>
        <v>56.109699999999997</v>
      </c>
      <c r="D27" s="60">
        <f>VLOOKUP($A27,'Return Data'!$B$7:$R$2292,10,0)</f>
        <v>23.167200000000001</v>
      </c>
      <c r="E27" s="61">
        <f t="shared" si="0"/>
        <v>3</v>
      </c>
      <c r="F27" s="60">
        <f>VLOOKUP($A27,'Return Data'!$B$7:$R$2292,11,0)</f>
        <v>4.6535000000000002</v>
      </c>
      <c r="G27" s="61">
        <f t="shared" si="1"/>
        <v>9</v>
      </c>
      <c r="H27" s="60">
        <f>VLOOKUP($A27,'Return Data'!$B$7:$R$2292,12,0)</f>
        <v>3.8161</v>
      </c>
      <c r="I27" s="61">
        <f t="shared" si="2"/>
        <v>13</v>
      </c>
      <c r="J27" s="60">
        <f>VLOOKUP($A27,'Return Data'!$B$7:$R$2292,13,0)</f>
        <v>3.6934999999999998</v>
      </c>
      <c r="K27" s="61">
        <f t="shared" si="3"/>
        <v>9</v>
      </c>
      <c r="L27" s="60">
        <f>VLOOKUP($A27,'Return Data'!$B$7:$R$2292,17,0)</f>
        <v>13.3809</v>
      </c>
      <c r="M27" s="61">
        <f>RANK(L27,L$8:L$27,0)</f>
        <v>6</v>
      </c>
      <c r="N27" s="60">
        <f>VLOOKUP($A27,'Return Data'!$B$7:$R$2292,14,0)</f>
        <v>9.7285000000000004</v>
      </c>
      <c r="O27" s="61">
        <f>RANK(N27,N$8:N$27,0)</f>
        <v>10</v>
      </c>
      <c r="P27" s="60">
        <f>VLOOKUP($A27,'Return Data'!$B$7:$R$2292,15,0)</f>
        <v>7.2098000000000004</v>
      </c>
      <c r="Q27" s="61">
        <f>RANK(P27,P$8:P$27,0)</f>
        <v>8</v>
      </c>
      <c r="R27" s="60">
        <f>VLOOKUP($A27,'Return Data'!$B$7:$R$2292,16,0)</f>
        <v>9.5351999999999997</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18.731949999999998</v>
      </c>
      <c r="E29" s="69"/>
      <c r="F29" s="70">
        <f>AVERAGE(F8:F27)</f>
        <v>5.8576100000000002</v>
      </c>
      <c r="G29" s="69"/>
      <c r="H29" s="70">
        <f>AVERAGE(H8:H27)</f>
        <v>4.9633499999999993</v>
      </c>
      <c r="I29" s="69"/>
      <c r="J29" s="70">
        <f>AVERAGE(J8:J27)</f>
        <v>4.208685</v>
      </c>
      <c r="K29" s="69"/>
      <c r="L29" s="70">
        <f>AVERAGE(L8:L27)</f>
        <v>10.9376</v>
      </c>
      <c r="M29" s="69"/>
      <c r="N29" s="70">
        <f>AVERAGE(N8:N27)</f>
        <v>9.2158473684210556</v>
      </c>
      <c r="O29" s="69"/>
      <c r="P29" s="70">
        <f>AVERAGE(P8:P27)</f>
        <v>7.1362157894736837</v>
      </c>
      <c r="Q29" s="69"/>
      <c r="R29" s="70">
        <f>AVERAGE(R8:R27)</f>
        <v>8.5633049999999979</v>
      </c>
      <c r="S29" s="71"/>
    </row>
    <row r="30" spans="1:19" x14ac:dyDescent="0.3">
      <c r="A30" s="68" t="s">
        <v>28</v>
      </c>
      <c r="B30" s="69"/>
      <c r="C30" s="69"/>
      <c r="D30" s="70">
        <f>MIN(D8:D27)</f>
        <v>0</v>
      </c>
      <c r="E30" s="69"/>
      <c r="F30" s="70">
        <f>MIN(F8:F27)</f>
        <v>0</v>
      </c>
      <c r="G30" s="69"/>
      <c r="H30" s="70">
        <f>MIN(H8:H27)</f>
        <v>0</v>
      </c>
      <c r="I30" s="69"/>
      <c r="J30" s="70">
        <f>MIN(J8:J27)</f>
        <v>0</v>
      </c>
      <c r="K30" s="69"/>
      <c r="L30" s="70">
        <f>MIN(L8:L27)</f>
        <v>6.7777000000000003</v>
      </c>
      <c r="M30" s="69"/>
      <c r="N30" s="70">
        <f>MIN(N8:N27)</f>
        <v>2.3548</v>
      </c>
      <c r="O30" s="69"/>
      <c r="P30" s="70">
        <f>MIN(P8:P27)</f>
        <v>2.9257</v>
      </c>
      <c r="Q30" s="69"/>
      <c r="R30" s="70">
        <f>MIN(R8:R27)</f>
        <v>0</v>
      </c>
      <c r="S30" s="71"/>
    </row>
    <row r="31" spans="1:19" ht="15" thickBot="1" x14ac:dyDescent="0.35">
      <c r="A31" s="72" t="s">
        <v>29</v>
      </c>
      <c r="B31" s="73"/>
      <c r="C31" s="73"/>
      <c r="D31" s="74">
        <f>MAX(D8:D27)</f>
        <v>27.2378</v>
      </c>
      <c r="E31" s="73"/>
      <c r="F31" s="74">
        <f>MAX(F8:F27)</f>
        <v>41.333199999999998</v>
      </c>
      <c r="G31" s="73"/>
      <c r="H31" s="74">
        <f>MAX(H8:H27)</f>
        <v>28.645499999999998</v>
      </c>
      <c r="I31" s="73"/>
      <c r="J31" s="74">
        <f>MAX(J8:J27)</f>
        <v>21.099</v>
      </c>
      <c r="K31" s="73"/>
      <c r="L31" s="74">
        <f>MAX(L8:L27)</f>
        <v>17.2319</v>
      </c>
      <c r="M31" s="73"/>
      <c r="N31" s="74">
        <f>MAX(N8:N27)</f>
        <v>14.8405</v>
      </c>
      <c r="O31" s="73"/>
      <c r="P31" s="74">
        <f>MAX(P8:P27)</f>
        <v>9.8453999999999997</v>
      </c>
      <c r="Q31" s="73"/>
      <c r="R31" s="74">
        <f>MAX(R8:R27)</f>
        <v>10.782500000000001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1526</v>
      </c>
      <c r="B8" s="59">
        <f>VLOOKUP($A8,'Return Data'!$B$7:$R$2292,3,0)</f>
        <v>44826</v>
      </c>
      <c r="C8" s="60">
        <f>VLOOKUP($A8,'Return Data'!$B$7:$R$2292,4,0)</f>
        <v>52.070999999999998</v>
      </c>
      <c r="D8" s="60">
        <f>VLOOKUP($A8,'Return Data'!$B$7:$R$2292,10,0)</f>
        <v>21.804500000000001</v>
      </c>
      <c r="E8" s="61">
        <f t="shared" ref="E8:E27" si="0">RANK(D8,D$8:D$27,0)</f>
        <v>5</v>
      </c>
      <c r="F8" s="60">
        <f>VLOOKUP($A8,'Return Data'!$B$7:$R$2292,11,0)</f>
        <v>3.2997999999999998</v>
      </c>
      <c r="G8" s="61">
        <f t="shared" ref="G8:G27" si="1">RANK(F8,F$8:F$27,0)</f>
        <v>11</v>
      </c>
      <c r="H8" s="60">
        <f>VLOOKUP($A8,'Return Data'!$B$7:$R$2292,12,0)</f>
        <v>6.2088999999999999</v>
      </c>
      <c r="I8" s="61">
        <f t="shared" ref="I8:I27" si="2">RANK(H8,H$8:H$27,0)</f>
        <v>2</v>
      </c>
      <c r="J8" s="60">
        <f>VLOOKUP($A8,'Return Data'!$B$7:$R$2292,13,0)</f>
        <v>4.4038000000000004</v>
      </c>
      <c r="K8" s="61">
        <f t="shared" ref="K8:K27" si="3">RANK(J8,J$8:J$27,0)</f>
        <v>6</v>
      </c>
      <c r="L8" s="60">
        <f>VLOOKUP($A8,'Return Data'!$B$7:$R$2292,17,0)</f>
        <v>14.130699999999999</v>
      </c>
      <c r="M8" s="61">
        <f t="shared" ref="M8:M25" si="4">RANK(L8,L$8:L$27,0)</f>
        <v>2</v>
      </c>
      <c r="N8" s="60">
        <f>VLOOKUP($A8,'Return Data'!$B$7:$R$2292,14,0)</f>
        <v>9.6402999999999999</v>
      </c>
      <c r="O8" s="61">
        <f t="shared" ref="O8:O25" si="5">RANK(N8,N$8:N$27,0)</f>
        <v>5</v>
      </c>
      <c r="P8" s="60">
        <f>VLOOKUP($A8,'Return Data'!$B$7:$R$2292,15,0)</f>
        <v>6.1559999999999997</v>
      </c>
      <c r="Q8" s="61">
        <f t="shared" ref="Q8:Q25" si="6">RANK(P8,P$8:P$27,0)</f>
        <v>9</v>
      </c>
      <c r="R8" s="60">
        <f>VLOOKUP($A8,'Return Data'!$B$7:$R$2292,16,0)</f>
        <v>9.4097000000000008</v>
      </c>
      <c r="S8" s="62">
        <f t="shared" ref="S8:S27" si="7">RANK(R8,R$8:R$27,0)</f>
        <v>3</v>
      </c>
    </row>
    <row r="9" spans="1:20" x14ac:dyDescent="0.3">
      <c r="A9" s="58" t="s">
        <v>1890</v>
      </c>
      <c r="B9" s="59">
        <f>VLOOKUP($A9,'Return Data'!$B$7:$R$2292,3,0)</f>
        <v>44826</v>
      </c>
      <c r="C9" s="60">
        <f>VLOOKUP($A9,'Return Data'!$B$7:$R$2292,4,0)</f>
        <v>24.490600000000001</v>
      </c>
      <c r="D9" s="60">
        <f>VLOOKUP($A9,'Return Data'!$B$7:$R$2292,10,0)</f>
        <v>20.776399999999999</v>
      </c>
      <c r="E9" s="61">
        <f t="shared" si="0"/>
        <v>6</v>
      </c>
      <c r="F9" s="60">
        <f>VLOOKUP($A9,'Return Data'!$B$7:$R$2292,11,0)</f>
        <v>1.5609</v>
      </c>
      <c r="G9" s="61">
        <f t="shared" si="1"/>
        <v>14</v>
      </c>
      <c r="H9" s="60">
        <f>VLOOKUP($A9,'Return Data'!$B$7:$R$2292,12,0)</f>
        <v>0.82479999999999998</v>
      </c>
      <c r="I9" s="61">
        <f t="shared" si="2"/>
        <v>15</v>
      </c>
      <c r="J9" s="60">
        <f>VLOOKUP($A9,'Return Data'!$B$7:$R$2292,13,0)</f>
        <v>0.89559999999999995</v>
      </c>
      <c r="K9" s="61">
        <f t="shared" si="3"/>
        <v>15</v>
      </c>
      <c r="L9" s="60">
        <f>VLOOKUP($A9,'Return Data'!$B$7:$R$2292,17,0)</f>
        <v>9.2728999999999999</v>
      </c>
      <c r="M9" s="61">
        <f t="shared" si="4"/>
        <v>9</v>
      </c>
      <c r="N9" s="60">
        <f>VLOOKUP($A9,'Return Data'!$B$7:$R$2292,14,0)</f>
        <v>8.9910999999999994</v>
      </c>
      <c r="O9" s="61">
        <f t="shared" si="5"/>
        <v>9</v>
      </c>
      <c r="P9" s="60">
        <f>VLOOKUP($A9,'Return Data'!$B$7:$R$2292,15,0)</f>
        <v>6.2672999999999996</v>
      </c>
      <c r="Q9" s="61">
        <f t="shared" si="6"/>
        <v>8</v>
      </c>
      <c r="R9" s="60">
        <f>VLOOKUP($A9,'Return Data'!$B$7:$R$2292,16,0)</f>
        <v>7.6215999999999999</v>
      </c>
      <c r="S9" s="62">
        <f t="shared" si="7"/>
        <v>15</v>
      </c>
    </row>
    <row r="10" spans="1:20" x14ac:dyDescent="0.3">
      <c r="A10" s="58" t="s">
        <v>1961</v>
      </c>
      <c r="B10" s="59">
        <f>VLOOKUP($A10,'Return Data'!$B$7:$R$2292,3,0)</f>
        <v>44826</v>
      </c>
      <c r="C10" s="60">
        <f>VLOOKUP($A10,'Return Data'!$B$7:$R$2292,4,0)</f>
        <v>35.298299999999998</v>
      </c>
      <c r="D10" s="60">
        <f>VLOOKUP($A10,'Return Data'!$B$7:$R$2292,10,0)</f>
        <v>18.856999999999999</v>
      </c>
      <c r="E10" s="61">
        <f t="shared" si="0"/>
        <v>11</v>
      </c>
      <c r="F10" s="60">
        <f>VLOOKUP($A10,'Return Data'!$B$7:$R$2292,11,0)</f>
        <v>2.7503000000000002</v>
      </c>
      <c r="G10" s="61">
        <f t="shared" si="1"/>
        <v>13</v>
      </c>
      <c r="H10" s="60">
        <f>VLOOKUP($A10,'Return Data'!$B$7:$R$2292,12,0)</f>
        <v>2.661</v>
      </c>
      <c r="I10" s="61">
        <f t="shared" si="2"/>
        <v>13</v>
      </c>
      <c r="J10" s="60">
        <f>VLOOKUP($A10,'Return Data'!$B$7:$R$2292,13,0)</f>
        <v>1.2361</v>
      </c>
      <c r="K10" s="61">
        <f t="shared" si="3"/>
        <v>14</v>
      </c>
      <c r="L10" s="60">
        <f>VLOOKUP($A10,'Return Data'!$B$7:$R$2292,17,0)</f>
        <v>7.0917000000000003</v>
      </c>
      <c r="M10" s="61">
        <f t="shared" si="4"/>
        <v>16</v>
      </c>
      <c r="N10" s="60">
        <f>VLOOKUP($A10,'Return Data'!$B$7:$R$2292,14,0)</f>
        <v>6.5871000000000004</v>
      </c>
      <c r="O10" s="61">
        <f t="shared" si="5"/>
        <v>15</v>
      </c>
      <c r="P10" s="60">
        <f>VLOOKUP($A10,'Return Data'!$B$7:$R$2292,15,0)</f>
        <v>5.9116999999999997</v>
      </c>
      <c r="Q10" s="61">
        <f t="shared" si="6"/>
        <v>12</v>
      </c>
      <c r="R10" s="60">
        <f>VLOOKUP($A10,'Return Data'!$B$7:$R$2292,16,0)</f>
        <v>7.2548000000000004</v>
      </c>
      <c r="S10" s="62">
        <f t="shared" si="7"/>
        <v>16</v>
      </c>
    </row>
    <row r="11" spans="1:20" x14ac:dyDescent="0.3">
      <c r="A11" s="58" t="s">
        <v>2017</v>
      </c>
      <c r="B11" s="59">
        <f>VLOOKUP($A11,'Return Data'!$B$7:$R$2292,3,0)</f>
        <v>44826</v>
      </c>
      <c r="C11" s="60">
        <f>VLOOKUP($A11,'Return Data'!$B$7:$R$2292,4,0)</f>
        <v>27.616199999999999</v>
      </c>
      <c r="D11" s="60">
        <f>VLOOKUP($A11,'Return Data'!$B$7:$R$2292,10,0)</f>
        <v>17.733799999999999</v>
      </c>
      <c r="E11" s="61">
        <f t="shared" si="0"/>
        <v>12</v>
      </c>
      <c r="F11" s="60">
        <f>VLOOKUP($A11,'Return Data'!$B$7:$R$2292,11,0)</f>
        <v>40.619999999999997</v>
      </c>
      <c r="G11" s="61">
        <f t="shared" si="1"/>
        <v>1</v>
      </c>
      <c r="H11" s="60">
        <f>VLOOKUP($A11,'Return Data'!$B$7:$R$2292,12,0)</f>
        <v>27.934200000000001</v>
      </c>
      <c r="I11" s="61">
        <f t="shared" si="2"/>
        <v>1</v>
      </c>
      <c r="J11" s="60">
        <f>VLOOKUP($A11,'Return Data'!$B$7:$R$2292,13,0)</f>
        <v>20.428599999999999</v>
      </c>
      <c r="K11" s="61">
        <f t="shared" si="3"/>
        <v>1</v>
      </c>
      <c r="L11" s="60">
        <f>VLOOKUP($A11,'Return Data'!$B$7:$R$2292,17,0)</f>
        <v>16.584399999999999</v>
      </c>
      <c r="M11" s="61">
        <f t="shared" si="4"/>
        <v>1</v>
      </c>
      <c r="N11" s="60">
        <f>VLOOKUP($A11,'Return Data'!$B$7:$R$2292,14,0)</f>
        <v>14.1897</v>
      </c>
      <c r="O11" s="61">
        <f t="shared" si="5"/>
        <v>1</v>
      </c>
      <c r="P11" s="60">
        <f>VLOOKUP($A11,'Return Data'!$B$7:$R$2292,15,0)</f>
        <v>6.33</v>
      </c>
      <c r="Q11" s="61">
        <f t="shared" si="6"/>
        <v>7</v>
      </c>
      <c r="R11" s="60">
        <f>VLOOKUP($A11,'Return Data'!$B$7:$R$2292,16,0)</f>
        <v>7.8009000000000004</v>
      </c>
      <c r="S11" s="62">
        <f t="shared" si="7"/>
        <v>14</v>
      </c>
    </row>
    <row r="12" spans="1:20" x14ac:dyDescent="0.3">
      <c r="A12" s="58" t="s">
        <v>1528</v>
      </c>
      <c r="B12" s="59">
        <f>VLOOKUP($A12,'Return Data'!$B$7:$R$2292,3,0)</f>
        <v>44826</v>
      </c>
      <c r="C12" s="60">
        <f>VLOOKUP($A12,'Return Data'!$B$7:$R$2292,4,0)</f>
        <v>88.295928387956707</v>
      </c>
      <c r="D12" s="60">
        <f>VLOOKUP($A12,'Return Data'!$B$7:$R$2292,10,0)</f>
        <v>18.876100000000001</v>
      </c>
      <c r="E12" s="61">
        <f t="shared" si="0"/>
        <v>10</v>
      </c>
      <c r="F12" s="60">
        <f>VLOOKUP($A12,'Return Data'!$B$7:$R$2292,11,0)</f>
        <v>3.5872000000000002</v>
      </c>
      <c r="G12" s="61">
        <f t="shared" si="1"/>
        <v>9</v>
      </c>
      <c r="H12" s="60">
        <f>VLOOKUP($A12,'Return Data'!$B$7:$R$2292,12,0)</f>
        <v>2.8523000000000001</v>
      </c>
      <c r="I12" s="61">
        <f t="shared" si="2"/>
        <v>11</v>
      </c>
      <c r="J12" s="60">
        <f>VLOOKUP($A12,'Return Data'!$B$7:$R$2292,13,0)</f>
        <v>1.8327</v>
      </c>
      <c r="K12" s="61">
        <f t="shared" si="3"/>
        <v>11</v>
      </c>
      <c r="L12" s="60">
        <f>VLOOKUP($A12,'Return Data'!$B$7:$R$2292,17,0)</f>
        <v>9.1001999999999992</v>
      </c>
      <c r="M12" s="61">
        <f t="shared" si="4"/>
        <v>11</v>
      </c>
      <c r="N12" s="60">
        <f>VLOOKUP($A12,'Return Data'!$B$7:$R$2292,14,0)</f>
        <v>9.6234999999999999</v>
      </c>
      <c r="O12" s="61">
        <f t="shared" si="5"/>
        <v>6</v>
      </c>
      <c r="P12" s="60">
        <f>VLOOKUP($A12,'Return Data'!$B$7:$R$2292,15,0)</f>
        <v>7.8411999999999997</v>
      </c>
      <c r="Q12" s="61">
        <f t="shared" si="6"/>
        <v>3</v>
      </c>
      <c r="R12" s="60">
        <f>VLOOKUP($A12,'Return Data'!$B$7:$R$2292,16,0)</f>
        <v>8.3881999999999994</v>
      </c>
      <c r="S12" s="62">
        <f t="shared" si="7"/>
        <v>9</v>
      </c>
    </row>
    <row r="13" spans="1:20" x14ac:dyDescent="0.3">
      <c r="A13" s="58" t="s">
        <v>1529</v>
      </c>
      <c r="B13" s="59">
        <f>VLOOKUP($A13,'Return Data'!$B$7:$R$2292,3,0)</f>
        <v>44826</v>
      </c>
      <c r="C13" s="60">
        <f>VLOOKUP($A13,'Return Data'!$B$7:$R$2292,4,0)</f>
        <v>44.226999999999997</v>
      </c>
      <c r="D13" s="60">
        <f>VLOOKUP($A13,'Return Data'!$B$7:$R$2292,10,0)</f>
        <v>15.566700000000001</v>
      </c>
      <c r="E13" s="61">
        <f t="shared" si="0"/>
        <v>15</v>
      </c>
      <c r="F13" s="60">
        <f>VLOOKUP($A13,'Return Data'!$B$7:$R$2292,11,0)</f>
        <v>1.0479000000000001</v>
      </c>
      <c r="G13" s="61">
        <f t="shared" si="1"/>
        <v>15</v>
      </c>
      <c r="H13" s="60">
        <f>VLOOKUP($A13,'Return Data'!$B$7:$R$2292,12,0)</f>
        <v>3.2645</v>
      </c>
      <c r="I13" s="61">
        <f t="shared" si="2"/>
        <v>9</v>
      </c>
      <c r="J13" s="60">
        <f>VLOOKUP($A13,'Return Data'!$B$7:$R$2292,13,0)</f>
        <v>0.3221</v>
      </c>
      <c r="K13" s="61">
        <f t="shared" si="3"/>
        <v>17</v>
      </c>
      <c r="L13" s="60">
        <f>VLOOKUP($A13,'Return Data'!$B$7:$R$2292,17,0)</f>
        <v>7.9043000000000001</v>
      </c>
      <c r="M13" s="61">
        <f t="shared" si="4"/>
        <v>13</v>
      </c>
      <c r="N13" s="60">
        <f>VLOOKUP($A13,'Return Data'!$B$7:$R$2292,14,0)</f>
        <v>7.0919999999999996</v>
      </c>
      <c r="O13" s="61">
        <f t="shared" si="5"/>
        <v>11</v>
      </c>
      <c r="P13" s="60">
        <f>VLOOKUP($A13,'Return Data'!$B$7:$R$2292,15,0)</f>
        <v>4.3888999999999996</v>
      </c>
      <c r="Q13" s="61">
        <f t="shared" si="6"/>
        <v>18</v>
      </c>
      <c r="R13" s="60">
        <f>VLOOKUP($A13,'Return Data'!$B$7:$R$2292,16,0)</f>
        <v>8.4667999999999992</v>
      </c>
      <c r="S13" s="62">
        <f t="shared" si="7"/>
        <v>7</v>
      </c>
    </row>
    <row r="14" spans="1:20" x14ac:dyDescent="0.3">
      <c r="A14" s="58" t="s">
        <v>1530</v>
      </c>
      <c r="B14" s="59">
        <f>VLOOKUP($A14,'Return Data'!$B$7:$R$2292,3,0)</f>
        <v>44826</v>
      </c>
      <c r="C14" s="60">
        <f>VLOOKUP($A14,'Return Data'!$B$7:$R$2292,4,0)</f>
        <v>69.330100000000002</v>
      </c>
      <c r="D14" s="60">
        <f>VLOOKUP($A14,'Return Data'!$B$7:$R$2292,10,0)</f>
        <v>19.742100000000001</v>
      </c>
      <c r="E14" s="61">
        <f t="shared" si="0"/>
        <v>8</v>
      </c>
      <c r="F14" s="60">
        <f>VLOOKUP($A14,'Return Data'!$B$7:$R$2292,11,0)</f>
        <v>4.9024999999999999</v>
      </c>
      <c r="G14" s="61">
        <f t="shared" si="1"/>
        <v>6</v>
      </c>
      <c r="H14" s="60">
        <f>VLOOKUP($A14,'Return Data'!$B$7:$R$2292,12,0)</f>
        <v>3.3073000000000001</v>
      </c>
      <c r="I14" s="61">
        <f t="shared" si="2"/>
        <v>8</v>
      </c>
      <c r="J14" s="60">
        <f>VLOOKUP($A14,'Return Data'!$B$7:$R$2292,13,0)</f>
        <v>2.2648000000000001</v>
      </c>
      <c r="K14" s="61">
        <f t="shared" si="3"/>
        <v>10</v>
      </c>
      <c r="L14" s="60">
        <f>VLOOKUP($A14,'Return Data'!$B$7:$R$2292,17,0)</f>
        <v>8.5688999999999993</v>
      </c>
      <c r="M14" s="61">
        <f t="shared" si="4"/>
        <v>12</v>
      </c>
      <c r="N14" s="60">
        <f>VLOOKUP($A14,'Return Data'!$B$7:$R$2292,14,0)</f>
        <v>6.7333999999999996</v>
      </c>
      <c r="O14" s="61">
        <f t="shared" si="5"/>
        <v>13</v>
      </c>
      <c r="P14" s="60">
        <f>VLOOKUP($A14,'Return Data'!$B$7:$R$2292,15,0)</f>
        <v>5.8925999999999998</v>
      </c>
      <c r="Q14" s="61">
        <f t="shared" si="6"/>
        <v>13</v>
      </c>
      <c r="R14" s="60">
        <f>VLOOKUP($A14,'Return Data'!$B$7:$R$2292,16,0)</f>
        <v>9.2014999999999993</v>
      </c>
      <c r="S14" s="62">
        <f t="shared" si="7"/>
        <v>5</v>
      </c>
    </row>
    <row r="15" spans="1:20" x14ac:dyDescent="0.3">
      <c r="A15" s="58" t="s">
        <v>1532</v>
      </c>
      <c r="B15" s="59">
        <f>VLOOKUP($A15,'Return Data'!$B$7:$R$2292,3,0)</f>
        <v>44826</v>
      </c>
      <c r="C15" s="60">
        <f>VLOOKUP($A15,'Return Data'!$B$7:$R$2292,4,0)</f>
        <v>61.334000000000003</v>
      </c>
      <c r="D15" s="60">
        <f>VLOOKUP($A15,'Return Data'!$B$7:$R$2292,10,0)</f>
        <v>21.9315</v>
      </c>
      <c r="E15" s="61">
        <f t="shared" si="0"/>
        <v>4</v>
      </c>
      <c r="F15" s="60">
        <f>VLOOKUP($A15,'Return Data'!$B$7:$R$2292,11,0)</f>
        <v>5.2584999999999997</v>
      </c>
      <c r="G15" s="61">
        <f t="shared" si="1"/>
        <v>5</v>
      </c>
      <c r="H15" s="60">
        <f>VLOOKUP($A15,'Return Data'!$B$7:$R$2292,12,0)</f>
        <v>5.2302999999999997</v>
      </c>
      <c r="I15" s="61">
        <f t="shared" si="2"/>
        <v>4</v>
      </c>
      <c r="J15" s="60">
        <f>VLOOKUP($A15,'Return Data'!$B$7:$R$2292,13,0)</f>
        <v>4.4545000000000003</v>
      </c>
      <c r="K15" s="61">
        <f t="shared" si="3"/>
        <v>4</v>
      </c>
      <c r="L15" s="60">
        <f>VLOOKUP($A15,'Return Data'!$B$7:$R$2292,17,0)</f>
        <v>13.2598</v>
      </c>
      <c r="M15" s="61">
        <f t="shared" si="4"/>
        <v>4</v>
      </c>
      <c r="N15" s="60">
        <f>VLOOKUP($A15,'Return Data'!$B$7:$R$2292,14,0)</f>
        <v>9.9332999999999991</v>
      </c>
      <c r="O15" s="61">
        <f t="shared" si="5"/>
        <v>4</v>
      </c>
      <c r="P15" s="60">
        <f>VLOOKUP($A15,'Return Data'!$B$7:$R$2292,15,0)</f>
        <v>7.2750000000000004</v>
      </c>
      <c r="Q15" s="61">
        <f t="shared" si="6"/>
        <v>5</v>
      </c>
      <c r="R15" s="60">
        <f>VLOOKUP($A15,'Return Data'!$B$7:$R$2292,16,0)</f>
        <v>10.1547</v>
      </c>
      <c r="S15" s="62">
        <f t="shared" si="7"/>
        <v>1</v>
      </c>
    </row>
    <row r="16" spans="1:20" x14ac:dyDescent="0.3">
      <c r="A16" s="58" t="s">
        <v>1533</v>
      </c>
      <c r="B16" s="59">
        <f>VLOOKUP($A16,'Return Data'!$B$7:$R$2292,3,0)</f>
        <v>44826</v>
      </c>
      <c r="C16" s="60">
        <f>VLOOKUP($A16,'Return Data'!$B$7:$R$2292,4,0)</f>
        <v>45.981299999999997</v>
      </c>
      <c r="D16" s="60">
        <f>VLOOKUP($A16,'Return Data'!$B$7:$R$2292,10,0)</f>
        <v>17.6173</v>
      </c>
      <c r="E16" s="61">
        <f t="shared" si="0"/>
        <v>13</v>
      </c>
      <c r="F16" s="60">
        <f>VLOOKUP($A16,'Return Data'!$B$7:$R$2292,11,0)</f>
        <v>-0.50990000000000002</v>
      </c>
      <c r="G16" s="61">
        <f t="shared" si="1"/>
        <v>20</v>
      </c>
      <c r="H16" s="60">
        <f>VLOOKUP($A16,'Return Data'!$B$7:$R$2292,12,0)</f>
        <v>7.7399999999999997E-2</v>
      </c>
      <c r="I16" s="61">
        <f t="shared" si="2"/>
        <v>18</v>
      </c>
      <c r="J16" s="60">
        <f>VLOOKUP($A16,'Return Data'!$B$7:$R$2292,13,0)</f>
        <v>-8.6999999999999994E-3</v>
      </c>
      <c r="K16" s="61">
        <f t="shared" si="3"/>
        <v>19</v>
      </c>
      <c r="L16" s="60">
        <f>VLOOKUP($A16,'Return Data'!$B$7:$R$2292,17,0)</f>
        <v>7.6702000000000004</v>
      </c>
      <c r="M16" s="61">
        <f t="shared" si="4"/>
        <v>14</v>
      </c>
      <c r="N16" s="60">
        <f>VLOOKUP($A16,'Return Data'!$B$7:$R$2292,14,0)</f>
        <v>7.0304000000000002</v>
      </c>
      <c r="O16" s="61">
        <f t="shared" si="5"/>
        <v>12</v>
      </c>
      <c r="P16" s="60">
        <f>VLOOKUP($A16,'Return Data'!$B$7:$R$2292,15,0)</f>
        <v>5.6672000000000002</v>
      </c>
      <c r="Q16" s="61">
        <f t="shared" si="6"/>
        <v>14</v>
      </c>
      <c r="R16" s="60">
        <f>VLOOKUP($A16,'Return Data'!$B$7:$R$2292,16,0)</f>
        <v>8.5534999999999997</v>
      </c>
      <c r="S16" s="62">
        <f t="shared" si="7"/>
        <v>6</v>
      </c>
    </row>
    <row r="17" spans="1:19" x14ac:dyDescent="0.3">
      <c r="A17" s="58" t="s">
        <v>1534</v>
      </c>
      <c r="B17" s="59">
        <f>VLOOKUP($A17,'Return Data'!$B$7:$R$2292,3,0)</f>
        <v>44826</v>
      </c>
      <c r="C17" s="60">
        <f>VLOOKUP($A17,'Return Data'!$B$7:$R$2292,4,0)</f>
        <v>57.408799999999999</v>
      </c>
      <c r="D17" s="60">
        <f>VLOOKUP($A17,'Return Data'!$B$7:$R$2292,10,0)</f>
        <v>19.867000000000001</v>
      </c>
      <c r="E17" s="61">
        <f t="shared" si="0"/>
        <v>7</v>
      </c>
      <c r="F17" s="60">
        <f>VLOOKUP($A17,'Return Data'!$B$7:$R$2292,11,0)</f>
        <v>6.6599000000000004</v>
      </c>
      <c r="G17" s="61">
        <f t="shared" si="1"/>
        <v>3</v>
      </c>
      <c r="H17" s="60">
        <f>VLOOKUP($A17,'Return Data'!$B$7:$R$2292,12,0)</f>
        <v>5.8563999999999998</v>
      </c>
      <c r="I17" s="61">
        <f t="shared" si="2"/>
        <v>3</v>
      </c>
      <c r="J17" s="60">
        <f>VLOOKUP($A17,'Return Data'!$B$7:$R$2292,13,0)</f>
        <v>5.0018000000000002</v>
      </c>
      <c r="K17" s="61">
        <f t="shared" si="3"/>
        <v>3</v>
      </c>
      <c r="L17" s="60">
        <f>VLOOKUP($A17,'Return Data'!$B$7:$R$2292,17,0)</f>
        <v>10.000299999999999</v>
      </c>
      <c r="M17" s="61">
        <f t="shared" si="4"/>
        <v>8</v>
      </c>
      <c r="N17" s="60">
        <f>VLOOKUP($A17,'Return Data'!$B$7:$R$2292,14,0)</f>
        <v>9.5589999999999993</v>
      </c>
      <c r="O17" s="61">
        <f t="shared" si="5"/>
        <v>7</v>
      </c>
      <c r="P17" s="60">
        <f>VLOOKUP($A17,'Return Data'!$B$7:$R$2292,15,0)</f>
        <v>8.2368000000000006</v>
      </c>
      <c r="Q17" s="61">
        <f t="shared" si="6"/>
        <v>2</v>
      </c>
      <c r="R17" s="60">
        <f>VLOOKUP($A17,'Return Data'!$B$7:$R$2292,16,0)</f>
        <v>9.9109999999999996</v>
      </c>
      <c r="S17" s="62">
        <f t="shared" si="7"/>
        <v>2</v>
      </c>
    </row>
    <row r="18" spans="1:19" x14ac:dyDescent="0.3">
      <c r="A18" s="58" t="s">
        <v>1535</v>
      </c>
      <c r="B18" s="59">
        <f>VLOOKUP($A18,'Return Data'!$B$7:$R$2292,3,0)</f>
        <v>44826</v>
      </c>
      <c r="C18" s="60">
        <f>VLOOKUP($A18,'Return Data'!$B$7:$R$2292,4,0)</f>
        <v>25.958600000000001</v>
      </c>
      <c r="D18" s="60">
        <f>VLOOKUP($A18,'Return Data'!$B$7:$R$2292,10,0)</f>
        <v>14.801</v>
      </c>
      <c r="E18" s="61">
        <f t="shared" si="0"/>
        <v>17</v>
      </c>
      <c r="F18" s="60">
        <f>VLOOKUP($A18,'Return Data'!$B$7:$R$2292,11,0)</f>
        <v>0.25559999999999999</v>
      </c>
      <c r="G18" s="61">
        <f t="shared" si="1"/>
        <v>17</v>
      </c>
      <c r="H18" s="60">
        <f>VLOOKUP($A18,'Return Data'!$B$7:$R$2292,12,0)</f>
        <v>0.50690000000000002</v>
      </c>
      <c r="I18" s="61">
        <f t="shared" si="2"/>
        <v>16</v>
      </c>
      <c r="J18" s="60">
        <f>VLOOKUP($A18,'Return Data'!$B$7:$R$2292,13,0)</f>
        <v>-0.28889999999999999</v>
      </c>
      <c r="K18" s="61">
        <f t="shared" si="3"/>
        <v>20</v>
      </c>
      <c r="L18" s="60">
        <f>VLOOKUP($A18,'Return Data'!$B$7:$R$2292,17,0)</f>
        <v>5.7798999999999996</v>
      </c>
      <c r="M18" s="61">
        <f t="shared" si="4"/>
        <v>19</v>
      </c>
      <c r="N18" s="60">
        <f>VLOOKUP($A18,'Return Data'!$B$7:$R$2292,14,0)</f>
        <v>5.5941999999999998</v>
      </c>
      <c r="O18" s="61">
        <f t="shared" si="5"/>
        <v>17</v>
      </c>
      <c r="P18" s="60">
        <f>VLOOKUP($A18,'Return Data'!$B$7:$R$2292,15,0)</f>
        <v>5.1597999999999997</v>
      </c>
      <c r="Q18" s="61">
        <f t="shared" si="6"/>
        <v>16</v>
      </c>
      <c r="R18" s="60">
        <f>VLOOKUP($A18,'Return Data'!$B$7:$R$2292,16,0)</f>
        <v>7.8772000000000002</v>
      </c>
      <c r="S18" s="62">
        <f t="shared" si="7"/>
        <v>13</v>
      </c>
    </row>
    <row r="19" spans="1:19" x14ac:dyDescent="0.3">
      <c r="A19" s="58" t="s">
        <v>1537</v>
      </c>
      <c r="B19" s="59">
        <f>VLOOKUP($A19,'Return Data'!$B$7:$R$2292,3,0)</f>
        <v>44826</v>
      </c>
      <c r="C19" s="60">
        <f>VLOOKUP($A19,'Return Data'!$B$7:$R$2292,4,0)</f>
        <v>43.999000000000002</v>
      </c>
      <c r="D19" s="60">
        <f>VLOOKUP($A19,'Return Data'!$B$7:$R$2292,10,0)</f>
        <v>25.7637</v>
      </c>
      <c r="E19" s="61">
        <f t="shared" si="0"/>
        <v>1</v>
      </c>
      <c r="F19" s="60">
        <f>VLOOKUP($A19,'Return Data'!$B$7:$R$2292,11,0)</f>
        <v>6.3483000000000001</v>
      </c>
      <c r="G19" s="61">
        <f t="shared" si="1"/>
        <v>4</v>
      </c>
      <c r="H19" s="60">
        <f>VLOOKUP($A19,'Return Data'!$B$7:$R$2292,12,0)</f>
        <v>4.2289000000000003</v>
      </c>
      <c r="I19" s="61">
        <f t="shared" si="2"/>
        <v>7</v>
      </c>
      <c r="J19" s="60">
        <f>VLOOKUP($A19,'Return Data'!$B$7:$R$2292,13,0)</f>
        <v>3.6844000000000001</v>
      </c>
      <c r="K19" s="61">
        <f t="shared" si="3"/>
        <v>7</v>
      </c>
      <c r="L19" s="60">
        <f>VLOOKUP($A19,'Return Data'!$B$7:$R$2292,17,0)</f>
        <v>12.230499999999999</v>
      </c>
      <c r="M19" s="61">
        <f t="shared" si="4"/>
        <v>6</v>
      </c>
      <c r="N19" s="60">
        <f>VLOOKUP($A19,'Return Data'!$B$7:$R$2292,14,0)</f>
        <v>11.3436</v>
      </c>
      <c r="O19" s="61">
        <f t="shared" si="5"/>
        <v>2</v>
      </c>
      <c r="P19" s="60">
        <f>VLOOKUP($A19,'Return Data'!$B$7:$R$2292,15,0)</f>
        <v>8.4545999999999992</v>
      </c>
      <c r="Q19" s="61">
        <f t="shared" si="6"/>
        <v>1</v>
      </c>
      <c r="R19" s="60">
        <f>VLOOKUP($A19,'Return Data'!$B$7:$R$2292,16,0)</f>
        <v>8.1908999999999992</v>
      </c>
      <c r="S19" s="62">
        <f t="shared" si="7"/>
        <v>11</v>
      </c>
    </row>
    <row r="20" spans="1:19" x14ac:dyDescent="0.3">
      <c r="A20" s="58" t="s">
        <v>1538</v>
      </c>
      <c r="B20" s="59">
        <f>VLOOKUP($A20,'Return Data'!$B$7:$R$2292,3,0)</f>
        <v>44826</v>
      </c>
      <c r="C20" s="60">
        <f>VLOOKUP($A20,'Return Data'!$B$7:$R$2292,4,0)</f>
        <v>43.500399999999999</v>
      </c>
      <c r="D20" s="60">
        <f>VLOOKUP($A20,'Return Data'!$B$7:$R$2292,10,0)</f>
        <v>19.5792</v>
      </c>
      <c r="E20" s="61">
        <f t="shared" si="0"/>
        <v>9</v>
      </c>
      <c r="F20" s="60">
        <f>VLOOKUP($A20,'Return Data'!$B$7:$R$2292,11,0)</f>
        <v>-0.18820000000000001</v>
      </c>
      <c r="G20" s="61">
        <f t="shared" si="1"/>
        <v>19</v>
      </c>
      <c r="H20" s="60">
        <f>VLOOKUP($A20,'Return Data'!$B$7:$R$2292,12,0)</f>
        <v>0.12839999999999999</v>
      </c>
      <c r="I20" s="61">
        <f t="shared" si="2"/>
        <v>17</v>
      </c>
      <c r="J20" s="60">
        <f>VLOOKUP($A20,'Return Data'!$B$7:$R$2292,13,0)</f>
        <v>1.3157000000000001</v>
      </c>
      <c r="K20" s="61">
        <f t="shared" si="3"/>
        <v>13</v>
      </c>
      <c r="L20" s="60">
        <f>VLOOKUP($A20,'Return Data'!$B$7:$R$2292,17,0)</f>
        <v>7.3864000000000001</v>
      </c>
      <c r="M20" s="61">
        <f t="shared" si="4"/>
        <v>15</v>
      </c>
      <c r="N20" s="60">
        <f>VLOOKUP($A20,'Return Data'!$B$7:$R$2292,14,0)</f>
        <v>6.6409000000000002</v>
      </c>
      <c r="O20" s="61">
        <f t="shared" si="5"/>
        <v>14</v>
      </c>
      <c r="P20" s="60">
        <f>VLOOKUP($A20,'Return Data'!$B$7:$R$2292,15,0)</f>
        <v>5.9542000000000002</v>
      </c>
      <c r="Q20" s="61">
        <f t="shared" si="6"/>
        <v>11</v>
      </c>
      <c r="R20" s="60">
        <f>VLOOKUP($A20,'Return Data'!$B$7:$R$2292,16,0)</f>
        <v>5.8982999999999999</v>
      </c>
      <c r="S20" s="62">
        <f t="shared" si="7"/>
        <v>19</v>
      </c>
    </row>
    <row r="21" spans="1:19" x14ac:dyDescent="0.3">
      <c r="A21" s="58" t="s">
        <v>1539</v>
      </c>
      <c r="B21" s="59">
        <f>VLOOKUP($A21,'Return Data'!$B$7:$R$2292,3,0)</f>
        <v>44826</v>
      </c>
      <c r="C21" s="60">
        <f>VLOOKUP($A21,'Return Data'!$B$7:$R$2292,4,0)</f>
        <v>67.5261</v>
      </c>
      <c r="D21" s="60">
        <f>VLOOKUP($A21,'Return Data'!$B$7:$R$2292,10,0)</f>
        <v>12.7468</v>
      </c>
      <c r="E21" s="61">
        <f t="shared" si="0"/>
        <v>18</v>
      </c>
      <c r="F21" s="60">
        <f>VLOOKUP($A21,'Return Data'!$B$7:$R$2292,11,0)</f>
        <v>0.54849999999999999</v>
      </c>
      <c r="G21" s="61">
        <f t="shared" si="1"/>
        <v>16</v>
      </c>
      <c r="H21" s="60">
        <f>VLOOKUP($A21,'Return Data'!$B$7:$R$2292,12,0)</f>
        <v>6.7500000000000004E-2</v>
      </c>
      <c r="I21" s="61">
        <f t="shared" si="2"/>
        <v>19</v>
      </c>
      <c r="J21" s="60">
        <f>VLOOKUP($A21,'Return Data'!$B$7:$R$2292,13,0)</f>
        <v>0.51249999999999996</v>
      </c>
      <c r="K21" s="61">
        <f t="shared" si="3"/>
        <v>16</v>
      </c>
      <c r="L21" s="60">
        <f>VLOOKUP($A21,'Return Data'!$B$7:$R$2292,17,0)</f>
        <v>6.3819999999999997</v>
      </c>
      <c r="M21" s="61">
        <f t="shared" si="4"/>
        <v>17</v>
      </c>
      <c r="N21" s="60">
        <f>VLOOKUP($A21,'Return Data'!$B$7:$R$2292,14,0)</f>
        <v>6.4535999999999998</v>
      </c>
      <c r="O21" s="61">
        <f t="shared" si="5"/>
        <v>16</v>
      </c>
      <c r="P21" s="60">
        <f>VLOOKUP($A21,'Return Data'!$B$7:$R$2292,15,0)</f>
        <v>5.9583000000000004</v>
      </c>
      <c r="Q21" s="61">
        <f t="shared" si="6"/>
        <v>10</v>
      </c>
      <c r="R21" s="60">
        <f>VLOOKUP($A21,'Return Data'!$B$7:$R$2292,16,0)</f>
        <v>8.1098999999999997</v>
      </c>
      <c r="S21" s="62">
        <f t="shared" si="7"/>
        <v>12</v>
      </c>
    </row>
    <row r="22" spans="1:19" x14ac:dyDescent="0.3">
      <c r="A22" s="58" t="s">
        <v>1867</v>
      </c>
      <c r="B22" s="59">
        <f>VLOOKUP($A22,'Return Data'!$B$7:$R$2292,3,0)</f>
        <v>44826</v>
      </c>
      <c r="C22" s="60">
        <f>VLOOKUP($A22,'Return Data'!$B$7:$R$2292,4,0)</f>
        <v>22.480499999999999</v>
      </c>
      <c r="D22" s="60">
        <f>VLOOKUP($A22,'Return Data'!$B$7:$R$2292,10,0)</f>
        <v>14.9015</v>
      </c>
      <c r="E22" s="61">
        <f t="shared" si="0"/>
        <v>16</v>
      </c>
      <c r="F22" s="60">
        <f>VLOOKUP($A22,'Return Data'!$B$7:$R$2292,11,0)</f>
        <v>3.9234</v>
      </c>
      <c r="G22" s="61">
        <f t="shared" si="1"/>
        <v>8</v>
      </c>
      <c r="H22" s="60">
        <f>VLOOKUP($A22,'Return Data'!$B$7:$R$2292,12,0)</f>
        <v>2.8321999999999998</v>
      </c>
      <c r="I22" s="61">
        <f t="shared" si="2"/>
        <v>12</v>
      </c>
      <c r="J22" s="60">
        <f>VLOOKUP($A22,'Return Data'!$B$7:$R$2292,13,0)</f>
        <v>1.7148000000000001</v>
      </c>
      <c r="K22" s="61">
        <f t="shared" si="3"/>
        <v>12</v>
      </c>
      <c r="L22" s="60">
        <f>VLOOKUP($A22,'Return Data'!$B$7:$R$2292,17,0)</f>
        <v>6.0937999999999999</v>
      </c>
      <c r="M22" s="61">
        <f t="shared" si="4"/>
        <v>18</v>
      </c>
      <c r="N22" s="60">
        <f>VLOOKUP($A22,'Return Data'!$B$7:$R$2292,14,0)</f>
        <v>5.1288999999999998</v>
      </c>
      <c r="O22" s="61">
        <f t="shared" si="5"/>
        <v>18</v>
      </c>
      <c r="P22" s="60">
        <f>VLOOKUP($A22,'Return Data'!$B$7:$R$2292,15,0)</f>
        <v>4.7316000000000003</v>
      </c>
      <c r="Q22" s="61">
        <f t="shared" si="6"/>
        <v>17</v>
      </c>
      <c r="R22" s="60">
        <f>VLOOKUP($A22,'Return Data'!$B$7:$R$2292,16,0)</f>
        <v>6.8891999999999998</v>
      </c>
      <c r="S22" s="62">
        <f t="shared" si="7"/>
        <v>18</v>
      </c>
    </row>
    <row r="23" spans="1:19" x14ac:dyDescent="0.3">
      <c r="A23" s="58" t="s">
        <v>1540</v>
      </c>
      <c r="B23" s="59">
        <f>VLOOKUP($A23,'Return Data'!$B$7:$R$2292,3,0)</f>
        <v>44826</v>
      </c>
      <c r="C23" s="60">
        <f>VLOOKUP($A23,'Return Data'!$B$7:$R$2292,4,0)</f>
        <v>45.343899999999998</v>
      </c>
      <c r="D23" s="60">
        <f>VLOOKUP($A23,'Return Data'!$B$7:$R$2292,10,0)</f>
        <v>12.624700000000001</v>
      </c>
      <c r="E23" s="61">
        <f t="shared" si="0"/>
        <v>19</v>
      </c>
      <c r="F23" s="60">
        <f>VLOOKUP($A23,'Return Data'!$B$7:$R$2292,11,0)</f>
        <v>3.5074000000000001</v>
      </c>
      <c r="G23" s="61">
        <f t="shared" si="1"/>
        <v>10</v>
      </c>
      <c r="H23" s="60">
        <f>VLOOKUP($A23,'Return Data'!$B$7:$R$2292,12,0)</f>
        <v>4.3426</v>
      </c>
      <c r="I23" s="61">
        <f t="shared" si="2"/>
        <v>6</v>
      </c>
      <c r="J23" s="60">
        <f>VLOOKUP($A23,'Return Data'!$B$7:$R$2292,13,0)</f>
        <v>4.4409999999999998</v>
      </c>
      <c r="K23" s="61">
        <f t="shared" si="3"/>
        <v>5</v>
      </c>
      <c r="L23" s="60">
        <f>VLOOKUP($A23,'Return Data'!$B$7:$R$2292,17,0)</f>
        <v>9.2196999999999996</v>
      </c>
      <c r="M23" s="61">
        <f t="shared" si="4"/>
        <v>10</v>
      </c>
      <c r="N23" s="60">
        <f>VLOOKUP($A23,'Return Data'!$B$7:$R$2292,14,0)</f>
        <v>1.7024999999999999</v>
      </c>
      <c r="O23" s="61">
        <f t="shared" si="5"/>
        <v>19</v>
      </c>
      <c r="P23" s="60">
        <f>VLOOKUP($A23,'Return Data'!$B$7:$R$2292,15,0)</f>
        <v>2.1724000000000001</v>
      </c>
      <c r="Q23" s="61">
        <f t="shared" si="6"/>
        <v>19</v>
      </c>
      <c r="R23" s="60">
        <f>VLOOKUP($A23,'Return Data'!$B$7:$R$2292,16,0)</f>
        <v>8.4163999999999994</v>
      </c>
      <c r="S23" s="62">
        <f t="shared" si="7"/>
        <v>8</v>
      </c>
    </row>
    <row r="24" spans="1:19" x14ac:dyDescent="0.3">
      <c r="A24" s="58" t="s">
        <v>1904</v>
      </c>
      <c r="B24" s="59">
        <f>VLOOKUP($A24,'Return Data'!$B$7:$R$2292,3,0)</f>
        <v>44826</v>
      </c>
      <c r="C24" s="60">
        <f>VLOOKUP($A24,'Return Data'!$B$7:$R$2292,4,0)</f>
        <v>55.156799999999997</v>
      </c>
      <c r="D24" s="60">
        <f>VLOOKUP($A24,'Return Data'!$B$7:$R$2292,10,0)</f>
        <v>23.063099999999999</v>
      </c>
      <c r="E24" s="61">
        <f t="shared" si="0"/>
        <v>2</v>
      </c>
      <c r="F24" s="60">
        <f>VLOOKUP($A24,'Return Data'!$B$7:$R$2292,11,0)</f>
        <v>8.2143999999999995</v>
      </c>
      <c r="G24" s="61">
        <f t="shared" si="1"/>
        <v>2</v>
      </c>
      <c r="H24" s="60">
        <f>VLOOKUP($A24,'Return Data'!$B$7:$R$2292,12,0)</f>
        <v>5.0179999999999998</v>
      </c>
      <c r="I24" s="61">
        <f t="shared" si="2"/>
        <v>5</v>
      </c>
      <c r="J24" s="60">
        <f>VLOOKUP($A24,'Return Data'!$B$7:$R$2292,13,0)</f>
        <v>6.3701999999999996</v>
      </c>
      <c r="K24" s="61">
        <f t="shared" si="3"/>
        <v>2</v>
      </c>
      <c r="L24" s="60">
        <f>VLOOKUP($A24,'Return Data'!$B$7:$R$2292,17,0)</f>
        <v>13.664300000000001</v>
      </c>
      <c r="M24" s="61">
        <f t="shared" si="4"/>
        <v>3</v>
      </c>
      <c r="N24" s="60">
        <f>VLOOKUP($A24,'Return Data'!$B$7:$R$2292,14,0)</f>
        <v>11.104799999999999</v>
      </c>
      <c r="O24" s="61">
        <f t="shared" si="5"/>
        <v>3</v>
      </c>
      <c r="P24" s="60">
        <f>VLOOKUP($A24,'Return Data'!$B$7:$R$2292,15,0)</f>
        <v>7.7500999999999998</v>
      </c>
      <c r="Q24" s="61">
        <f t="shared" si="6"/>
        <v>4</v>
      </c>
      <c r="R24" s="60">
        <f>VLOOKUP($A24,'Return Data'!$B$7:$R$2292,16,0)</f>
        <v>8.2601999999999993</v>
      </c>
      <c r="S24" s="62">
        <f t="shared" si="7"/>
        <v>10</v>
      </c>
    </row>
    <row r="25" spans="1:19" x14ac:dyDescent="0.3">
      <c r="A25" s="58" t="s">
        <v>1542</v>
      </c>
      <c r="B25" s="59">
        <f>VLOOKUP($A25,'Return Data'!$B$7:$R$2292,3,0)</f>
        <v>44826</v>
      </c>
      <c r="C25" s="60">
        <f>VLOOKUP($A25,'Return Data'!$B$7:$R$2292,4,0)</f>
        <v>23.9739</v>
      </c>
      <c r="D25" s="60">
        <f>VLOOKUP($A25,'Return Data'!$B$7:$R$2292,10,0)</f>
        <v>16.9468</v>
      </c>
      <c r="E25" s="61">
        <f t="shared" si="0"/>
        <v>14</v>
      </c>
      <c r="F25" s="60">
        <f>VLOOKUP($A25,'Return Data'!$B$7:$R$2292,11,0)</f>
        <v>3.1821000000000002</v>
      </c>
      <c r="G25" s="61">
        <f t="shared" si="1"/>
        <v>12</v>
      </c>
      <c r="H25" s="60">
        <f>VLOOKUP($A25,'Return Data'!$B$7:$R$2292,12,0)</f>
        <v>2.1839</v>
      </c>
      <c r="I25" s="61">
        <f t="shared" si="2"/>
        <v>14</v>
      </c>
      <c r="J25" s="60">
        <f>VLOOKUP($A25,'Return Data'!$B$7:$R$2292,13,0)</f>
        <v>3.5979000000000001</v>
      </c>
      <c r="K25" s="61">
        <f t="shared" si="3"/>
        <v>8</v>
      </c>
      <c r="L25" s="60">
        <f>VLOOKUP($A25,'Return Data'!$B$7:$R$2292,17,0)</f>
        <v>10.458500000000001</v>
      </c>
      <c r="M25" s="61">
        <f t="shared" si="4"/>
        <v>7</v>
      </c>
      <c r="N25" s="60">
        <f>VLOOKUP($A25,'Return Data'!$B$7:$R$2292,14,0)</f>
        <v>8.8283000000000005</v>
      </c>
      <c r="O25" s="61">
        <f t="shared" si="5"/>
        <v>10</v>
      </c>
      <c r="P25" s="60">
        <f>VLOOKUP($A25,'Return Data'!$B$7:$R$2292,15,0)</f>
        <v>5.2385000000000002</v>
      </c>
      <c r="Q25" s="61">
        <f t="shared" si="6"/>
        <v>15</v>
      </c>
      <c r="R25" s="60">
        <f>VLOOKUP($A25,'Return Data'!$B$7:$R$2292,16,0)</f>
        <v>7.2152000000000003</v>
      </c>
      <c r="S25" s="62">
        <f t="shared" si="7"/>
        <v>17</v>
      </c>
    </row>
    <row r="26" spans="1:19" x14ac:dyDescent="0.3">
      <c r="A26" s="58" t="s">
        <v>1543</v>
      </c>
      <c r="B26" s="59">
        <f>VLOOKUP($A26,'Return Data'!$B$7:$R$2292,3,0)</f>
        <v>0</v>
      </c>
      <c r="C26" s="60">
        <f>VLOOKUP($A26,'Return Data'!$B$7:$R$2292,4,0)</f>
        <v>0</v>
      </c>
      <c r="D26" s="60">
        <f>VLOOKUP($A26,'Return Data'!$B$7:$R$2292,10,0)</f>
        <v>0</v>
      </c>
      <c r="E26" s="61">
        <f t="shared" si="0"/>
        <v>20</v>
      </c>
      <c r="F26" s="60">
        <f>VLOOKUP($A26,'Return Data'!$B$7:$R$2292,11,0)</f>
        <v>0</v>
      </c>
      <c r="G26" s="61">
        <f t="shared" si="1"/>
        <v>18</v>
      </c>
      <c r="H26" s="60">
        <f>VLOOKUP($A26,'Return Data'!$B$7:$R$2292,12,0)</f>
        <v>0</v>
      </c>
      <c r="I26" s="61">
        <f t="shared" si="2"/>
        <v>20</v>
      </c>
      <c r="J26" s="60">
        <f>VLOOKUP($A26,'Return Data'!$B$7:$R$2292,13,0)</f>
        <v>0</v>
      </c>
      <c r="K26" s="61">
        <f t="shared" si="3"/>
        <v>18</v>
      </c>
      <c r="L26" s="60"/>
      <c r="M26" s="61"/>
      <c r="N26" s="60"/>
      <c r="O26" s="61"/>
      <c r="P26" s="60"/>
      <c r="Q26" s="61"/>
      <c r="R26" s="60">
        <f>VLOOKUP($A26,'Return Data'!$B$7:$R$2292,16,0)</f>
        <v>0</v>
      </c>
      <c r="S26" s="62">
        <f t="shared" si="7"/>
        <v>20</v>
      </c>
    </row>
    <row r="27" spans="1:19" x14ac:dyDescent="0.3">
      <c r="A27" s="58" t="s">
        <v>1544</v>
      </c>
      <c r="B27" s="59">
        <f>VLOOKUP($A27,'Return Data'!$B$7:$R$2292,3,0)</f>
        <v>44826</v>
      </c>
      <c r="C27" s="60">
        <f>VLOOKUP($A27,'Return Data'!$B$7:$R$2292,4,0)</f>
        <v>52.738900000000001</v>
      </c>
      <c r="D27" s="60">
        <f>VLOOKUP($A27,'Return Data'!$B$7:$R$2292,10,0)</f>
        <v>22.532499999999999</v>
      </c>
      <c r="E27" s="61">
        <f t="shared" si="0"/>
        <v>3</v>
      </c>
      <c r="F27" s="60">
        <f>VLOOKUP($A27,'Return Data'!$B$7:$R$2292,11,0)</f>
        <v>4.0640999999999998</v>
      </c>
      <c r="G27" s="61">
        <f t="shared" si="1"/>
        <v>7</v>
      </c>
      <c r="H27" s="60">
        <f>VLOOKUP($A27,'Return Data'!$B$7:$R$2292,12,0)</f>
        <v>3.2332000000000001</v>
      </c>
      <c r="I27" s="61">
        <f t="shared" si="2"/>
        <v>10</v>
      </c>
      <c r="J27" s="60">
        <f>VLOOKUP($A27,'Return Data'!$B$7:$R$2292,13,0)</f>
        <v>3.1101999999999999</v>
      </c>
      <c r="K27" s="61">
        <f t="shared" si="3"/>
        <v>9</v>
      </c>
      <c r="L27" s="60">
        <f>VLOOKUP($A27,'Return Data'!$B$7:$R$2292,17,0)</f>
        <v>12.718400000000001</v>
      </c>
      <c r="M27" s="61">
        <f>RANK(L27,L$8:L$27,0)</f>
        <v>5</v>
      </c>
      <c r="N27" s="60">
        <f>VLOOKUP($A27,'Return Data'!$B$7:$R$2292,14,0)</f>
        <v>9.0580999999999996</v>
      </c>
      <c r="O27" s="61">
        <f>RANK(N27,N$8:N$27,0)</f>
        <v>8</v>
      </c>
      <c r="P27" s="60">
        <f>VLOOKUP($A27,'Return Data'!$B$7:$R$2292,15,0)</f>
        <v>6.5308000000000002</v>
      </c>
      <c r="Q27" s="61">
        <f>RANK(P27,P$8:P$27,0)</f>
        <v>6</v>
      </c>
      <c r="R27" s="60">
        <f>VLOOKUP($A27,'Return Data'!$B$7:$R$2292,16,0)</f>
        <v>9.2573000000000008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17.786585000000002</v>
      </c>
      <c r="E29" s="69"/>
      <c r="F29" s="70">
        <f>AVERAGE(F8:F27)</f>
        <v>4.9516350000000005</v>
      </c>
      <c r="G29" s="69"/>
      <c r="H29" s="70">
        <f>AVERAGE(H8:H27)</f>
        <v>4.0379349999999992</v>
      </c>
      <c r="I29" s="69"/>
      <c r="J29" s="70">
        <f>AVERAGE(J8:J27)</f>
        <v>3.2644550000000008</v>
      </c>
      <c r="K29" s="69"/>
      <c r="L29" s="70">
        <f>AVERAGE(L8:L27)</f>
        <v>9.8693105263157896</v>
      </c>
      <c r="M29" s="69"/>
      <c r="N29" s="70">
        <f>AVERAGE(N8:N27)</f>
        <v>8.1702473684210535</v>
      </c>
      <c r="O29" s="69"/>
      <c r="P29" s="70">
        <f>AVERAGE(P8:P27)</f>
        <v>6.1008947368421049</v>
      </c>
      <c r="Q29" s="69"/>
      <c r="R29" s="70">
        <f>AVERAGE(R8:R27)</f>
        <v>7.8438650000000028</v>
      </c>
      <c r="S29" s="71"/>
    </row>
    <row r="30" spans="1:19" x14ac:dyDescent="0.3">
      <c r="A30" s="68" t="s">
        <v>28</v>
      </c>
      <c r="B30" s="69"/>
      <c r="C30" s="69"/>
      <c r="D30" s="70">
        <f>MIN(D8:D27)</f>
        <v>0</v>
      </c>
      <c r="E30" s="69"/>
      <c r="F30" s="70">
        <f>MIN(F8:F27)</f>
        <v>-0.50990000000000002</v>
      </c>
      <c r="G30" s="69"/>
      <c r="H30" s="70">
        <f>MIN(H8:H27)</f>
        <v>0</v>
      </c>
      <c r="I30" s="69"/>
      <c r="J30" s="70">
        <f>MIN(J8:J27)</f>
        <v>-0.28889999999999999</v>
      </c>
      <c r="K30" s="69"/>
      <c r="L30" s="70">
        <f>MIN(L8:L27)</f>
        <v>5.7798999999999996</v>
      </c>
      <c r="M30" s="69"/>
      <c r="N30" s="70">
        <f>MIN(N8:N27)</f>
        <v>1.7024999999999999</v>
      </c>
      <c r="O30" s="69"/>
      <c r="P30" s="70">
        <f>MIN(P8:P27)</f>
        <v>2.1724000000000001</v>
      </c>
      <c r="Q30" s="69"/>
      <c r="R30" s="70">
        <f>MIN(R8:R27)</f>
        <v>0</v>
      </c>
      <c r="S30" s="71"/>
    </row>
    <row r="31" spans="1:19" ht="15" thickBot="1" x14ac:dyDescent="0.35">
      <c r="A31" s="72" t="s">
        <v>29</v>
      </c>
      <c r="B31" s="73"/>
      <c r="C31" s="73"/>
      <c r="D31" s="74">
        <f>MAX(D8:D27)</f>
        <v>25.7637</v>
      </c>
      <c r="E31" s="73"/>
      <c r="F31" s="74">
        <f>MAX(F8:F27)</f>
        <v>40.619999999999997</v>
      </c>
      <c r="G31" s="73"/>
      <c r="H31" s="74">
        <f>MAX(H8:H27)</f>
        <v>27.934200000000001</v>
      </c>
      <c r="I31" s="73"/>
      <c r="J31" s="74">
        <f>MAX(J8:J27)</f>
        <v>20.428599999999999</v>
      </c>
      <c r="K31" s="73"/>
      <c r="L31" s="74">
        <f>MAX(L8:L27)</f>
        <v>16.584399999999999</v>
      </c>
      <c r="M31" s="73"/>
      <c r="N31" s="74">
        <f>MAX(N8:N27)</f>
        <v>14.1897</v>
      </c>
      <c r="O31" s="73"/>
      <c r="P31" s="74">
        <f>MAX(P8:P27)</f>
        <v>8.4545999999999992</v>
      </c>
      <c r="Q31" s="73"/>
      <c r="R31" s="74">
        <f>MAX(R8:R27)</f>
        <v>10.1547</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1549</v>
      </c>
      <c r="B8" s="59">
        <f>VLOOKUP($A8,'Return Data'!$B$7:$R$2292,3,0)</f>
        <v>44826</v>
      </c>
      <c r="C8" s="60">
        <f>VLOOKUP($A8,'Return Data'!$B$7:$R$2292,4,0)</f>
        <v>18.8</v>
      </c>
      <c r="D8" s="60">
        <f>VLOOKUP($A8,'Return Data'!$B$7:$R$2292,10,0)</f>
        <v>7.2446999999999999</v>
      </c>
      <c r="E8" s="61">
        <f t="shared" ref="E8:E23" si="0">RANK(D8,D$8:D$30,0)</f>
        <v>7</v>
      </c>
      <c r="F8" s="60">
        <f>VLOOKUP($A8,'Return Data'!$B$7:$R$2292,11,0)</f>
        <v>1.4024000000000001</v>
      </c>
      <c r="G8" s="61">
        <f t="shared" ref="G8:G23" si="1">RANK(F8,F$8:F$30,0)</f>
        <v>21</v>
      </c>
      <c r="H8" s="60">
        <f>VLOOKUP($A8,'Return Data'!$B$7:$R$2292,12,0)</f>
        <v>0.4274</v>
      </c>
      <c r="I8" s="61">
        <f t="shared" ref="I8:I23" si="2">RANK(H8,H$8:H$30,0)</f>
        <v>22</v>
      </c>
      <c r="J8" s="60">
        <f>VLOOKUP($A8,'Return Data'!$B$7:$R$2292,13,0)</f>
        <v>-0.63419999999999999</v>
      </c>
      <c r="K8" s="61">
        <f t="shared" ref="K8:K23" si="3">RANK(J8,J$8:J$30,0)</f>
        <v>22</v>
      </c>
      <c r="L8" s="60">
        <f>VLOOKUP($A8,'Return Data'!$B$7:$R$2292,17,0)</f>
        <v>12.4785</v>
      </c>
      <c r="M8" s="61">
        <f t="shared" ref="M8:M23" si="4">RANK(L8,L$8:L$30,0)</f>
        <v>12</v>
      </c>
      <c r="N8" s="60">
        <f>VLOOKUP($A8,'Return Data'!$B$7:$R$2292,14,0)</f>
        <v>9.8286999999999995</v>
      </c>
      <c r="O8" s="61">
        <f>RANK(N8,N$8:N$30,0)</f>
        <v>13</v>
      </c>
      <c r="P8" s="60">
        <f>VLOOKUP($A8,'Return Data'!$B$7:$R$2292,15,0)</f>
        <v>7.0186000000000002</v>
      </c>
      <c r="Q8" s="61">
        <f>RANK(P8,P$8:P$30,0)</f>
        <v>15</v>
      </c>
      <c r="R8" s="60">
        <f>VLOOKUP($A8,'Return Data'!$B$7:$R$2292,16,0)</f>
        <v>8.4052000000000007</v>
      </c>
      <c r="S8" s="62">
        <f t="shared" ref="S8:S23" si="5">RANK(R8,R$8:R$30,0)</f>
        <v>14</v>
      </c>
    </row>
    <row r="9" spans="1:20" x14ac:dyDescent="0.3">
      <c r="A9" s="58" t="s">
        <v>1550</v>
      </c>
      <c r="B9" s="59">
        <f>VLOOKUP($A9,'Return Data'!$B$7:$R$2292,3,0)</f>
        <v>44826</v>
      </c>
      <c r="C9" s="60">
        <f>VLOOKUP($A9,'Return Data'!$B$7:$R$2292,4,0)</f>
        <v>18.43</v>
      </c>
      <c r="D9" s="60">
        <f>VLOOKUP($A9,'Return Data'!$B$7:$R$2292,10,0)</f>
        <v>7.3384</v>
      </c>
      <c r="E9" s="61">
        <f t="shared" si="0"/>
        <v>6</v>
      </c>
      <c r="F9" s="60">
        <f>VLOOKUP($A9,'Return Data'!$B$7:$R$2292,11,0)</f>
        <v>2.1053000000000002</v>
      </c>
      <c r="G9" s="61">
        <f t="shared" si="1"/>
        <v>15</v>
      </c>
      <c r="H9" s="60">
        <f>VLOOKUP($A9,'Return Data'!$B$7:$R$2292,12,0)</f>
        <v>1.3193999999999999</v>
      </c>
      <c r="I9" s="61">
        <f t="shared" si="2"/>
        <v>20</v>
      </c>
      <c r="J9" s="60">
        <f>VLOOKUP($A9,'Return Data'!$B$7:$R$2292,13,0)</f>
        <v>0.93100000000000005</v>
      </c>
      <c r="K9" s="61">
        <f t="shared" si="3"/>
        <v>21</v>
      </c>
      <c r="L9" s="60">
        <f>VLOOKUP($A9,'Return Data'!$B$7:$R$2292,17,0)</f>
        <v>14.2067</v>
      </c>
      <c r="M9" s="61">
        <f t="shared" si="4"/>
        <v>9</v>
      </c>
      <c r="N9" s="60">
        <f>VLOOKUP($A9,'Return Data'!$B$7:$R$2292,14,0)</f>
        <v>10.388299999999999</v>
      </c>
      <c r="O9" s="61">
        <f>RANK(N9,N$8:N$30,0)</f>
        <v>11</v>
      </c>
      <c r="P9" s="60">
        <f>VLOOKUP($A9,'Return Data'!$B$7:$R$2292,15,0)</f>
        <v>9.2850000000000001</v>
      </c>
      <c r="Q9" s="61">
        <f>RANK(P9,P$8:P$30,0)</f>
        <v>4</v>
      </c>
      <c r="R9" s="60">
        <f>VLOOKUP($A9,'Return Data'!$B$7:$R$2292,16,0)</f>
        <v>8.9765999999999995</v>
      </c>
      <c r="S9" s="62">
        <f t="shared" si="5"/>
        <v>10</v>
      </c>
    </row>
    <row r="10" spans="1:20" x14ac:dyDescent="0.3">
      <c r="A10" s="58" t="s">
        <v>1968</v>
      </c>
      <c r="B10" s="59">
        <f>VLOOKUP($A10,'Return Data'!$B$7:$R$2292,3,0)</f>
        <v>44826</v>
      </c>
      <c r="C10" s="60">
        <f>VLOOKUP($A10,'Return Data'!$B$7:$R$2292,4,0)</f>
        <v>13.069699999999999</v>
      </c>
      <c r="D10" s="60">
        <f>VLOOKUP($A10,'Return Data'!$B$7:$R$2292,10,0)</f>
        <v>7.4016000000000002</v>
      </c>
      <c r="E10" s="61">
        <f t="shared" si="0"/>
        <v>5</v>
      </c>
      <c r="F10" s="60">
        <f>VLOOKUP($A10,'Return Data'!$B$7:$R$2292,11,0)</f>
        <v>3.3317000000000001</v>
      </c>
      <c r="G10" s="61">
        <f t="shared" si="1"/>
        <v>7</v>
      </c>
      <c r="H10" s="60">
        <f>VLOOKUP($A10,'Return Data'!$B$7:$R$2292,12,0)</f>
        <v>4.141</v>
      </c>
      <c r="I10" s="61">
        <f t="shared" si="2"/>
        <v>7</v>
      </c>
      <c r="J10" s="60">
        <f>VLOOKUP($A10,'Return Data'!$B$7:$R$2292,13,0)</f>
        <v>4.2241</v>
      </c>
      <c r="K10" s="61">
        <f t="shared" si="3"/>
        <v>8</v>
      </c>
      <c r="L10" s="60">
        <f>VLOOKUP($A10,'Return Data'!$B$7:$R$2292,17,0)</f>
        <v>8.0731000000000002</v>
      </c>
      <c r="M10" s="61">
        <f t="shared" si="4"/>
        <v>22</v>
      </c>
      <c r="N10" s="60"/>
      <c r="O10" s="61"/>
      <c r="P10" s="60"/>
      <c r="Q10" s="61"/>
      <c r="R10" s="60">
        <f>VLOOKUP($A10,'Return Data'!$B$7:$R$2292,16,0)</f>
        <v>8.8283000000000005</v>
      </c>
      <c r="S10" s="62">
        <f t="shared" si="5"/>
        <v>12</v>
      </c>
    </row>
    <row r="11" spans="1:20" x14ac:dyDescent="0.3">
      <c r="A11" s="58" t="s">
        <v>1551</v>
      </c>
      <c r="B11" s="59">
        <f>VLOOKUP($A11,'Return Data'!$B$7:$R$2292,3,0)</f>
        <v>44826</v>
      </c>
      <c r="C11" s="60">
        <f>VLOOKUP($A11,'Return Data'!$B$7:$R$2292,4,0)</f>
        <v>17.966000000000001</v>
      </c>
      <c r="D11" s="60">
        <f>VLOOKUP($A11,'Return Data'!$B$7:$R$2292,10,0)</f>
        <v>5.3292000000000002</v>
      </c>
      <c r="E11" s="61">
        <f t="shared" si="0"/>
        <v>16</v>
      </c>
      <c r="F11" s="60">
        <f>VLOOKUP($A11,'Return Data'!$B$7:$R$2292,11,0)</f>
        <v>2.7686000000000002</v>
      </c>
      <c r="G11" s="61">
        <f t="shared" si="1"/>
        <v>13</v>
      </c>
      <c r="H11" s="60">
        <f>VLOOKUP($A11,'Return Data'!$B$7:$R$2292,12,0)</f>
        <v>5.3601000000000001</v>
      </c>
      <c r="I11" s="61">
        <f t="shared" si="2"/>
        <v>4</v>
      </c>
      <c r="J11" s="60">
        <f>VLOOKUP($A11,'Return Data'!$B$7:$R$2292,13,0)</f>
        <v>2.4521000000000002</v>
      </c>
      <c r="K11" s="61">
        <f t="shared" si="3"/>
        <v>17</v>
      </c>
      <c r="L11" s="60">
        <f>VLOOKUP($A11,'Return Data'!$B$7:$R$2292,17,0)</f>
        <v>14.1374</v>
      </c>
      <c r="M11" s="61">
        <f t="shared" si="4"/>
        <v>10</v>
      </c>
      <c r="N11" s="60">
        <f>VLOOKUP($A11,'Return Data'!$B$7:$R$2292,14,0)</f>
        <v>10.5215</v>
      </c>
      <c r="O11" s="61">
        <f t="shared" ref="O11:O17" si="6">RANK(N11,N$8:N$30,0)</f>
        <v>10</v>
      </c>
      <c r="P11" s="60">
        <f>VLOOKUP($A11,'Return Data'!$B$7:$R$2292,15,0)</f>
        <v>7.9379</v>
      </c>
      <c r="Q11" s="61">
        <f>RANK(P11,P$8:P$30,0)</f>
        <v>10</v>
      </c>
      <c r="R11" s="60">
        <f>VLOOKUP($A11,'Return Data'!$B$7:$R$2292,16,0)</f>
        <v>9.4471000000000007</v>
      </c>
      <c r="S11" s="62">
        <f t="shared" si="5"/>
        <v>4</v>
      </c>
    </row>
    <row r="12" spans="1:20" x14ac:dyDescent="0.3">
      <c r="A12" s="58" t="s">
        <v>1552</v>
      </c>
      <c r="B12" s="59">
        <f>VLOOKUP($A12,'Return Data'!$B$7:$R$2292,3,0)</f>
        <v>44826</v>
      </c>
      <c r="C12" s="60">
        <f>VLOOKUP($A12,'Return Data'!$B$7:$R$2292,4,0)</f>
        <v>19.977499999999999</v>
      </c>
      <c r="D12" s="60">
        <f>VLOOKUP($A12,'Return Data'!$B$7:$R$2292,10,0)</f>
        <v>6.2763</v>
      </c>
      <c r="E12" s="61">
        <f t="shared" si="0"/>
        <v>12</v>
      </c>
      <c r="F12" s="60">
        <f>VLOOKUP($A12,'Return Data'!$B$7:$R$2292,11,0)</f>
        <v>3.0937000000000001</v>
      </c>
      <c r="G12" s="61">
        <f t="shared" si="1"/>
        <v>9</v>
      </c>
      <c r="H12" s="60">
        <f>VLOOKUP($A12,'Return Data'!$B$7:$R$2292,12,0)</f>
        <v>3.7808000000000002</v>
      </c>
      <c r="I12" s="61">
        <f t="shared" si="2"/>
        <v>12</v>
      </c>
      <c r="J12" s="60">
        <f>VLOOKUP($A12,'Return Data'!$B$7:$R$2292,13,0)</f>
        <v>3.4439000000000002</v>
      </c>
      <c r="K12" s="61">
        <f t="shared" si="3"/>
        <v>15</v>
      </c>
      <c r="L12" s="60">
        <f>VLOOKUP($A12,'Return Data'!$B$7:$R$2292,17,0)</f>
        <v>12.156599999999999</v>
      </c>
      <c r="M12" s="61">
        <f t="shared" si="4"/>
        <v>16</v>
      </c>
      <c r="N12" s="60">
        <f>VLOOKUP($A12,'Return Data'!$B$7:$R$2292,14,0)</f>
        <v>11.146599999999999</v>
      </c>
      <c r="O12" s="61">
        <f t="shared" si="6"/>
        <v>7</v>
      </c>
      <c r="P12" s="60">
        <f>VLOOKUP($A12,'Return Data'!$B$7:$R$2292,15,0)</f>
        <v>9.4689999999999994</v>
      </c>
      <c r="Q12" s="61">
        <f>RANK(P12,P$8:P$30,0)</f>
        <v>3</v>
      </c>
      <c r="R12" s="60">
        <f>VLOOKUP($A12,'Return Data'!$B$7:$R$2292,16,0)</f>
        <v>9.0972000000000008</v>
      </c>
      <c r="S12" s="62">
        <f t="shared" si="5"/>
        <v>9</v>
      </c>
    </row>
    <row r="13" spans="1:20" x14ac:dyDescent="0.3">
      <c r="A13" s="58" t="s">
        <v>1553</v>
      </c>
      <c r="B13" s="59">
        <f>VLOOKUP($A13,'Return Data'!$B$7:$R$2292,3,0)</f>
        <v>44826</v>
      </c>
      <c r="C13" s="60">
        <f>VLOOKUP($A13,'Return Data'!$B$7:$R$2292,4,0)</f>
        <v>13.8834</v>
      </c>
      <c r="D13" s="60">
        <f>VLOOKUP($A13,'Return Data'!$B$7:$R$2292,10,0)</f>
        <v>6.8817000000000004</v>
      </c>
      <c r="E13" s="61">
        <f t="shared" si="0"/>
        <v>10</v>
      </c>
      <c r="F13" s="60">
        <f>VLOOKUP($A13,'Return Data'!$B$7:$R$2292,11,0)</f>
        <v>3.9519000000000002</v>
      </c>
      <c r="G13" s="61">
        <f t="shared" si="1"/>
        <v>2</v>
      </c>
      <c r="H13" s="60">
        <f>VLOOKUP($A13,'Return Data'!$B$7:$R$2292,12,0)</f>
        <v>3.8647999999999998</v>
      </c>
      <c r="I13" s="61">
        <f t="shared" si="2"/>
        <v>9</v>
      </c>
      <c r="J13" s="60">
        <f>VLOOKUP($A13,'Return Data'!$B$7:$R$2292,13,0)</f>
        <v>4.8959999999999999</v>
      </c>
      <c r="K13" s="61">
        <f t="shared" si="3"/>
        <v>6</v>
      </c>
      <c r="L13" s="60">
        <f>VLOOKUP($A13,'Return Data'!$B$7:$R$2292,17,0)</f>
        <v>15.1358</v>
      </c>
      <c r="M13" s="61">
        <f t="shared" si="4"/>
        <v>7</v>
      </c>
      <c r="N13" s="60">
        <f>VLOOKUP($A13,'Return Data'!$B$7:$R$2292,14,0)</f>
        <v>10.1235</v>
      </c>
      <c r="O13" s="61">
        <f t="shared" si="6"/>
        <v>12</v>
      </c>
      <c r="P13" s="60"/>
      <c r="Q13" s="61"/>
      <c r="R13" s="60">
        <f>VLOOKUP($A13,'Return Data'!$B$7:$R$2292,16,0)</f>
        <v>8.3870000000000005</v>
      </c>
      <c r="S13" s="62">
        <f t="shared" si="5"/>
        <v>15</v>
      </c>
    </row>
    <row r="14" spans="1:20" x14ac:dyDescent="0.3">
      <c r="A14" s="58" t="s">
        <v>1554</v>
      </c>
      <c r="B14" s="59">
        <f>VLOOKUP($A14,'Return Data'!$B$7:$R$2292,3,0)</f>
        <v>44826</v>
      </c>
      <c r="C14" s="60">
        <f>VLOOKUP($A14,'Return Data'!$B$7:$R$2292,4,0)</f>
        <v>54.125999999999998</v>
      </c>
      <c r="D14" s="60">
        <f>VLOOKUP($A14,'Return Data'!$B$7:$R$2292,10,0)</f>
        <v>7.0762999999999998</v>
      </c>
      <c r="E14" s="61">
        <f t="shared" si="0"/>
        <v>8</v>
      </c>
      <c r="F14" s="60">
        <f>VLOOKUP($A14,'Return Data'!$B$7:$R$2292,11,0)</f>
        <v>3.6598999999999999</v>
      </c>
      <c r="G14" s="61">
        <f t="shared" si="1"/>
        <v>4</v>
      </c>
      <c r="H14" s="60">
        <f>VLOOKUP($A14,'Return Data'!$B$7:$R$2292,12,0)</f>
        <v>5.5396000000000001</v>
      </c>
      <c r="I14" s="61">
        <f t="shared" si="2"/>
        <v>2</v>
      </c>
      <c r="J14" s="60">
        <f>VLOOKUP($A14,'Return Data'!$B$7:$R$2292,13,0)</f>
        <v>5.9653</v>
      </c>
      <c r="K14" s="61">
        <f t="shared" si="3"/>
        <v>3</v>
      </c>
      <c r="L14" s="60">
        <f>VLOOKUP($A14,'Return Data'!$B$7:$R$2292,17,0)</f>
        <v>17.564499999999999</v>
      </c>
      <c r="M14" s="61">
        <f t="shared" si="4"/>
        <v>3</v>
      </c>
      <c r="N14" s="60">
        <f>VLOOKUP($A14,'Return Data'!$B$7:$R$2292,14,0)</f>
        <v>11.4739</v>
      </c>
      <c r="O14" s="61">
        <f t="shared" si="6"/>
        <v>5</v>
      </c>
      <c r="P14" s="60">
        <f>VLOOKUP($A14,'Return Data'!$B$7:$R$2292,15,0)</f>
        <v>8.9944000000000006</v>
      </c>
      <c r="Q14" s="61">
        <f>RANK(P14,P$8:P$30,0)</f>
        <v>6</v>
      </c>
      <c r="R14" s="60">
        <f>VLOOKUP($A14,'Return Data'!$B$7:$R$2292,16,0)</f>
        <v>10.193300000000001</v>
      </c>
      <c r="S14" s="62">
        <f t="shared" si="5"/>
        <v>3</v>
      </c>
    </row>
    <row r="15" spans="1:20" x14ac:dyDescent="0.3">
      <c r="A15" s="58" t="s">
        <v>1555</v>
      </c>
      <c r="B15" s="59">
        <f>VLOOKUP($A15,'Return Data'!$B$7:$R$2292,3,0)</f>
        <v>44826</v>
      </c>
      <c r="C15" s="60">
        <f>VLOOKUP($A15,'Return Data'!$B$7:$R$2292,4,0)</f>
        <v>18.62</v>
      </c>
      <c r="D15" s="60">
        <f>VLOOKUP($A15,'Return Data'!$B$7:$R$2292,10,0)</f>
        <v>2.4765999999999999</v>
      </c>
      <c r="E15" s="61">
        <f t="shared" si="0"/>
        <v>22</v>
      </c>
      <c r="F15" s="60">
        <f>VLOOKUP($A15,'Return Data'!$B$7:$R$2292,11,0)</f>
        <v>2.8161</v>
      </c>
      <c r="G15" s="61">
        <f t="shared" si="1"/>
        <v>12</v>
      </c>
      <c r="H15" s="60">
        <f>VLOOKUP($A15,'Return Data'!$B$7:$R$2292,12,0)</f>
        <v>5.0789999999999997</v>
      </c>
      <c r="I15" s="61">
        <f t="shared" si="2"/>
        <v>6</v>
      </c>
      <c r="J15" s="60">
        <f>VLOOKUP($A15,'Return Data'!$B$7:$R$2292,13,0)</f>
        <v>5.8555999999999999</v>
      </c>
      <c r="K15" s="61">
        <f t="shared" si="3"/>
        <v>4</v>
      </c>
      <c r="L15" s="60">
        <f>VLOOKUP($A15,'Return Data'!$B$7:$R$2292,17,0)</f>
        <v>11.452299999999999</v>
      </c>
      <c r="M15" s="61">
        <f t="shared" si="4"/>
        <v>18</v>
      </c>
      <c r="N15" s="60">
        <f>VLOOKUP($A15,'Return Data'!$B$7:$R$2292,14,0)</f>
        <v>8.2485999999999997</v>
      </c>
      <c r="O15" s="61">
        <f t="shared" si="6"/>
        <v>19</v>
      </c>
      <c r="P15" s="60">
        <f>VLOOKUP($A15,'Return Data'!$B$7:$R$2292,15,0)</f>
        <v>7.7794999999999996</v>
      </c>
      <c r="Q15" s="61">
        <f>RANK(P15,P$8:P$30,0)</f>
        <v>11</v>
      </c>
      <c r="R15" s="60">
        <f>VLOOKUP($A15,'Return Data'!$B$7:$R$2292,16,0)</f>
        <v>8.2931000000000008</v>
      </c>
      <c r="S15" s="62">
        <f t="shared" si="5"/>
        <v>17</v>
      </c>
    </row>
    <row r="16" spans="1:20" x14ac:dyDescent="0.3">
      <c r="A16" s="58" t="s">
        <v>1556</v>
      </c>
      <c r="B16" s="59">
        <f>VLOOKUP($A16,'Return Data'!$B$7:$R$2292,3,0)</f>
        <v>44826</v>
      </c>
      <c r="C16" s="60">
        <f>VLOOKUP($A16,'Return Data'!$B$7:$R$2292,4,0)</f>
        <v>23.316299999999998</v>
      </c>
      <c r="D16" s="60">
        <f>VLOOKUP($A16,'Return Data'!$B$7:$R$2292,10,0)</f>
        <v>6.9471999999999996</v>
      </c>
      <c r="E16" s="61">
        <f t="shared" si="0"/>
        <v>9</v>
      </c>
      <c r="F16" s="60">
        <f>VLOOKUP($A16,'Return Data'!$B$7:$R$2292,11,0)</f>
        <v>3.1745000000000001</v>
      </c>
      <c r="G16" s="61">
        <f t="shared" si="1"/>
        <v>8</v>
      </c>
      <c r="H16" s="60">
        <f>VLOOKUP($A16,'Return Data'!$B$7:$R$2292,12,0)</f>
        <v>3.5829</v>
      </c>
      <c r="I16" s="61">
        <f t="shared" si="2"/>
        <v>13</v>
      </c>
      <c r="J16" s="60">
        <f>VLOOKUP($A16,'Return Data'!$B$7:$R$2292,13,0)</f>
        <v>3.2682000000000002</v>
      </c>
      <c r="K16" s="61">
        <f t="shared" si="3"/>
        <v>16</v>
      </c>
      <c r="L16" s="60">
        <f>VLOOKUP($A16,'Return Data'!$B$7:$R$2292,17,0)</f>
        <v>12.2288</v>
      </c>
      <c r="M16" s="61">
        <f t="shared" si="4"/>
        <v>15</v>
      </c>
      <c r="N16" s="60">
        <f>VLOOKUP($A16,'Return Data'!$B$7:$R$2292,14,0)</f>
        <v>9.3318999999999992</v>
      </c>
      <c r="O16" s="61">
        <f t="shared" si="6"/>
        <v>15</v>
      </c>
      <c r="P16" s="60">
        <f>VLOOKUP($A16,'Return Data'!$B$7:$R$2292,15,0)</f>
        <v>7.2796000000000003</v>
      </c>
      <c r="Q16" s="61">
        <f>RANK(P16,P$8:P$30,0)</f>
        <v>13</v>
      </c>
      <c r="R16" s="60">
        <f>VLOOKUP($A16,'Return Data'!$B$7:$R$2292,16,0)</f>
        <v>7.4706000000000001</v>
      </c>
      <c r="S16" s="62">
        <f t="shared" si="5"/>
        <v>21</v>
      </c>
    </row>
    <row r="17" spans="1:19" x14ac:dyDescent="0.3">
      <c r="A17" s="58" t="s">
        <v>1557</v>
      </c>
      <c r="B17" s="59">
        <f>VLOOKUP($A17,'Return Data'!$B$7:$R$2292,3,0)</f>
        <v>44826</v>
      </c>
      <c r="C17" s="60">
        <f>VLOOKUP($A17,'Return Data'!$B$7:$R$2292,4,0)</f>
        <v>27.231999999999999</v>
      </c>
      <c r="D17" s="60">
        <f>VLOOKUP($A17,'Return Data'!$B$7:$R$2292,10,0)</f>
        <v>4.2972000000000001</v>
      </c>
      <c r="E17" s="61">
        <f t="shared" si="0"/>
        <v>20</v>
      </c>
      <c r="F17" s="60">
        <f>VLOOKUP($A17,'Return Data'!$B$7:$R$2292,11,0)</f>
        <v>2.3759000000000001</v>
      </c>
      <c r="G17" s="61">
        <f t="shared" si="1"/>
        <v>14</v>
      </c>
      <c r="H17" s="60">
        <f>VLOOKUP($A17,'Return Data'!$B$7:$R$2292,12,0)</f>
        <v>2.8786999999999998</v>
      </c>
      <c r="I17" s="61">
        <f t="shared" si="2"/>
        <v>17</v>
      </c>
      <c r="J17" s="60">
        <f>VLOOKUP($A17,'Return Data'!$B$7:$R$2292,13,0)</f>
        <v>3.6225000000000001</v>
      </c>
      <c r="K17" s="61">
        <f t="shared" si="3"/>
        <v>13</v>
      </c>
      <c r="L17" s="60">
        <f>VLOOKUP($A17,'Return Data'!$B$7:$R$2292,17,0)</f>
        <v>10.358000000000001</v>
      </c>
      <c r="M17" s="61">
        <f t="shared" si="4"/>
        <v>19</v>
      </c>
      <c r="N17" s="60">
        <f>VLOOKUP($A17,'Return Data'!$B$7:$R$2292,14,0)</f>
        <v>8.8850999999999996</v>
      </c>
      <c r="O17" s="61">
        <f t="shared" si="6"/>
        <v>17</v>
      </c>
      <c r="P17" s="60">
        <f>VLOOKUP($A17,'Return Data'!$B$7:$R$2292,15,0)</f>
        <v>7.2222999999999997</v>
      </c>
      <c r="Q17" s="61">
        <f>RANK(P17,P$8:P$30,0)</f>
        <v>14</v>
      </c>
      <c r="R17" s="60">
        <f>VLOOKUP($A17,'Return Data'!$B$7:$R$2292,16,0)</f>
        <v>7.5286</v>
      </c>
      <c r="S17" s="62">
        <f t="shared" si="5"/>
        <v>20</v>
      </c>
    </row>
    <row r="18" spans="1:19" x14ac:dyDescent="0.3">
      <c r="A18" s="58" t="s">
        <v>1558</v>
      </c>
      <c r="B18" s="59">
        <f>VLOOKUP($A18,'Return Data'!$B$7:$R$2292,3,0)</f>
        <v>44826</v>
      </c>
      <c r="C18" s="60">
        <f>VLOOKUP($A18,'Return Data'!$B$7:$R$2292,4,0)</f>
        <v>13.266999999999999</v>
      </c>
      <c r="D18" s="60">
        <f>VLOOKUP($A18,'Return Data'!$B$7:$R$2292,10,0)</f>
        <v>6.2668999999999997</v>
      </c>
      <c r="E18" s="61">
        <f t="shared" si="0"/>
        <v>13</v>
      </c>
      <c r="F18" s="60">
        <f>VLOOKUP($A18,'Return Data'!$B$7:$R$2292,11,0)</f>
        <v>1.3815999999999999</v>
      </c>
      <c r="G18" s="61">
        <f t="shared" si="1"/>
        <v>22</v>
      </c>
      <c r="H18" s="60">
        <f>VLOOKUP($A18,'Return Data'!$B$7:$R$2292,12,0)</f>
        <v>0.59670000000000001</v>
      </c>
      <c r="I18" s="61">
        <f t="shared" si="2"/>
        <v>21</v>
      </c>
      <c r="J18" s="60">
        <f>VLOOKUP($A18,'Return Data'!$B$7:$R$2292,13,0)</f>
        <v>1.0025999999999999</v>
      </c>
      <c r="K18" s="61">
        <f t="shared" si="3"/>
        <v>20</v>
      </c>
      <c r="L18" s="60">
        <f>VLOOKUP($A18,'Return Data'!$B$7:$R$2292,17,0)</f>
        <v>9.1097999999999999</v>
      </c>
      <c r="M18" s="61">
        <f t="shared" si="4"/>
        <v>21</v>
      </c>
      <c r="N18" s="60"/>
      <c r="O18" s="61"/>
      <c r="P18" s="60"/>
      <c r="Q18" s="61"/>
      <c r="R18" s="60">
        <f>VLOOKUP($A18,'Return Data'!$B$7:$R$2292,16,0)</f>
        <v>8.2939000000000007</v>
      </c>
      <c r="S18" s="62">
        <f t="shared" si="5"/>
        <v>16</v>
      </c>
    </row>
    <row r="19" spans="1:19" x14ac:dyDescent="0.3">
      <c r="A19" s="58" t="s">
        <v>1559</v>
      </c>
      <c r="B19" s="59">
        <f>VLOOKUP($A19,'Return Data'!$B$7:$R$2292,3,0)</f>
        <v>44826</v>
      </c>
      <c r="C19" s="60">
        <f>VLOOKUP($A19,'Return Data'!$B$7:$R$2292,4,0)</f>
        <v>20.396999999999998</v>
      </c>
      <c r="D19" s="60">
        <f>VLOOKUP($A19,'Return Data'!$B$7:$R$2292,10,0)</f>
        <v>6.1664000000000003</v>
      </c>
      <c r="E19" s="61">
        <f t="shared" si="0"/>
        <v>14</v>
      </c>
      <c r="F19" s="60">
        <f>VLOOKUP($A19,'Return Data'!$B$7:$R$2292,11,0)</f>
        <v>3.9205000000000001</v>
      </c>
      <c r="G19" s="61">
        <f t="shared" si="1"/>
        <v>3</v>
      </c>
      <c r="H19" s="60">
        <f>VLOOKUP($A19,'Return Data'!$B$7:$R$2292,12,0)</f>
        <v>5.9981</v>
      </c>
      <c r="I19" s="61">
        <f t="shared" si="2"/>
        <v>1</v>
      </c>
      <c r="J19" s="60">
        <f>VLOOKUP($A19,'Return Data'!$B$7:$R$2292,13,0)</f>
        <v>7.9983000000000004</v>
      </c>
      <c r="K19" s="61">
        <f t="shared" si="3"/>
        <v>1</v>
      </c>
      <c r="L19" s="60">
        <f>VLOOKUP($A19,'Return Data'!$B$7:$R$2292,17,0)</f>
        <v>13.0777</v>
      </c>
      <c r="M19" s="61">
        <f t="shared" si="4"/>
        <v>11</v>
      </c>
      <c r="N19" s="60">
        <f>VLOOKUP($A19,'Return Data'!$B$7:$R$2292,14,0)</f>
        <v>11.0228</v>
      </c>
      <c r="O19" s="61">
        <f>RANK(N19,N$8:N$30,0)</f>
        <v>8</v>
      </c>
      <c r="P19" s="60">
        <f>VLOOKUP($A19,'Return Data'!$B$7:$R$2292,15,0)</f>
        <v>9.0765999999999991</v>
      </c>
      <c r="Q19" s="61">
        <f>RANK(P19,P$8:P$30,0)</f>
        <v>5</v>
      </c>
      <c r="R19" s="60">
        <f>VLOOKUP($A19,'Return Data'!$B$7:$R$2292,16,0)</f>
        <v>9.3827999999999996</v>
      </c>
      <c r="S19" s="62">
        <f t="shared" si="5"/>
        <v>5</v>
      </c>
    </row>
    <row r="20" spans="1:19" x14ac:dyDescent="0.3">
      <c r="A20" s="58" t="s">
        <v>1560</v>
      </c>
      <c r="B20" s="59">
        <f>VLOOKUP($A20,'Return Data'!$B$7:$R$2292,3,0)</f>
        <v>44826</v>
      </c>
      <c r="C20" s="60">
        <f>VLOOKUP($A20,'Return Data'!$B$7:$R$2292,4,0)</f>
        <v>25.376000000000001</v>
      </c>
      <c r="D20" s="60">
        <f>VLOOKUP($A20,'Return Data'!$B$7:$R$2292,10,0)</f>
        <v>5.6321000000000003</v>
      </c>
      <c r="E20" s="61">
        <f t="shared" si="0"/>
        <v>15</v>
      </c>
      <c r="F20" s="60">
        <f>VLOOKUP($A20,'Return Data'!$B$7:$R$2292,11,0)</f>
        <v>1.9936</v>
      </c>
      <c r="G20" s="61">
        <f t="shared" si="1"/>
        <v>16</v>
      </c>
      <c r="H20" s="60">
        <f>VLOOKUP($A20,'Return Data'!$B$7:$R$2292,12,0)</f>
        <v>3.3603999999999998</v>
      </c>
      <c r="I20" s="61">
        <f t="shared" si="2"/>
        <v>14</v>
      </c>
      <c r="J20" s="60">
        <f>VLOOKUP($A20,'Return Data'!$B$7:$R$2292,13,0)</f>
        <v>3.9830000000000001</v>
      </c>
      <c r="K20" s="61">
        <f t="shared" si="3"/>
        <v>11</v>
      </c>
      <c r="L20" s="60">
        <f>VLOOKUP($A20,'Return Data'!$B$7:$R$2292,17,0)</f>
        <v>15.5977</v>
      </c>
      <c r="M20" s="61">
        <f t="shared" si="4"/>
        <v>4</v>
      </c>
      <c r="N20" s="60">
        <f>VLOOKUP($A20,'Return Data'!$B$7:$R$2292,14,0)</f>
        <v>11.4855</v>
      </c>
      <c r="O20" s="61">
        <f>RANK(N20,N$8:N$30,0)</f>
        <v>4</v>
      </c>
      <c r="P20" s="60">
        <f>VLOOKUP($A20,'Return Data'!$B$7:$R$2292,15,0)</f>
        <v>8.0724999999999998</v>
      </c>
      <c r="Q20" s="61">
        <f>RANK(P20,P$8:P$30,0)</f>
        <v>9</v>
      </c>
      <c r="R20" s="60">
        <f>VLOOKUP($A20,'Return Data'!$B$7:$R$2292,16,0)</f>
        <v>8.8925999999999998</v>
      </c>
      <c r="S20" s="62">
        <f t="shared" si="5"/>
        <v>11</v>
      </c>
    </row>
    <row r="21" spans="1:19" x14ac:dyDescent="0.3">
      <c r="A21" s="58" t="s">
        <v>1561</v>
      </c>
      <c r="B21" s="59">
        <f>VLOOKUP($A21,'Return Data'!$B$7:$R$2292,3,0)</f>
        <v>44826</v>
      </c>
      <c r="C21" s="60">
        <f>VLOOKUP($A21,'Return Data'!$B$7:$R$2292,4,0)</f>
        <v>17.628399999999999</v>
      </c>
      <c r="D21" s="60">
        <f>VLOOKUP($A21,'Return Data'!$B$7:$R$2292,10,0)</f>
        <v>8.4998000000000005</v>
      </c>
      <c r="E21" s="61">
        <f t="shared" si="0"/>
        <v>1</v>
      </c>
      <c r="F21" s="60">
        <f>VLOOKUP($A21,'Return Data'!$B$7:$R$2292,11,0)</f>
        <v>3.0333999999999999</v>
      </c>
      <c r="G21" s="61">
        <f t="shared" si="1"/>
        <v>10</v>
      </c>
      <c r="H21" s="60">
        <f>VLOOKUP($A21,'Return Data'!$B$7:$R$2292,12,0)</f>
        <v>3.9232999999999998</v>
      </c>
      <c r="I21" s="61">
        <f t="shared" si="2"/>
        <v>8</v>
      </c>
      <c r="J21" s="60">
        <f>VLOOKUP($A21,'Return Data'!$B$7:$R$2292,13,0)</f>
        <v>4.6102999999999996</v>
      </c>
      <c r="K21" s="61">
        <f t="shared" si="3"/>
        <v>7</v>
      </c>
      <c r="L21" s="60">
        <f>VLOOKUP($A21,'Return Data'!$B$7:$R$2292,17,0)</f>
        <v>17.647600000000001</v>
      </c>
      <c r="M21" s="61">
        <f t="shared" si="4"/>
        <v>2</v>
      </c>
      <c r="N21" s="60">
        <f>VLOOKUP($A21,'Return Data'!$B$7:$R$2292,14,0)</f>
        <v>13.9811</v>
      </c>
      <c r="O21" s="61">
        <f>RANK(N21,N$8:N$30,0)</f>
        <v>2</v>
      </c>
      <c r="P21" s="60">
        <f>VLOOKUP($A21,'Return Data'!$B$7:$R$2292,15,0)</f>
        <v>9.8132999999999999</v>
      </c>
      <c r="Q21" s="61">
        <f>RANK(P21,P$8:P$30,0)</f>
        <v>2</v>
      </c>
      <c r="R21" s="60">
        <f>VLOOKUP($A21,'Return Data'!$B$7:$R$2292,16,0)</f>
        <v>10.5723</v>
      </c>
      <c r="S21" s="62">
        <f t="shared" si="5"/>
        <v>2</v>
      </c>
    </row>
    <row r="22" spans="1:19" x14ac:dyDescent="0.3">
      <c r="A22" s="58" t="s">
        <v>1562</v>
      </c>
      <c r="B22" s="59">
        <f>VLOOKUP($A22,'Return Data'!$B$7:$R$2292,3,0)</f>
        <v>44826</v>
      </c>
      <c r="C22" s="60">
        <f>VLOOKUP($A22,'Return Data'!$B$7:$R$2292,4,0)</f>
        <v>15.542</v>
      </c>
      <c r="D22" s="60">
        <f>VLOOKUP($A22,'Return Data'!$B$7:$R$2292,10,0)</f>
        <v>7.7882999999999996</v>
      </c>
      <c r="E22" s="61">
        <f t="shared" si="0"/>
        <v>4</v>
      </c>
      <c r="F22" s="60">
        <f>VLOOKUP($A22,'Return Data'!$B$7:$R$2292,11,0)</f>
        <v>3.4685000000000001</v>
      </c>
      <c r="G22" s="61">
        <f t="shared" si="1"/>
        <v>6</v>
      </c>
      <c r="H22" s="60">
        <f>VLOOKUP($A22,'Return Data'!$B$7:$R$2292,12,0)</f>
        <v>3.8348</v>
      </c>
      <c r="I22" s="61">
        <f t="shared" si="2"/>
        <v>10</v>
      </c>
      <c r="J22" s="60">
        <f>VLOOKUP($A22,'Return Data'!$B$7:$R$2292,13,0)</f>
        <v>4.141</v>
      </c>
      <c r="K22" s="61">
        <f t="shared" si="3"/>
        <v>9</v>
      </c>
      <c r="L22" s="60">
        <f>VLOOKUP($A22,'Return Data'!$B$7:$R$2292,17,0)</f>
        <v>15.532</v>
      </c>
      <c r="M22" s="61">
        <f t="shared" si="4"/>
        <v>5</v>
      </c>
      <c r="N22" s="60">
        <f>VLOOKUP($A22,'Return Data'!$B$7:$R$2292,14,0)</f>
        <v>13.2827</v>
      </c>
      <c r="O22" s="61">
        <f>RANK(N22,N$8:N$30,0)</f>
        <v>3</v>
      </c>
      <c r="P22" s="60"/>
      <c r="Q22" s="61"/>
      <c r="R22" s="60">
        <f>VLOOKUP($A22,'Return Data'!$B$7:$R$2292,16,0)</f>
        <v>12.418100000000001</v>
      </c>
      <c r="S22" s="62">
        <f t="shared" si="5"/>
        <v>1</v>
      </c>
    </row>
    <row r="23" spans="1:19" x14ac:dyDescent="0.3">
      <c r="A23" s="58" t="s">
        <v>1563</v>
      </c>
      <c r="B23" s="59">
        <f>VLOOKUP($A23,'Return Data'!$B$7:$R$2292,3,0)</f>
        <v>44826</v>
      </c>
      <c r="C23" s="60">
        <f>VLOOKUP($A23,'Return Data'!$B$7:$R$2292,4,0)</f>
        <v>13.380800000000001</v>
      </c>
      <c r="D23" s="60">
        <f>VLOOKUP($A23,'Return Data'!$B$7:$R$2292,10,0)</f>
        <v>4.3883000000000001</v>
      </c>
      <c r="E23" s="61">
        <f t="shared" si="0"/>
        <v>19</v>
      </c>
      <c r="F23" s="60">
        <f>VLOOKUP($A23,'Return Data'!$B$7:$R$2292,11,0)</f>
        <v>1.9653</v>
      </c>
      <c r="G23" s="61">
        <f t="shared" si="1"/>
        <v>17</v>
      </c>
      <c r="H23" s="60">
        <f>VLOOKUP($A23,'Return Data'!$B$7:$R$2292,12,0)</f>
        <v>2.9386999999999999</v>
      </c>
      <c r="I23" s="61">
        <f t="shared" si="2"/>
        <v>16</v>
      </c>
      <c r="J23" s="60">
        <f>VLOOKUP($A23,'Return Data'!$B$7:$R$2292,13,0)</f>
        <v>2.036</v>
      </c>
      <c r="K23" s="61">
        <f t="shared" si="3"/>
        <v>18</v>
      </c>
      <c r="L23" s="60">
        <f>VLOOKUP($A23,'Return Data'!$B$7:$R$2292,17,0)</f>
        <v>12.398400000000001</v>
      </c>
      <c r="M23" s="61">
        <f t="shared" si="4"/>
        <v>14</v>
      </c>
      <c r="N23" s="60">
        <f>VLOOKUP($A23,'Return Data'!$B$7:$R$2292,14,0)</f>
        <v>1.3315999999999999</v>
      </c>
      <c r="O23" s="61">
        <f>RANK(N23,N$8:N$30,0)</f>
        <v>20</v>
      </c>
      <c r="P23" s="60">
        <f>VLOOKUP($A23,'Return Data'!$B$7:$R$2292,15,0)</f>
        <v>1.2475000000000001</v>
      </c>
      <c r="Q23" s="61">
        <f>RANK(P23,P$8:P$30,0)</f>
        <v>16</v>
      </c>
      <c r="R23" s="60">
        <f>VLOOKUP($A23,'Return Data'!$B$7:$R$2292,16,0)</f>
        <v>4.0585000000000004</v>
      </c>
      <c r="S23" s="62">
        <f t="shared" si="5"/>
        <v>22</v>
      </c>
    </row>
    <row r="24" spans="1:19" x14ac:dyDescent="0.3">
      <c r="A24" s="58" t="s">
        <v>1564</v>
      </c>
      <c r="B24" s="59">
        <f>VLOOKUP($A24,'Return Data'!$B$7:$R$2292,3,0)</f>
        <v>44826</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1566</v>
      </c>
      <c r="B25" s="59">
        <f>VLOOKUP($A25,'Return Data'!$B$7:$R$2292,3,0)</f>
        <v>44826</v>
      </c>
      <c r="C25" s="60">
        <f>VLOOKUP($A25,'Return Data'!$B$7:$R$2292,4,0)</f>
        <v>44.583599999999997</v>
      </c>
      <c r="D25" s="60">
        <f>VLOOKUP($A25,'Return Data'!$B$7:$R$2292,10,0)</f>
        <v>3.1135000000000002</v>
      </c>
      <c r="E25" s="61">
        <f t="shared" ref="E25:E30" si="7">RANK(D25,D$8:D$30,0)</f>
        <v>21</v>
      </c>
      <c r="F25" s="60">
        <f>VLOOKUP($A25,'Return Data'!$B$7:$R$2292,11,0)</f>
        <v>1.9158999999999999</v>
      </c>
      <c r="G25" s="61">
        <f t="shared" ref="G25:G30" si="8">RANK(F25,F$8:F$30,0)</f>
        <v>19</v>
      </c>
      <c r="H25" s="60">
        <f>VLOOKUP($A25,'Return Data'!$B$7:$R$2292,12,0)</f>
        <v>2.5196000000000001</v>
      </c>
      <c r="I25" s="61">
        <f t="shared" ref="I25:I30" si="9">RANK(H25,H$8:H$30,0)</f>
        <v>18</v>
      </c>
      <c r="J25" s="60">
        <f>VLOOKUP($A25,'Return Data'!$B$7:$R$2292,13,0)</f>
        <v>3.4794</v>
      </c>
      <c r="K25" s="61">
        <f t="shared" ref="K25:K30" si="10">RANK(J25,J$8:J$30,0)</f>
        <v>14</v>
      </c>
      <c r="L25" s="60">
        <f>VLOOKUP($A25,'Return Data'!$B$7:$R$2292,17,0)</f>
        <v>12.4468</v>
      </c>
      <c r="M25" s="61">
        <f t="shared" ref="M25:M30" si="11">RANK(L25,L$8:L$30,0)</f>
        <v>13</v>
      </c>
      <c r="N25" s="60">
        <f>VLOOKUP($A25,'Return Data'!$B$7:$R$2292,14,0)</f>
        <v>8.9224999999999994</v>
      </c>
      <c r="O25" s="61">
        <f t="shared" ref="O25:O30" si="12">RANK(N25,N$8:N$30,0)</f>
        <v>16</v>
      </c>
      <c r="P25" s="60">
        <f>VLOOKUP($A25,'Return Data'!$B$7:$R$2292,15,0)</f>
        <v>8.2143999999999995</v>
      </c>
      <c r="Q25" s="61">
        <f>RANK(P25,P$8:P$30,0)</f>
        <v>8</v>
      </c>
      <c r="R25" s="60">
        <f>VLOOKUP($A25,'Return Data'!$B$7:$R$2292,16,0)</f>
        <v>9.2203999999999997</v>
      </c>
      <c r="S25" s="62">
        <f t="shared" ref="S25:S30" si="13">RANK(R25,R$8:R$30,0)</f>
        <v>8</v>
      </c>
    </row>
    <row r="26" spans="1:19" x14ac:dyDescent="0.3">
      <c r="A26" s="58" t="s">
        <v>1567</v>
      </c>
      <c r="B26" s="59">
        <f>VLOOKUP($A26,'Return Data'!$B$7:$R$2292,3,0)</f>
        <v>44826</v>
      </c>
      <c r="C26" s="60">
        <f>VLOOKUP($A26,'Return Data'!$B$7:$R$2292,4,0)</f>
        <v>19.276299999999999</v>
      </c>
      <c r="D26" s="60">
        <f>VLOOKUP($A26,'Return Data'!$B$7:$R$2292,10,0)</f>
        <v>8.0352999999999994</v>
      </c>
      <c r="E26" s="61">
        <f t="shared" si="7"/>
        <v>2</v>
      </c>
      <c r="F26" s="60">
        <f>VLOOKUP($A26,'Return Data'!$B$7:$R$2292,11,0)</f>
        <v>3.0251000000000001</v>
      </c>
      <c r="G26" s="61">
        <f t="shared" si="8"/>
        <v>11</v>
      </c>
      <c r="H26" s="60">
        <f>VLOOKUP($A26,'Return Data'!$B$7:$R$2292,12,0)</f>
        <v>3.8331</v>
      </c>
      <c r="I26" s="61">
        <f t="shared" si="9"/>
        <v>11</v>
      </c>
      <c r="J26" s="60">
        <f>VLOOKUP($A26,'Return Data'!$B$7:$R$2292,13,0)</f>
        <v>4.0921000000000003</v>
      </c>
      <c r="K26" s="61">
        <f t="shared" si="10"/>
        <v>10</v>
      </c>
      <c r="L26" s="60">
        <f>VLOOKUP($A26,'Return Data'!$B$7:$R$2292,17,0)</f>
        <v>14.837999999999999</v>
      </c>
      <c r="M26" s="61">
        <f t="shared" si="11"/>
        <v>8</v>
      </c>
      <c r="N26" s="60">
        <f>VLOOKUP($A26,'Return Data'!$B$7:$R$2292,14,0)</f>
        <v>11.259499999999999</v>
      </c>
      <c r="O26" s="61">
        <f t="shared" si="12"/>
        <v>6</v>
      </c>
      <c r="P26" s="60">
        <f>VLOOKUP($A26,'Return Data'!$B$7:$R$2292,15,0)</f>
        <v>8.8178000000000001</v>
      </c>
      <c r="Q26" s="61">
        <f>RANK(P26,P$8:P$30,0)</f>
        <v>7</v>
      </c>
      <c r="R26" s="60">
        <f>VLOOKUP($A26,'Return Data'!$B$7:$R$2292,16,0)</f>
        <v>9.3681999999999999</v>
      </c>
      <c r="S26" s="62">
        <f t="shared" si="13"/>
        <v>6</v>
      </c>
    </row>
    <row r="27" spans="1:19" x14ac:dyDescent="0.3">
      <c r="A27" s="58" t="s">
        <v>1568</v>
      </c>
      <c r="B27" s="59">
        <f>VLOOKUP($A27,'Return Data'!$B$7:$R$2292,3,0)</f>
        <v>44826</v>
      </c>
      <c r="C27" s="60">
        <f>VLOOKUP($A27,'Return Data'!$B$7:$R$2292,4,0)</f>
        <v>57.3369</v>
      </c>
      <c r="D27" s="60">
        <f>VLOOKUP($A27,'Return Data'!$B$7:$R$2292,10,0)</f>
        <v>7.9886999999999997</v>
      </c>
      <c r="E27" s="61">
        <f t="shared" si="7"/>
        <v>3</v>
      </c>
      <c r="F27" s="60">
        <f>VLOOKUP($A27,'Return Data'!$B$7:$R$2292,11,0)</f>
        <v>4.4421999999999997</v>
      </c>
      <c r="G27" s="61">
        <f t="shared" si="8"/>
        <v>1</v>
      </c>
      <c r="H27" s="60">
        <f>VLOOKUP($A27,'Return Data'!$B$7:$R$2292,12,0)</f>
        <v>5.5236000000000001</v>
      </c>
      <c r="I27" s="61">
        <f t="shared" si="9"/>
        <v>3</v>
      </c>
      <c r="J27" s="60">
        <f>VLOOKUP($A27,'Return Data'!$B$7:$R$2292,13,0)</f>
        <v>6.5358999999999998</v>
      </c>
      <c r="K27" s="61">
        <f t="shared" si="10"/>
        <v>2</v>
      </c>
      <c r="L27" s="60">
        <f>VLOOKUP($A27,'Return Data'!$B$7:$R$2292,17,0)</f>
        <v>18.3079</v>
      </c>
      <c r="M27" s="61">
        <f t="shared" si="11"/>
        <v>1</v>
      </c>
      <c r="N27" s="60">
        <f>VLOOKUP($A27,'Return Data'!$B$7:$R$2292,14,0)</f>
        <v>14.3462</v>
      </c>
      <c r="O27" s="61">
        <f t="shared" si="12"/>
        <v>1</v>
      </c>
      <c r="P27" s="60">
        <f>VLOOKUP($A27,'Return Data'!$B$7:$R$2292,15,0)</f>
        <v>10.4177</v>
      </c>
      <c r="Q27" s="61">
        <f>RANK(P27,P$8:P$30,0)</f>
        <v>1</v>
      </c>
      <c r="R27" s="60">
        <f>VLOOKUP($A27,'Return Data'!$B$7:$R$2292,16,0)</f>
        <v>9.2710000000000008</v>
      </c>
      <c r="S27" s="62">
        <f t="shared" si="13"/>
        <v>7</v>
      </c>
    </row>
    <row r="28" spans="1:19" x14ac:dyDescent="0.3">
      <c r="A28" s="58" t="s">
        <v>1569</v>
      </c>
      <c r="B28" s="59">
        <f>VLOOKUP($A28,'Return Data'!$B$7:$R$2292,3,0)</f>
        <v>44826</v>
      </c>
      <c r="C28" s="60">
        <f>VLOOKUP($A28,'Return Data'!$B$7:$R$2292,4,0)</f>
        <v>46.208599999999997</v>
      </c>
      <c r="D28" s="60">
        <f>VLOOKUP($A28,'Return Data'!$B$7:$R$2292,10,0)</f>
        <v>4.6367000000000003</v>
      </c>
      <c r="E28" s="61">
        <f t="shared" si="7"/>
        <v>18</v>
      </c>
      <c r="F28" s="60">
        <f>VLOOKUP($A28,'Return Data'!$B$7:$R$2292,11,0)</f>
        <v>1.952</v>
      </c>
      <c r="G28" s="61">
        <f t="shared" si="8"/>
        <v>18</v>
      </c>
      <c r="H28" s="60">
        <f>VLOOKUP($A28,'Return Data'!$B$7:$R$2292,12,0)</f>
        <v>3.347</v>
      </c>
      <c r="I28" s="61">
        <f t="shared" si="9"/>
        <v>15</v>
      </c>
      <c r="J28" s="60">
        <f>VLOOKUP($A28,'Return Data'!$B$7:$R$2292,13,0)</f>
        <v>3.7315999999999998</v>
      </c>
      <c r="K28" s="61">
        <f t="shared" si="10"/>
        <v>12</v>
      </c>
      <c r="L28" s="60">
        <f>VLOOKUP($A28,'Return Data'!$B$7:$R$2292,17,0)</f>
        <v>12.0472</v>
      </c>
      <c r="M28" s="61">
        <f t="shared" si="11"/>
        <v>17</v>
      </c>
      <c r="N28" s="60">
        <f>VLOOKUP($A28,'Return Data'!$B$7:$R$2292,14,0)</f>
        <v>9.4116999999999997</v>
      </c>
      <c r="O28" s="61">
        <f t="shared" si="12"/>
        <v>14</v>
      </c>
      <c r="P28" s="60">
        <f>VLOOKUP($A28,'Return Data'!$B$7:$R$2292,15,0)</f>
        <v>7.4640000000000004</v>
      </c>
      <c r="Q28" s="61">
        <f>RANK(P28,P$8:P$30,0)</f>
        <v>12</v>
      </c>
      <c r="R28" s="60">
        <f>VLOOKUP($A28,'Return Data'!$B$7:$R$2292,16,0)</f>
        <v>8.1334</v>
      </c>
      <c r="S28" s="62">
        <f t="shared" si="13"/>
        <v>18</v>
      </c>
    </row>
    <row r="29" spans="1:19" x14ac:dyDescent="0.3">
      <c r="A29" s="58" t="s">
        <v>1570</v>
      </c>
      <c r="B29" s="59">
        <f>VLOOKUP($A29,'Return Data'!$B$7:$R$2292,3,0)</f>
        <v>44826</v>
      </c>
      <c r="C29" s="60">
        <f>VLOOKUP($A29,'Return Data'!$B$7:$R$2292,4,0)</f>
        <v>13.66</v>
      </c>
      <c r="D29" s="60">
        <f>VLOOKUP($A29,'Return Data'!$B$7:$R$2292,10,0)</f>
        <v>5.32</v>
      </c>
      <c r="E29" s="61">
        <f t="shared" si="7"/>
        <v>17</v>
      </c>
      <c r="F29" s="60">
        <f>VLOOKUP($A29,'Return Data'!$B$7:$R$2292,11,0)</f>
        <v>1.4859</v>
      </c>
      <c r="G29" s="61">
        <f t="shared" si="8"/>
        <v>20</v>
      </c>
      <c r="H29" s="60">
        <f>VLOOKUP($A29,'Return Data'!$B$7:$R$2292,12,0)</f>
        <v>1.4105000000000001</v>
      </c>
      <c r="I29" s="61">
        <f t="shared" si="9"/>
        <v>19</v>
      </c>
      <c r="J29" s="60">
        <f>VLOOKUP($A29,'Return Data'!$B$7:$R$2292,13,0)</f>
        <v>1.3352999999999999</v>
      </c>
      <c r="K29" s="61">
        <f t="shared" si="10"/>
        <v>19</v>
      </c>
      <c r="L29" s="60">
        <f>VLOOKUP($A29,'Return Data'!$B$7:$R$2292,17,0)</f>
        <v>9.5606000000000009</v>
      </c>
      <c r="M29" s="61">
        <f t="shared" si="11"/>
        <v>20</v>
      </c>
      <c r="N29" s="60">
        <f>VLOOKUP($A29,'Return Data'!$B$7:$R$2292,14,0)</f>
        <v>8.4573999999999998</v>
      </c>
      <c r="O29" s="61">
        <f t="shared" si="12"/>
        <v>18</v>
      </c>
      <c r="P29" s="60"/>
      <c r="Q29" s="61"/>
      <c r="R29" s="60">
        <f>VLOOKUP($A29,'Return Data'!$B$7:$R$2292,16,0)</f>
        <v>7.8574999999999999</v>
      </c>
      <c r="S29" s="62">
        <f t="shared" si="13"/>
        <v>19</v>
      </c>
    </row>
    <row r="30" spans="1:19" x14ac:dyDescent="0.3">
      <c r="A30" s="58" t="s">
        <v>1571</v>
      </c>
      <c r="B30" s="59">
        <f>VLOOKUP($A30,'Return Data'!$B$7:$R$2292,3,0)</f>
        <v>44826</v>
      </c>
      <c r="C30" s="60">
        <f>VLOOKUP($A30,'Return Data'!$B$7:$R$2292,4,0)</f>
        <v>14.059900000000001</v>
      </c>
      <c r="D30" s="60">
        <f>VLOOKUP($A30,'Return Data'!$B$7:$R$2292,10,0)</f>
        <v>6.7278000000000002</v>
      </c>
      <c r="E30" s="61">
        <f t="shared" si="7"/>
        <v>11</v>
      </c>
      <c r="F30" s="60">
        <f>VLOOKUP($A30,'Return Data'!$B$7:$R$2292,11,0)</f>
        <v>3.4828000000000001</v>
      </c>
      <c r="G30" s="61">
        <f t="shared" si="8"/>
        <v>5</v>
      </c>
      <c r="H30" s="60">
        <f>VLOOKUP($A30,'Return Data'!$B$7:$R$2292,12,0)</f>
        <v>5.2450999999999999</v>
      </c>
      <c r="I30" s="61">
        <f t="shared" si="9"/>
        <v>5</v>
      </c>
      <c r="J30" s="60">
        <f>VLOOKUP($A30,'Return Data'!$B$7:$R$2292,13,0)</f>
        <v>5.4179000000000004</v>
      </c>
      <c r="K30" s="61">
        <f t="shared" si="10"/>
        <v>5</v>
      </c>
      <c r="L30" s="60">
        <f>VLOOKUP($A30,'Return Data'!$B$7:$R$2292,17,0)</f>
        <v>15.152799999999999</v>
      </c>
      <c r="M30" s="61">
        <f t="shared" si="11"/>
        <v>6</v>
      </c>
      <c r="N30" s="60">
        <f>VLOOKUP($A30,'Return Data'!$B$7:$R$2292,14,0)</f>
        <v>10.7827</v>
      </c>
      <c r="O30" s="61">
        <f t="shared" si="12"/>
        <v>9</v>
      </c>
      <c r="P30" s="60"/>
      <c r="Q30" s="61"/>
      <c r="R30" s="60">
        <f>VLOOKUP($A30,'Return Data'!$B$7:$R$2292,16,0)</f>
        <v>8.7420000000000009</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6.1742272727272729</v>
      </c>
      <c r="E32" s="69"/>
      <c r="F32" s="70">
        <f>AVERAGE(F8:F30)</f>
        <v>2.7612181818181813</v>
      </c>
      <c r="G32" s="69"/>
      <c r="H32" s="70">
        <f>AVERAGE(H8:H30)</f>
        <v>3.5683909090909083</v>
      </c>
      <c r="I32" s="69"/>
      <c r="J32" s="70">
        <f>AVERAGE(J8:J30)</f>
        <v>3.7449045454545455</v>
      </c>
      <c r="K32" s="69"/>
      <c r="L32" s="70">
        <f>AVERAGE(L8:L30)</f>
        <v>13.34128181818182</v>
      </c>
      <c r="M32" s="69"/>
      <c r="N32" s="70">
        <f>AVERAGE(N8:N30)</f>
        <v>10.211590000000003</v>
      </c>
      <c r="O32" s="69"/>
      <c r="P32" s="70">
        <f>AVERAGE(P8:P30)</f>
        <v>8.0068812500000011</v>
      </c>
      <c r="Q32" s="69"/>
      <c r="R32" s="70">
        <f>AVERAGE(R8:R30)</f>
        <v>8.7653499999999998</v>
      </c>
      <c r="S32" s="71"/>
    </row>
    <row r="33" spans="1:19" x14ac:dyDescent="0.3">
      <c r="A33" s="68" t="s">
        <v>28</v>
      </c>
      <c r="B33" s="69"/>
      <c r="C33" s="69"/>
      <c r="D33" s="70">
        <f>MIN(D8:D30)</f>
        <v>2.4765999999999999</v>
      </c>
      <c r="E33" s="69"/>
      <c r="F33" s="70">
        <f>MIN(F8:F30)</f>
        <v>1.3815999999999999</v>
      </c>
      <c r="G33" s="69"/>
      <c r="H33" s="70">
        <f>MIN(H8:H30)</f>
        <v>0.4274</v>
      </c>
      <c r="I33" s="69"/>
      <c r="J33" s="70">
        <f>MIN(J8:J30)</f>
        <v>-0.63419999999999999</v>
      </c>
      <c r="K33" s="69"/>
      <c r="L33" s="70">
        <f>MIN(L8:L30)</f>
        <v>8.0731000000000002</v>
      </c>
      <c r="M33" s="69"/>
      <c r="N33" s="70">
        <f>MIN(N8:N30)</f>
        <v>1.3315999999999999</v>
      </c>
      <c r="O33" s="69"/>
      <c r="P33" s="70">
        <f>MIN(P8:P30)</f>
        <v>1.2475000000000001</v>
      </c>
      <c r="Q33" s="69"/>
      <c r="R33" s="70">
        <f>MIN(R8:R30)</f>
        <v>4.0585000000000004</v>
      </c>
      <c r="S33" s="71"/>
    </row>
    <row r="34" spans="1:19" ht="15" thickBot="1" x14ac:dyDescent="0.35">
      <c r="A34" s="72" t="s">
        <v>29</v>
      </c>
      <c r="B34" s="73"/>
      <c r="C34" s="73"/>
      <c r="D34" s="74">
        <f>MAX(D8:D30)</f>
        <v>8.4998000000000005</v>
      </c>
      <c r="E34" s="73"/>
      <c r="F34" s="74">
        <f>MAX(F8:F30)</f>
        <v>4.4421999999999997</v>
      </c>
      <c r="G34" s="73"/>
      <c r="H34" s="74">
        <f>MAX(H8:H30)</f>
        <v>5.9981</v>
      </c>
      <c r="I34" s="73"/>
      <c r="J34" s="74">
        <f>MAX(J8:J30)</f>
        <v>7.9983000000000004</v>
      </c>
      <c r="K34" s="73"/>
      <c r="L34" s="74">
        <f>MAX(L8:L30)</f>
        <v>18.3079</v>
      </c>
      <c r="M34" s="73"/>
      <c r="N34" s="74">
        <f>MAX(N8:N30)</f>
        <v>14.3462</v>
      </c>
      <c r="O34" s="73"/>
      <c r="P34" s="74">
        <f>MAX(P8:P30)</f>
        <v>10.4177</v>
      </c>
      <c r="Q34" s="73"/>
      <c r="R34" s="74">
        <f>MAX(R8:R30)</f>
        <v>12.418100000000001</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44826</v>
      </c>
      <c r="C8" s="60">
        <f>VLOOKUP($A8,'Return Data'!$B$7:$R$2292,4,0)</f>
        <v>17.3</v>
      </c>
      <c r="D8" s="60">
        <f>VLOOKUP($A8,'Return Data'!$B$7:$R$2292,10,0)</f>
        <v>6.9882</v>
      </c>
      <c r="E8" s="61">
        <f t="shared" ref="E8:E23" si="0">RANK(D8,D$8:D$30,0)</f>
        <v>6</v>
      </c>
      <c r="F8" s="60">
        <f>VLOOKUP($A8,'Return Data'!$B$7:$R$2292,11,0)</f>
        <v>0.87460000000000004</v>
      </c>
      <c r="G8" s="61">
        <f t="shared" ref="G8:G23" si="1">RANK(F8,F$8:F$30,0)</f>
        <v>21</v>
      </c>
      <c r="H8" s="60">
        <f>VLOOKUP($A8,'Return Data'!$B$7:$R$2292,12,0)</f>
        <v>-0.34560000000000002</v>
      </c>
      <c r="I8" s="61">
        <f t="shared" ref="I8:I23" si="2">RANK(H8,H$8:H$30,0)</f>
        <v>21</v>
      </c>
      <c r="J8" s="60">
        <f>VLOOKUP($A8,'Return Data'!$B$7:$R$2292,13,0)</f>
        <v>-1.6487000000000001</v>
      </c>
      <c r="K8" s="61">
        <f t="shared" ref="K8:K23" si="3">RANK(J8,J$8:J$30,0)</f>
        <v>22</v>
      </c>
      <c r="L8" s="60">
        <f>VLOOKUP($A8,'Return Data'!$B$7:$R$2292,17,0)</f>
        <v>11.3218</v>
      </c>
      <c r="M8" s="61">
        <f t="shared" ref="M8:M23" si="4">RANK(L8,L$8:L$30,0)</f>
        <v>13</v>
      </c>
      <c r="N8" s="60">
        <f>VLOOKUP($A8,'Return Data'!$B$7:$R$2292,14,0)</f>
        <v>8.7550000000000008</v>
      </c>
      <c r="O8" s="61">
        <f>RANK(N8,N$8:N$30,0)</f>
        <v>12</v>
      </c>
      <c r="P8" s="60">
        <f>VLOOKUP($A8,'Return Data'!$B$7:$R$2292,15,0)</f>
        <v>5.9108999999999998</v>
      </c>
      <c r="Q8" s="61">
        <f>RANK(P8,P$8:P$30,0)</f>
        <v>15</v>
      </c>
      <c r="R8" s="60">
        <f>VLOOKUP($A8,'Return Data'!$B$7:$R$2292,16,0)</f>
        <v>7.2588999999999997</v>
      </c>
      <c r="S8" s="62">
        <f t="shared" ref="S8:S23" si="5">RANK(R8,R$8:R$30,0)</f>
        <v>16</v>
      </c>
    </row>
    <row r="9" spans="1:20" x14ac:dyDescent="0.3">
      <c r="A9" s="58" t="s">
        <v>1573</v>
      </c>
      <c r="B9" s="59">
        <f>VLOOKUP($A9,'Return Data'!$B$7:$R$2292,3,0)</f>
        <v>44826</v>
      </c>
      <c r="C9" s="60">
        <f>VLOOKUP($A9,'Return Data'!$B$7:$R$2292,4,0)</f>
        <v>16.87</v>
      </c>
      <c r="D9" s="60">
        <f>VLOOKUP($A9,'Return Data'!$B$7:$R$2292,10,0)</f>
        <v>6.9752999999999998</v>
      </c>
      <c r="E9" s="61">
        <f t="shared" si="0"/>
        <v>7</v>
      </c>
      <c r="F9" s="60">
        <f>VLOOKUP($A9,'Return Data'!$B$7:$R$2292,11,0)</f>
        <v>1.4432</v>
      </c>
      <c r="G9" s="61">
        <f t="shared" si="1"/>
        <v>19</v>
      </c>
      <c r="H9" s="60">
        <f>VLOOKUP($A9,'Return Data'!$B$7:$R$2292,12,0)</f>
        <v>0.29730000000000001</v>
      </c>
      <c r="I9" s="61">
        <f t="shared" si="2"/>
        <v>20</v>
      </c>
      <c r="J9" s="60">
        <f>VLOOKUP($A9,'Return Data'!$B$7:$R$2292,13,0)</f>
        <v>-0.35439999999999999</v>
      </c>
      <c r="K9" s="61">
        <f t="shared" si="3"/>
        <v>20</v>
      </c>
      <c r="L9" s="60">
        <f>VLOOKUP($A9,'Return Data'!$B$7:$R$2292,17,0)</f>
        <v>12.666600000000001</v>
      </c>
      <c r="M9" s="61">
        <f t="shared" si="4"/>
        <v>10</v>
      </c>
      <c r="N9" s="60">
        <f>VLOOKUP($A9,'Return Data'!$B$7:$R$2292,14,0)</f>
        <v>8.9375</v>
      </c>
      <c r="O9" s="61">
        <f>RANK(N9,N$8:N$30,0)</f>
        <v>11</v>
      </c>
      <c r="P9" s="60">
        <f>VLOOKUP($A9,'Return Data'!$B$7:$R$2292,15,0)</f>
        <v>7.9417999999999997</v>
      </c>
      <c r="Q9" s="61">
        <f>RANK(P9,P$8:P$30,0)</f>
        <v>4</v>
      </c>
      <c r="R9" s="60">
        <f>VLOOKUP($A9,'Return Data'!$B$7:$R$2292,16,0)</f>
        <v>7.6298000000000004</v>
      </c>
      <c r="S9" s="62">
        <f t="shared" si="5"/>
        <v>14</v>
      </c>
    </row>
    <row r="10" spans="1:20" x14ac:dyDescent="0.3">
      <c r="A10" s="58" t="s">
        <v>1969</v>
      </c>
      <c r="B10" s="59">
        <f>VLOOKUP($A10,'Return Data'!$B$7:$R$2292,3,0)</f>
        <v>44826</v>
      </c>
      <c r="C10" s="60">
        <f>VLOOKUP($A10,'Return Data'!$B$7:$R$2292,4,0)</f>
        <v>12.629099999999999</v>
      </c>
      <c r="D10" s="60">
        <f>VLOOKUP($A10,'Return Data'!$B$7:$R$2292,10,0)</f>
        <v>7.0907</v>
      </c>
      <c r="E10" s="61">
        <f t="shared" si="0"/>
        <v>5</v>
      </c>
      <c r="F10" s="60">
        <f>VLOOKUP($A10,'Return Data'!$B$7:$R$2292,11,0)</f>
        <v>2.7465999999999999</v>
      </c>
      <c r="G10" s="61">
        <f t="shared" si="1"/>
        <v>8</v>
      </c>
      <c r="H10" s="60">
        <f>VLOOKUP($A10,'Return Data'!$B$7:$R$2292,12,0)</f>
        <v>3.2633000000000001</v>
      </c>
      <c r="I10" s="61">
        <f t="shared" si="2"/>
        <v>8</v>
      </c>
      <c r="J10" s="60">
        <f>VLOOKUP($A10,'Return Data'!$B$7:$R$2292,13,0)</f>
        <v>3.0947</v>
      </c>
      <c r="K10" s="61">
        <f t="shared" si="3"/>
        <v>9</v>
      </c>
      <c r="L10" s="60">
        <f>VLOOKUP($A10,'Return Data'!$B$7:$R$2292,17,0)</f>
        <v>6.9066999999999998</v>
      </c>
      <c r="M10" s="61">
        <f t="shared" si="4"/>
        <v>22</v>
      </c>
      <c r="N10" s="60"/>
      <c r="O10" s="61"/>
      <c r="P10" s="60"/>
      <c r="Q10" s="61"/>
      <c r="R10" s="60">
        <f>VLOOKUP($A10,'Return Data'!$B$7:$R$2292,16,0)</f>
        <v>7.6553000000000004</v>
      </c>
      <c r="S10" s="62">
        <f t="shared" si="5"/>
        <v>13</v>
      </c>
    </row>
    <row r="11" spans="1:20" x14ac:dyDescent="0.3">
      <c r="A11" s="58" t="s">
        <v>1574</v>
      </c>
      <c r="B11" s="59">
        <f>VLOOKUP($A11,'Return Data'!$B$7:$R$2292,3,0)</f>
        <v>44826</v>
      </c>
      <c r="C11" s="60">
        <f>VLOOKUP($A11,'Return Data'!$B$7:$R$2292,4,0)</f>
        <v>16.420000000000002</v>
      </c>
      <c r="D11" s="60">
        <f>VLOOKUP($A11,'Return Data'!$B$7:$R$2292,10,0)</f>
        <v>5.1284000000000001</v>
      </c>
      <c r="E11" s="61">
        <f t="shared" si="0"/>
        <v>17</v>
      </c>
      <c r="F11" s="60">
        <f>VLOOKUP($A11,'Return Data'!$B$7:$R$2292,11,0)</f>
        <v>2.3372000000000002</v>
      </c>
      <c r="G11" s="61">
        <f t="shared" si="1"/>
        <v>12</v>
      </c>
      <c r="H11" s="60">
        <f>VLOOKUP($A11,'Return Data'!$B$7:$R$2292,12,0)</f>
        <v>4.7060000000000004</v>
      </c>
      <c r="I11" s="61">
        <f t="shared" si="2"/>
        <v>3</v>
      </c>
      <c r="J11" s="60">
        <f>VLOOKUP($A11,'Return Data'!$B$7:$R$2292,13,0)</f>
        <v>1.4770000000000001</v>
      </c>
      <c r="K11" s="61">
        <f t="shared" si="3"/>
        <v>17</v>
      </c>
      <c r="L11" s="60">
        <f>VLOOKUP($A11,'Return Data'!$B$7:$R$2292,17,0)</f>
        <v>12.699199999999999</v>
      </c>
      <c r="M11" s="61">
        <f t="shared" si="4"/>
        <v>9</v>
      </c>
      <c r="N11" s="60">
        <f>VLOOKUP($A11,'Return Data'!$B$7:$R$2292,14,0)</f>
        <v>9.0409000000000006</v>
      </c>
      <c r="O11" s="61">
        <f t="shared" ref="O11:O17" si="6">RANK(N11,N$8:N$30,0)</f>
        <v>10</v>
      </c>
      <c r="P11" s="60">
        <f>VLOOKUP($A11,'Return Data'!$B$7:$R$2292,15,0)</f>
        <v>6.3912000000000004</v>
      </c>
      <c r="Q11" s="61">
        <f>RANK(P11,P$8:P$30,0)</f>
        <v>11</v>
      </c>
      <c r="R11" s="60">
        <f>VLOOKUP($A11,'Return Data'!$B$7:$R$2292,16,0)</f>
        <v>7.9401999999999999</v>
      </c>
      <c r="S11" s="62">
        <f t="shared" si="5"/>
        <v>9</v>
      </c>
    </row>
    <row r="12" spans="1:20" x14ac:dyDescent="0.3">
      <c r="A12" s="58" t="s">
        <v>1575</v>
      </c>
      <c r="B12" s="59">
        <f>VLOOKUP($A12,'Return Data'!$B$7:$R$2292,3,0)</f>
        <v>44826</v>
      </c>
      <c r="C12" s="60">
        <f>VLOOKUP($A12,'Return Data'!$B$7:$R$2292,4,0)</f>
        <v>18.663499999999999</v>
      </c>
      <c r="D12" s="60">
        <f>VLOOKUP($A12,'Return Data'!$B$7:$R$2292,10,0)</f>
        <v>5.9126000000000003</v>
      </c>
      <c r="E12" s="61">
        <f t="shared" si="0"/>
        <v>12</v>
      </c>
      <c r="F12" s="60">
        <f>VLOOKUP($A12,'Return Data'!$B$7:$R$2292,11,0)</f>
        <v>2.3948</v>
      </c>
      <c r="G12" s="61">
        <f t="shared" si="1"/>
        <v>11</v>
      </c>
      <c r="H12" s="60">
        <f>VLOOKUP($A12,'Return Data'!$B$7:$R$2292,12,0)</f>
        <v>2.7262</v>
      </c>
      <c r="I12" s="61">
        <f t="shared" si="2"/>
        <v>12</v>
      </c>
      <c r="J12" s="60">
        <f>VLOOKUP($A12,'Return Data'!$B$7:$R$2292,13,0)</f>
        <v>2.0348000000000002</v>
      </c>
      <c r="K12" s="61">
        <f t="shared" si="3"/>
        <v>16</v>
      </c>
      <c r="L12" s="60">
        <f>VLOOKUP($A12,'Return Data'!$B$7:$R$2292,17,0)</f>
        <v>10.761900000000001</v>
      </c>
      <c r="M12" s="61">
        <f t="shared" si="4"/>
        <v>18</v>
      </c>
      <c r="N12" s="60">
        <f>VLOOKUP($A12,'Return Data'!$B$7:$R$2292,14,0)</f>
        <v>9.8617000000000008</v>
      </c>
      <c r="O12" s="61">
        <f t="shared" si="6"/>
        <v>9</v>
      </c>
      <c r="P12" s="60">
        <f>VLOOKUP($A12,'Return Data'!$B$7:$R$2292,15,0)</f>
        <v>8.2629999999999999</v>
      </c>
      <c r="Q12" s="61">
        <f>RANK(P12,P$8:P$30,0)</f>
        <v>2</v>
      </c>
      <c r="R12" s="60">
        <f>VLOOKUP($A12,'Return Data'!$B$7:$R$2292,16,0)</f>
        <v>8.1672999999999991</v>
      </c>
      <c r="S12" s="62">
        <f t="shared" si="5"/>
        <v>6</v>
      </c>
    </row>
    <row r="13" spans="1:20" x14ac:dyDescent="0.3">
      <c r="A13" s="58" t="s">
        <v>1576</v>
      </c>
      <c r="B13" s="59">
        <f>VLOOKUP($A13,'Return Data'!$B$7:$R$2292,3,0)</f>
        <v>44826</v>
      </c>
      <c r="C13" s="60">
        <f>VLOOKUP($A13,'Return Data'!$B$7:$R$2292,4,0)</f>
        <v>13.046200000000001</v>
      </c>
      <c r="D13" s="60">
        <f>VLOOKUP($A13,'Return Data'!$B$7:$R$2292,10,0)</f>
        <v>6.5579000000000001</v>
      </c>
      <c r="E13" s="61">
        <f t="shared" si="0"/>
        <v>10</v>
      </c>
      <c r="F13" s="60">
        <f>VLOOKUP($A13,'Return Data'!$B$7:$R$2292,11,0)</f>
        <v>3.3166000000000002</v>
      </c>
      <c r="G13" s="61">
        <f t="shared" si="1"/>
        <v>3</v>
      </c>
      <c r="H13" s="60">
        <f>VLOOKUP($A13,'Return Data'!$B$7:$R$2292,12,0)</f>
        <v>2.9098999999999999</v>
      </c>
      <c r="I13" s="61">
        <f t="shared" si="2"/>
        <v>10</v>
      </c>
      <c r="J13" s="60">
        <f>VLOOKUP($A13,'Return Data'!$B$7:$R$2292,13,0)</f>
        <v>3.6013000000000002</v>
      </c>
      <c r="K13" s="61">
        <f t="shared" si="3"/>
        <v>6</v>
      </c>
      <c r="L13" s="60">
        <f>VLOOKUP($A13,'Return Data'!$B$7:$R$2292,17,0)</f>
        <v>13.673400000000001</v>
      </c>
      <c r="M13" s="61">
        <f t="shared" si="4"/>
        <v>8</v>
      </c>
      <c r="N13" s="60">
        <f>VLOOKUP($A13,'Return Data'!$B$7:$R$2292,14,0)</f>
        <v>8.5525000000000002</v>
      </c>
      <c r="O13" s="61">
        <f t="shared" si="6"/>
        <v>13</v>
      </c>
      <c r="P13" s="60"/>
      <c r="Q13" s="61"/>
      <c r="R13" s="60">
        <f>VLOOKUP($A13,'Return Data'!$B$7:$R$2292,16,0)</f>
        <v>6.7447999999999997</v>
      </c>
      <c r="S13" s="62">
        <f t="shared" si="5"/>
        <v>18</v>
      </c>
    </row>
    <row r="14" spans="1:20" x14ac:dyDescent="0.3">
      <c r="A14" s="58" t="s">
        <v>1577</v>
      </c>
      <c r="B14" s="59">
        <f>VLOOKUP($A14,'Return Data'!$B$7:$R$2292,3,0)</f>
        <v>44826</v>
      </c>
      <c r="C14" s="60">
        <f>VLOOKUP($A14,'Return Data'!$B$7:$R$2292,4,0)</f>
        <v>49.646999999999998</v>
      </c>
      <c r="D14" s="60">
        <f>VLOOKUP($A14,'Return Data'!$B$7:$R$2292,10,0)</f>
        <v>6.8367000000000004</v>
      </c>
      <c r="E14" s="61">
        <f t="shared" si="0"/>
        <v>8</v>
      </c>
      <c r="F14" s="60">
        <f>VLOOKUP($A14,'Return Data'!$B$7:$R$2292,11,0)</f>
        <v>3.2054999999999998</v>
      </c>
      <c r="G14" s="61">
        <f t="shared" si="1"/>
        <v>4</v>
      </c>
      <c r="H14" s="60">
        <f>VLOOKUP($A14,'Return Data'!$B$7:$R$2292,12,0)</f>
        <v>4.8532999999999999</v>
      </c>
      <c r="I14" s="61">
        <f t="shared" si="2"/>
        <v>2</v>
      </c>
      <c r="J14" s="60">
        <f>VLOOKUP($A14,'Return Data'!$B$7:$R$2292,13,0)</f>
        <v>5.0529999999999999</v>
      </c>
      <c r="K14" s="61">
        <f t="shared" si="3"/>
        <v>3</v>
      </c>
      <c r="L14" s="60">
        <f>VLOOKUP($A14,'Return Data'!$B$7:$R$2292,17,0)</f>
        <v>16.590499999999999</v>
      </c>
      <c r="M14" s="61">
        <f t="shared" si="4"/>
        <v>1</v>
      </c>
      <c r="N14" s="60">
        <f>VLOOKUP($A14,'Return Data'!$B$7:$R$2292,14,0)</f>
        <v>10.5954</v>
      </c>
      <c r="O14" s="61">
        <f t="shared" si="6"/>
        <v>4</v>
      </c>
      <c r="P14" s="60">
        <f>VLOOKUP($A14,'Return Data'!$B$7:$R$2292,15,0)</f>
        <v>7.8973000000000004</v>
      </c>
      <c r="Q14" s="61">
        <f>RANK(P14,P$8:P$30,0)</f>
        <v>5</v>
      </c>
      <c r="R14" s="60">
        <f>VLOOKUP($A14,'Return Data'!$B$7:$R$2292,16,0)</f>
        <v>9.2969000000000008</v>
      </c>
      <c r="S14" s="62">
        <f t="shared" si="5"/>
        <v>2</v>
      </c>
    </row>
    <row r="15" spans="1:20" x14ac:dyDescent="0.3">
      <c r="A15" s="58" t="s">
        <v>1578</v>
      </c>
      <c r="B15" s="59">
        <f>VLOOKUP($A15,'Return Data'!$B$7:$R$2292,3,0)</f>
        <v>44826</v>
      </c>
      <c r="C15" s="60">
        <f>VLOOKUP($A15,'Return Data'!$B$7:$R$2292,4,0)</f>
        <v>17.59</v>
      </c>
      <c r="D15" s="60">
        <f>VLOOKUP($A15,'Return Data'!$B$7:$R$2292,10,0)</f>
        <v>2.3864999999999998</v>
      </c>
      <c r="E15" s="61">
        <f t="shared" si="0"/>
        <v>22</v>
      </c>
      <c r="F15" s="60">
        <f>VLOOKUP($A15,'Return Data'!$B$7:$R$2292,11,0)</f>
        <v>2.5655999999999999</v>
      </c>
      <c r="G15" s="61">
        <f t="shared" si="1"/>
        <v>10</v>
      </c>
      <c r="H15" s="60">
        <f>VLOOKUP($A15,'Return Data'!$B$7:$R$2292,12,0)</f>
        <v>4.7023999999999999</v>
      </c>
      <c r="I15" s="61">
        <f t="shared" si="2"/>
        <v>4</v>
      </c>
      <c r="J15" s="60">
        <f>VLOOKUP($A15,'Return Data'!$B$7:$R$2292,13,0)</f>
        <v>5.3292999999999999</v>
      </c>
      <c r="K15" s="61">
        <f t="shared" si="3"/>
        <v>2</v>
      </c>
      <c r="L15" s="60">
        <f>VLOOKUP($A15,'Return Data'!$B$7:$R$2292,17,0)</f>
        <v>10.792400000000001</v>
      </c>
      <c r="M15" s="61">
        <f t="shared" si="4"/>
        <v>16</v>
      </c>
      <c r="N15" s="60">
        <f>VLOOKUP($A15,'Return Data'!$B$7:$R$2292,14,0)</f>
        <v>7.6287000000000003</v>
      </c>
      <c r="O15" s="61">
        <f t="shared" si="6"/>
        <v>19</v>
      </c>
      <c r="P15" s="60">
        <f>VLOOKUP($A15,'Return Data'!$B$7:$R$2292,15,0)</f>
        <v>7.1010999999999997</v>
      </c>
      <c r="Q15" s="61">
        <f>RANK(P15,P$8:P$30,0)</f>
        <v>9</v>
      </c>
      <c r="R15" s="60">
        <f>VLOOKUP($A15,'Return Data'!$B$7:$R$2292,16,0)</f>
        <v>7.5061</v>
      </c>
      <c r="S15" s="62">
        <f t="shared" si="5"/>
        <v>15</v>
      </c>
    </row>
    <row r="16" spans="1:20" x14ac:dyDescent="0.3">
      <c r="A16" s="58" t="s">
        <v>1579</v>
      </c>
      <c r="B16" s="59">
        <f>VLOOKUP($A16,'Return Data'!$B$7:$R$2292,3,0)</f>
        <v>44826</v>
      </c>
      <c r="C16" s="60">
        <f>VLOOKUP($A16,'Return Data'!$B$7:$R$2292,4,0)</f>
        <v>21.252600000000001</v>
      </c>
      <c r="D16" s="60">
        <f>VLOOKUP($A16,'Return Data'!$B$7:$R$2292,10,0)</f>
        <v>6.6844000000000001</v>
      </c>
      <c r="E16" s="61">
        <f t="shared" si="0"/>
        <v>9</v>
      </c>
      <c r="F16" s="60">
        <f>VLOOKUP($A16,'Return Data'!$B$7:$R$2292,11,0)</f>
        <v>2.6953999999999998</v>
      </c>
      <c r="G16" s="61">
        <f t="shared" si="1"/>
        <v>9</v>
      </c>
      <c r="H16" s="60">
        <f>VLOOKUP($A16,'Return Data'!$B$7:$R$2292,12,0)</f>
        <v>2.8483999999999998</v>
      </c>
      <c r="I16" s="61">
        <f t="shared" si="2"/>
        <v>11</v>
      </c>
      <c r="J16" s="60">
        <f>VLOOKUP($A16,'Return Data'!$B$7:$R$2292,13,0)</f>
        <v>2.2827000000000002</v>
      </c>
      <c r="K16" s="61">
        <f t="shared" si="3"/>
        <v>15</v>
      </c>
      <c r="L16" s="60">
        <f>VLOOKUP($A16,'Return Data'!$B$7:$R$2292,17,0)</f>
        <v>11.158899999999999</v>
      </c>
      <c r="M16" s="61">
        <f t="shared" si="4"/>
        <v>15</v>
      </c>
      <c r="N16" s="60">
        <f>VLOOKUP($A16,'Return Data'!$B$7:$R$2292,14,0)</f>
        <v>8.3033000000000001</v>
      </c>
      <c r="O16" s="61">
        <f t="shared" si="6"/>
        <v>14</v>
      </c>
      <c r="P16" s="60">
        <f>VLOOKUP($A16,'Return Data'!$B$7:$R$2292,15,0)</f>
        <v>5.9413</v>
      </c>
      <c r="Q16" s="61">
        <f>RANK(P16,P$8:P$30,0)</f>
        <v>14</v>
      </c>
      <c r="R16" s="60">
        <f>VLOOKUP($A16,'Return Data'!$B$7:$R$2292,16,0)</f>
        <v>6.7428999999999997</v>
      </c>
      <c r="S16" s="62">
        <f t="shared" si="5"/>
        <v>19</v>
      </c>
    </row>
    <row r="17" spans="1:19" x14ac:dyDescent="0.3">
      <c r="A17" s="58" t="s">
        <v>1580</v>
      </c>
      <c r="B17" s="59">
        <f>VLOOKUP($A17,'Return Data'!$B$7:$R$2292,3,0)</f>
        <v>44826</v>
      </c>
      <c r="C17" s="60">
        <f>VLOOKUP($A17,'Return Data'!$B$7:$R$2292,4,0)</f>
        <v>25.212</v>
      </c>
      <c r="D17" s="60">
        <f>VLOOKUP($A17,'Return Data'!$B$7:$R$2292,10,0)</f>
        <v>4.0099</v>
      </c>
      <c r="E17" s="61">
        <f t="shared" si="0"/>
        <v>20</v>
      </c>
      <c r="F17" s="60">
        <f>VLOOKUP($A17,'Return Data'!$B$7:$R$2292,11,0)</f>
        <v>1.8254999999999999</v>
      </c>
      <c r="G17" s="61">
        <f t="shared" si="1"/>
        <v>14</v>
      </c>
      <c r="H17" s="60">
        <f>VLOOKUP($A17,'Return Data'!$B$7:$R$2292,12,0)</f>
        <v>2.0729000000000002</v>
      </c>
      <c r="I17" s="61">
        <f t="shared" si="2"/>
        <v>17</v>
      </c>
      <c r="J17" s="60">
        <f>VLOOKUP($A17,'Return Data'!$B$7:$R$2292,13,0)</f>
        <v>2.5295000000000001</v>
      </c>
      <c r="K17" s="61">
        <f t="shared" si="3"/>
        <v>14</v>
      </c>
      <c r="L17" s="60">
        <f>VLOOKUP($A17,'Return Data'!$B$7:$R$2292,17,0)</f>
        <v>9.2072000000000003</v>
      </c>
      <c r="M17" s="61">
        <f t="shared" si="4"/>
        <v>19</v>
      </c>
      <c r="N17" s="60">
        <f>VLOOKUP($A17,'Return Data'!$B$7:$R$2292,14,0)</f>
        <v>7.7523999999999997</v>
      </c>
      <c r="O17" s="61">
        <f t="shared" si="6"/>
        <v>17</v>
      </c>
      <c r="P17" s="60">
        <f>VLOOKUP($A17,'Return Data'!$B$7:$R$2292,15,0)</f>
        <v>6.1265999999999998</v>
      </c>
      <c r="Q17" s="61">
        <f>RANK(P17,P$8:P$30,0)</f>
        <v>13</v>
      </c>
      <c r="R17" s="60">
        <f>VLOOKUP($A17,'Return Data'!$B$7:$R$2292,16,0)</f>
        <v>6.6822999999999997</v>
      </c>
      <c r="S17" s="62">
        <f t="shared" si="5"/>
        <v>20</v>
      </c>
    </row>
    <row r="18" spans="1:19" x14ac:dyDescent="0.3">
      <c r="A18" s="58" t="s">
        <v>1581</v>
      </c>
      <c r="B18" s="59">
        <f>VLOOKUP($A18,'Return Data'!$B$7:$R$2292,3,0)</f>
        <v>44826</v>
      </c>
      <c r="C18" s="60">
        <f>VLOOKUP($A18,'Return Data'!$B$7:$R$2292,4,0)</f>
        <v>12.4656</v>
      </c>
      <c r="D18" s="60">
        <f>VLOOKUP($A18,'Return Data'!$B$7:$R$2292,10,0)</f>
        <v>5.8128000000000002</v>
      </c>
      <c r="E18" s="61">
        <f t="shared" si="0"/>
        <v>14</v>
      </c>
      <c r="F18" s="60">
        <f>VLOOKUP($A18,'Return Data'!$B$7:$R$2292,11,0)</f>
        <v>0.51690000000000003</v>
      </c>
      <c r="G18" s="61">
        <f t="shared" si="1"/>
        <v>22</v>
      </c>
      <c r="H18" s="60">
        <f>VLOOKUP($A18,'Return Data'!$B$7:$R$2292,12,0)</f>
        <v>-0.67879999999999996</v>
      </c>
      <c r="I18" s="61">
        <f t="shared" si="2"/>
        <v>22</v>
      </c>
      <c r="J18" s="60">
        <f>VLOOKUP($A18,'Return Data'!$B$7:$R$2292,13,0)</f>
        <v>-0.69550000000000001</v>
      </c>
      <c r="K18" s="61">
        <f t="shared" si="3"/>
        <v>21</v>
      </c>
      <c r="L18" s="60">
        <f>VLOOKUP($A18,'Return Data'!$B$7:$R$2292,17,0)</f>
        <v>7.2664999999999997</v>
      </c>
      <c r="M18" s="61">
        <f t="shared" si="4"/>
        <v>21</v>
      </c>
      <c r="N18" s="60"/>
      <c r="O18" s="61"/>
      <c r="P18" s="60"/>
      <c r="Q18" s="61"/>
      <c r="R18" s="60">
        <f>VLOOKUP($A18,'Return Data'!$B$7:$R$2292,16,0)</f>
        <v>6.4086999999999996</v>
      </c>
      <c r="S18" s="62">
        <f t="shared" si="5"/>
        <v>21</v>
      </c>
    </row>
    <row r="19" spans="1:19" x14ac:dyDescent="0.3">
      <c r="A19" s="58" t="s">
        <v>1582</v>
      </c>
      <c r="B19" s="59">
        <f>VLOOKUP($A19,'Return Data'!$B$7:$R$2292,3,0)</f>
        <v>44826</v>
      </c>
      <c r="C19" s="60">
        <f>VLOOKUP($A19,'Return Data'!$B$7:$R$2292,4,0)</f>
        <v>19.146899999999999</v>
      </c>
      <c r="D19" s="60">
        <f>VLOOKUP($A19,'Return Data'!$B$7:$R$2292,10,0)</f>
        <v>5.8916000000000004</v>
      </c>
      <c r="E19" s="61">
        <f t="shared" si="0"/>
        <v>13</v>
      </c>
      <c r="F19" s="60">
        <f>VLOOKUP($A19,'Return Data'!$B$7:$R$2292,11,0)</f>
        <v>3.3889</v>
      </c>
      <c r="G19" s="61">
        <f t="shared" si="1"/>
        <v>2</v>
      </c>
      <c r="H19" s="60">
        <f>VLOOKUP($A19,'Return Data'!$B$7:$R$2292,12,0)</f>
        <v>5.1951999999999998</v>
      </c>
      <c r="I19" s="61">
        <f t="shared" si="2"/>
        <v>1</v>
      </c>
      <c r="J19" s="60">
        <f>VLOOKUP($A19,'Return Data'!$B$7:$R$2292,13,0)</f>
        <v>6.9127999999999998</v>
      </c>
      <c r="K19" s="61">
        <f t="shared" si="3"/>
        <v>1</v>
      </c>
      <c r="L19" s="60">
        <f>VLOOKUP($A19,'Return Data'!$B$7:$R$2292,17,0)</f>
        <v>11.969200000000001</v>
      </c>
      <c r="M19" s="61">
        <f t="shared" si="4"/>
        <v>11</v>
      </c>
      <c r="N19" s="60">
        <f>VLOOKUP($A19,'Return Data'!$B$7:$R$2292,14,0)</f>
        <v>9.9570000000000007</v>
      </c>
      <c r="O19" s="61">
        <f>RANK(N19,N$8:N$30,0)</f>
        <v>7</v>
      </c>
      <c r="P19" s="60">
        <f>VLOOKUP($A19,'Return Data'!$B$7:$R$2292,15,0)</f>
        <v>8.1418999999999997</v>
      </c>
      <c r="Q19" s="61">
        <f>RANK(P19,P$8:P$30,0)</f>
        <v>3</v>
      </c>
      <c r="R19" s="60">
        <f>VLOOKUP($A19,'Return Data'!$B$7:$R$2292,16,0)</f>
        <v>8.5159000000000002</v>
      </c>
      <c r="S19" s="62">
        <f t="shared" si="5"/>
        <v>3</v>
      </c>
    </row>
    <row r="20" spans="1:19" x14ac:dyDescent="0.3">
      <c r="A20" s="58" t="s">
        <v>1583</v>
      </c>
      <c r="B20" s="59">
        <f>VLOOKUP($A20,'Return Data'!$B$7:$R$2292,3,0)</f>
        <v>44826</v>
      </c>
      <c r="C20" s="60">
        <f>VLOOKUP($A20,'Return Data'!$B$7:$R$2292,4,0)</f>
        <v>23.457000000000001</v>
      </c>
      <c r="D20" s="60">
        <f>VLOOKUP($A20,'Return Data'!$B$7:$R$2292,10,0)</f>
        <v>5.3963000000000001</v>
      </c>
      <c r="E20" s="61">
        <f t="shared" si="0"/>
        <v>15</v>
      </c>
      <c r="F20" s="60">
        <f>VLOOKUP($A20,'Return Data'!$B$7:$R$2292,11,0)</f>
        <v>1.5410999999999999</v>
      </c>
      <c r="G20" s="61">
        <f t="shared" si="1"/>
        <v>16</v>
      </c>
      <c r="H20" s="60">
        <f>VLOOKUP($A20,'Return Data'!$B$7:$R$2292,12,0)</f>
        <v>2.6743999999999999</v>
      </c>
      <c r="I20" s="61">
        <f t="shared" si="2"/>
        <v>13</v>
      </c>
      <c r="J20" s="60">
        <f>VLOOKUP($A20,'Return Data'!$B$7:$R$2292,13,0)</f>
        <v>3.0669</v>
      </c>
      <c r="K20" s="61">
        <f t="shared" si="3"/>
        <v>10</v>
      </c>
      <c r="L20" s="60">
        <f>VLOOKUP($A20,'Return Data'!$B$7:$R$2292,17,0)</f>
        <v>14.596500000000001</v>
      </c>
      <c r="M20" s="61">
        <f t="shared" si="4"/>
        <v>4</v>
      </c>
      <c r="N20" s="60">
        <f>VLOOKUP($A20,'Return Data'!$B$7:$R$2292,14,0)</f>
        <v>10.4983</v>
      </c>
      <c r="O20" s="61">
        <f>RANK(N20,N$8:N$30,0)</f>
        <v>6</v>
      </c>
      <c r="P20" s="60">
        <f>VLOOKUP($A20,'Return Data'!$B$7:$R$2292,15,0)</f>
        <v>7.1520999999999999</v>
      </c>
      <c r="Q20" s="61">
        <f>RANK(P20,P$8:P$30,0)</f>
        <v>8</v>
      </c>
      <c r="R20" s="60">
        <f>VLOOKUP($A20,'Return Data'!$B$7:$R$2292,16,0)</f>
        <v>8.1073000000000004</v>
      </c>
      <c r="S20" s="62">
        <f t="shared" si="5"/>
        <v>8</v>
      </c>
    </row>
    <row r="21" spans="1:19" x14ac:dyDescent="0.3">
      <c r="A21" s="58" t="s">
        <v>1584</v>
      </c>
      <c r="B21" s="59">
        <f>VLOOKUP($A21,'Return Data'!$B$7:$R$2292,3,0)</f>
        <v>44826</v>
      </c>
      <c r="C21" s="60">
        <f>VLOOKUP($A21,'Return Data'!$B$7:$R$2292,4,0)</f>
        <v>15.8431</v>
      </c>
      <c r="D21" s="60">
        <f>VLOOKUP($A21,'Return Data'!$B$7:$R$2292,10,0)</f>
        <v>7.9797000000000002</v>
      </c>
      <c r="E21" s="61">
        <f t="shared" si="0"/>
        <v>1</v>
      </c>
      <c r="F21" s="60">
        <f>VLOOKUP($A21,'Return Data'!$B$7:$R$2292,11,0)</f>
        <v>2.0495999999999999</v>
      </c>
      <c r="G21" s="61">
        <f t="shared" si="1"/>
        <v>13</v>
      </c>
      <c r="H21" s="60">
        <f>VLOOKUP($A21,'Return Data'!$B$7:$R$2292,12,0)</f>
        <v>2.4468999999999999</v>
      </c>
      <c r="I21" s="61">
        <f t="shared" si="2"/>
        <v>15</v>
      </c>
      <c r="J21" s="60">
        <f>VLOOKUP($A21,'Return Data'!$B$7:$R$2292,13,0)</f>
        <v>2.6705999999999999</v>
      </c>
      <c r="K21" s="61">
        <f t="shared" si="3"/>
        <v>11</v>
      </c>
      <c r="L21" s="60">
        <f>VLOOKUP($A21,'Return Data'!$B$7:$R$2292,17,0)</f>
        <v>15.582100000000001</v>
      </c>
      <c r="M21" s="61">
        <f t="shared" si="4"/>
        <v>3</v>
      </c>
      <c r="N21" s="60">
        <f>VLOOKUP($A21,'Return Data'!$B$7:$R$2292,14,0)</f>
        <v>12.040699999999999</v>
      </c>
      <c r="O21" s="61">
        <f>RANK(N21,N$8:N$30,0)</f>
        <v>3</v>
      </c>
      <c r="P21" s="60">
        <f>VLOOKUP($A21,'Return Data'!$B$7:$R$2292,15,0)</f>
        <v>7.8102999999999998</v>
      </c>
      <c r="Q21" s="61">
        <f>RANK(P21,P$8:P$30,0)</f>
        <v>7</v>
      </c>
      <c r="R21" s="60">
        <f>VLOOKUP($A21,'Return Data'!$B$7:$R$2292,16,0)</f>
        <v>8.4990000000000006</v>
      </c>
      <c r="S21" s="62">
        <f t="shared" si="5"/>
        <v>4</v>
      </c>
    </row>
    <row r="22" spans="1:19" x14ac:dyDescent="0.3">
      <c r="A22" s="58" t="s">
        <v>1585</v>
      </c>
      <c r="B22" s="59">
        <f>VLOOKUP($A22,'Return Data'!$B$7:$R$2292,3,0)</f>
        <v>44826</v>
      </c>
      <c r="C22" s="60">
        <f>VLOOKUP($A22,'Return Data'!$B$7:$R$2292,4,0)</f>
        <v>14.926</v>
      </c>
      <c r="D22" s="60">
        <f>VLOOKUP($A22,'Return Data'!$B$7:$R$2292,10,0)</f>
        <v>7.5205000000000002</v>
      </c>
      <c r="E22" s="61">
        <f t="shared" si="0"/>
        <v>4</v>
      </c>
      <c r="F22" s="60">
        <f>VLOOKUP($A22,'Return Data'!$B$7:$R$2292,11,0)</f>
        <v>2.9521000000000002</v>
      </c>
      <c r="G22" s="61">
        <f t="shared" si="1"/>
        <v>6</v>
      </c>
      <c r="H22" s="60">
        <f>VLOOKUP($A22,'Return Data'!$B$7:$R$2292,12,0)</f>
        <v>3.0588000000000002</v>
      </c>
      <c r="I22" s="61">
        <f t="shared" si="2"/>
        <v>9</v>
      </c>
      <c r="J22" s="60">
        <f>VLOOKUP($A22,'Return Data'!$B$7:$R$2292,13,0)</f>
        <v>3.1015000000000001</v>
      </c>
      <c r="K22" s="61">
        <f t="shared" si="3"/>
        <v>8</v>
      </c>
      <c r="L22" s="60">
        <f>VLOOKUP($A22,'Return Data'!$B$7:$R$2292,17,0)</f>
        <v>14.359400000000001</v>
      </c>
      <c r="M22" s="61">
        <f t="shared" si="4"/>
        <v>5</v>
      </c>
      <c r="N22" s="60">
        <f>VLOOKUP($A22,'Return Data'!$B$7:$R$2292,14,0)</f>
        <v>12.130599999999999</v>
      </c>
      <c r="O22" s="61">
        <f>RANK(N22,N$8:N$30,0)</f>
        <v>2</v>
      </c>
      <c r="P22" s="60"/>
      <c r="Q22" s="61"/>
      <c r="R22" s="60">
        <f>VLOOKUP($A22,'Return Data'!$B$7:$R$2292,16,0)</f>
        <v>11.217700000000001</v>
      </c>
      <c r="S22" s="62">
        <f t="shared" si="5"/>
        <v>1</v>
      </c>
    </row>
    <row r="23" spans="1:19" x14ac:dyDescent="0.3">
      <c r="A23" s="58" t="s">
        <v>1586</v>
      </c>
      <c r="B23" s="59">
        <f>VLOOKUP($A23,'Return Data'!$B$7:$R$2292,3,0)</f>
        <v>44826</v>
      </c>
      <c r="C23" s="60">
        <f>VLOOKUP($A23,'Return Data'!$B$7:$R$2292,4,0)</f>
        <v>12.4727</v>
      </c>
      <c r="D23" s="60">
        <f>VLOOKUP($A23,'Return Data'!$B$7:$R$2292,10,0)</f>
        <v>4.1814</v>
      </c>
      <c r="E23" s="61">
        <f t="shared" si="0"/>
        <v>19</v>
      </c>
      <c r="F23" s="60">
        <f>VLOOKUP($A23,'Return Data'!$B$7:$R$2292,11,0)</f>
        <v>1.5808</v>
      </c>
      <c r="G23" s="61">
        <f t="shared" si="1"/>
        <v>15</v>
      </c>
      <c r="H23" s="60">
        <f>VLOOKUP($A23,'Return Data'!$B$7:$R$2292,12,0)</f>
        <v>2.3443000000000001</v>
      </c>
      <c r="I23" s="61">
        <f t="shared" si="2"/>
        <v>16</v>
      </c>
      <c r="J23" s="60">
        <f>VLOOKUP($A23,'Return Data'!$B$7:$R$2292,13,0)</f>
        <v>1.2370000000000001</v>
      </c>
      <c r="K23" s="61">
        <f t="shared" si="3"/>
        <v>18</v>
      </c>
      <c r="L23" s="60">
        <f>VLOOKUP($A23,'Return Data'!$B$7:$R$2292,17,0)</f>
        <v>11.495799999999999</v>
      </c>
      <c r="M23" s="61">
        <f t="shared" si="4"/>
        <v>12</v>
      </c>
      <c r="N23" s="60">
        <f>VLOOKUP($A23,'Return Data'!$B$7:$R$2292,14,0)</f>
        <v>0.52</v>
      </c>
      <c r="O23" s="61">
        <f>RANK(N23,N$8:N$30,0)</f>
        <v>20</v>
      </c>
      <c r="P23" s="60">
        <f>VLOOKUP($A23,'Return Data'!$B$7:$R$2292,15,0)</f>
        <v>0.35639999999999999</v>
      </c>
      <c r="Q23" s="61">
        <f>RANK(P23,P$8:P$30,0)</f>
        <v>16</v>
      </c>
      <c r="R23" s="60">
        <f>VLOOKUP($A23,'Return Data'!$B$7:$R$2292,16,0)</f>
        <v>3.0642999999999998</v>
      </c>
      <c r="S23" s="62">
        <f t="shared" si="5"/>
        <v>22</v>
      </c>
    </row>
    <row r="24" spans="1:19" x14ac:dyDescent="0.3">
      <c r="A24" s="58" t="s">
        <v>1587</v>
      </c>
      <c r="B24" s="59">
        <f>VLOOKUP($A24,'Return Data'!$B$7:$R$2292,3,0)</f>
        <v>44826</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1589</v>
      </c>
      <c r="B25" s="59">
        <f>VLOOKUP($A25,'Return Data'!$B$7:$R$2292,3,0)</f>
        <v>44826</v>
      </c>
      <c r="C25" s="60">
        <f>VLOOKUP($A25,'Return Data'!$B$7:$R$2292,4,0)</f>
        <v>40.25</v>
      </c>
      <c r="D25" s="60">
        <f>VLOOKUP($A25,'Return Data'!$B$7:$R$2292,10,0)</f>
        <v>2.8956</v>
      </c>
      <c r="E25" s="61">
        <f t="shared" ref="E25:E30" si="7">RANK(D25,D$8:D$30,0)</f>
        <v>21</v>
      </c>
      <c r="F25" s="60">
        <f>VLOOKUP($A25,'Return Data'!$B$7:$R$2292,11,0)</f>
        <v>1.4847999999999999</v>
      </c>
      <c r="G25" s="61">
        <f t="shared" ref="G25:G30" si="8">RANK(F25,F$8:F$30,0)</f>
        <v>17</v>
      </c>
      <c r="H25" s="60">
        <f>VLOOKUP($A25,'Return Data'!$B$7:$R$2292,12,0)</f>
        <v>1.8686</v>
      </c>
      <c r="I25" s="61">
        <f t="shared" ref="I25:I30" si="9">RANK(H25,H$8:H$30,0)</f>
        <v>18</v>
      </c>
      <c r="J25" s="60">
        <f>VLOOKUP($A25,'Return Data'!$B$7:$R$2292,13,0)</f>
        <v>2.5754999999999999</v>
      </c>
      <c r="K25" s="61">
        <f t="shared" ref="K25:K30" si="10">RANK(J25,J$8:J$30,0)</f>
        <v>12</v>
      </c>
      <c r="L25" s="60">
        <f>VLOOKUP($A25,'Return Data'!$B$7:$R$2292,17,0)</f>
        <v>11.195</v>
      </c>
      <c r="M25" s="61">
        <f t="shared" ref="M25:M30" si="11">RANK(L25,L$8:L$30,0)</f>
        <v>14</v>
      </c>
      <c r="N25" s="60">
        <f>VLOOKUP($A25,'Return Data'!$B$7:$R$2292,14,0)</f>
        <v>7.7126000000000001</v>
      </c>
      <c r="O25" s="61">
        <f t="shared" ref="O25:O30" si="12">RANK(N25,N$8:N$30,0)</f>
        <v>18</v>
      </c>
      <c r="P25" s="60">
        <f>VLOOKUP($A25,'Return Data'!$B$7:$R$2292,15,0)</f>
        <v>7.0149999999999997</v>
      </c>
      <c r="Q25" s="61">
        <f>RANK(P25,P$8:P$30,0)</f>
        <v>10</v>
      </c>
      <c r="R25" s="60">
        <f>VLOOKUP($A25,'Return Data'!$B$7:$R$2292,16,0)</f>
        <v>7.7563000000000004</v>
      </c>
      <c r="S25" s="62">
        <f t="shared" ref="S25:S30" si="13">RANK(R25,R$8:R$30,0)</f>
        <v>11</v>
      </c>
    </row>
    <row r="26" spans="1:19" x14ac:dyDescent="0.3">
      <c r="A26" s="58" t="s">
        <v>1590</v>
      </c>
      <c r="B26" s="59">
        <f>VLOOKUP($A26,'Return Data'!$B$7:$R$2292,3,0)</f>
        <v>44826</v>
      </c>
      <c r="C26" s="60">
        <f>VLOOKUP($A26,'Return Data'!$B$7:$R$2292,4,0)</f>
        <v>17.741399999999999</v>
      </c>
      <c r="D26" s="60">
        <f>VLOOKUP($A26,'Return Data'!$B$7:$R$2292,10,0)</f>
        <v>7.8930999999999996</v>
      </c>
      <c r="E26" s="61">
        <f t="shared" si="7"/>
        <v>2</v>
      </c>
      <c r="F26" s="60">
        <f>VLOOKUP($A26,'Return Data'!$B$7:$R$2292,11,0)</f>
        <v>2.7528000000000001</v>
      </c>
      <c r="G26" s="61">
        <f t="shared" si="8"/>
        <v>7</v>
      </c>
      <c r="H26" s="60">
        <f>VLOOKUP($A26,'Return Data'!$B$7:$R$2292,12,0)</f>
        <v>3.4152</v>
      </c>
      <c r="I26" s="61">
        <f t="shared" si="9"/>
        <v>7</v>
      </c>
      <c r="J26" s="60">
        <f>VLOOKUP($A26,'Return Data'!$B$7:$R$2292,13,0)</f>
        <v>3.5274999999999999</v>
      </c>
      <c r="K26" s="61">
        <f t="shared" si="10"/>
        <v>7</v>
      </c>
      <c r="L26" s="60">
        <f>VLOOKUP($A26,'Return Data'!$B$7:$R$2292,17,0)</f>
        <v>14.1478</v>
      </c>
      <c r="M26" s="61">
        <f t="shared" si="11"/>
        <v>7</v>
      </c>
      <c r="N26" s="60">
        <f>VLOOKUP($A26,'Return Data'!$B$7:$R$2292,14,0)</f>
        <v>10.577500000000001</v>
      </c>
      <c r="O26" s="61">
        <f t="shared" si="12"/>
        <v>5</v>
      </c>
      <c r="P26" s="60">
        <f>VLOOKUP($A26,'Return Data'!$B$7:$R$2292,15,0)</f>
        <v>7.8155999999999999</v>
      </c>
      <c r="Q26" s="61">
        <f>RANK(P26,P$8:P$30,0)</f>
        <v>6</v>
      </c>
      <c r="R26" s="60">
        <f>VLOOKUP($A26,'Return Data'!$B$7:$R$2292,16,0)</f>
        <v>8.1369000000000007</v>
      </c>
      <c r="S26" s="62">
        <f t="shared" si="13"/>
        <v>7</v>
      </c>
    </row>
    <row r="27" spans="1:19" x14ac:dyDescent="0.3">
      <c r="A27" s="58" t="s">
        <v>1909</v>
      </c>
      <c r="B27" s="59">
        <f>VLOOKUP($A27,'Return Data'!$B$7:$R$2292,3,0)</f>
        <v>44826</v>
      </c>
      <c r="C27" s="60">
        <f>VLOOKUP($A27,'Return Data'!$B$7:$R$2292,4,0)</f>
        <v>51.737200000000001</v>
      </c>
      <c r="D27" s="60">
        <f>VLOOKUP($A27,'Return Data'!$B$7:$R$2292,10,0)</f>
        <v>7.5235000000000003</v>
      </c>
      <c r="E27" s="61">
        <f t="shared" si="7"/>
        <v>3</v>
      </c>
      <c r="F27" s="60">
        <f>VLOOKUP($A27,'Return Data'!$B$7:$R$2292,11,0)</f>
        <v>3.5427</v>
      </c>
      <c r="G27" s="61">
        <f t="shared" si="8"/>
        <v>1</v>
      </c>
      <c r="H27" s="60">
        <f>VLOOKUP($A27,'Return Data'!$B$7:$R$2292,12,0)</f>
        <v>4.1715</v>
      </c>
      <c r="I27" s="61">
        <f t="shared" si="9"/>
        <v>6</v>
      </c>
      <c r="J27" s="60">
        <f>VLOOKUP($A27,'Return Data'!$B$7:$R$2292,13,0)</f>
        <v>4.7576999999999998</v>
      </c>
      <c r="K27" s="61">
        <f t="shared" si="10"/>
        <v>4</v>
      </c>
      <c r="L27" s="60">
        <f>VLOOKUP($A27,'Return Data'!$B$7:$R$2292,17,0)</f>
        <v>16.497199999999999</v>
      </c>
      <c r="M27" s="61">
        <f t="shared" si="11"/>
        <v>2</v>
      </c>
      <c r="N27" s="60">
        <f>VLOOKUP($A27,'Return Data'!$B$7:$R$2292,14,0)</f>
        <v>12.7439</v>
      </c>
      <c r="O27" s="61">
        <f t="shared" si="12"/>
        <v>1</v>
      </c>
      <c r="P27" s="60">
        <f>VLOOKUP($A27,'Return Data'!$B$7:$R$2292,15,0)</f>
        <v>8.9292999999999996</v>
      </c>
      <c r="Q27" s="61">
        <f>RANK(P27,P$8:P$30,0)</f>
        <v>1</v>
      </c>
      <c r="R27" s="60">
        <f>VLOOKUP($A27,'Return Data'!$B$7:$R$2292,16,0)</f>
        <v>8.4125999999999994</v>
      </c>
      <c r="S27" s="62">
        <f t="shared" si="13"/>
        <v>5</v>
      </c>
    </row>
    <row r="28" spans="1:19" x14ac:dyDescent="0.3">
      <c r="A28" s="58" t="s">
        <v>1591</v>
      </c>
      <c r="B28" s="59">
        <f>VLOOKUP($A28,'Return Data'!$B$7:$R$2292,3,0)</f>
        <v>44826</v>
      </c>
      <c r="C28" s="60">
        <f>VLOOKUP($A28,'Return Data'!$B$7:$R$2292,4,0)</f>
        <v>55.179877677336798</v>
      </c>
      <c r="D28" s="60">
        <f>VLOOKUP($A28,'Return Data'!$B$7:$R$2292,10,0)</f>
        <v>4.3872999999999998</v>
      </c>
      <c r="E28" s="61">
        <f t="shared" si="7"/>
        <v>18</v>
      </c>
      <c r="F28" s="60">
        <f>VLOOKUP($A28,'Return Data'!$B$7:$R$2292,11,0)</f>
        <v>1.4619</v>
      </c>
      <c r="G28" s="61">
        <f t="shared" si="8"/>
        <v>18</v>
      </c>
      <c r="H28" s="60">
        <f>VLOOKUP($A28,'Return Data'!$B$7:$R$2292,12,0)</f>
        <v>2.5562</v>
      </c>
      <c r="I28" s="61">
        <f t="shared" si="9"/>
        <v>14</v>
      </c>
      <c r="J28" s="60">
        <f>VLOOKUP($A28,'Return Data'!$B$7:$R$2292,13,0)</f>
        <v>2.5710000000000002</v>
      </c>
      <c r="K28" s="61">
        <f t="shared" si="10"/>
        <v>13</v>
      </c>
      <c r="L28" s="60">
        <f>VLOOKUP($A28,'Return Data'!$B$7:$R$2292,17,0)</f>
        <v>10.7913</v>
      </c>
      <c r="M28" s="61">
        <f t="shared" si="11"/>
        <v>17</v>
      </c>
      <c r="N28" s="60">
        <f>VLOOKUP($A28,'Return Data'!$B$7:$R$2292,14,0)</f>
        <v>8.2004000000000001</v>
      </c>
      <c r="O28" s="61">
        <f t="shared" si="12"/>
        <v>15</v>
      </c>
      <c r="P28" s="60">
        <f>VLOOKUP($A28,'Return Data'!$B$7:$R$2292,15,0)</f>
        <v>6.3089000000000004</v>
      </c>
      <c r="Q28" s="61">
        <f>RANK(P28,P$8:P$30,0)</f>
        <v>12</v>
      </c>
      <c r="R28" s="60">
        <f>VLOOKUP($A28,'Return Data'!$B$7:$R$2292,16,0)</f>
        <v>7.6890000000000001</v>
      </c>
      <c r="S28" s="62">
        <f t="shared" si="13"/>
        <v>12</v>
      </c>
    </row>
    <row r="29" spans="1:19" x14ac:dyDescent="0.3">
      <c r="A29" s="58" t="s">
        <v>1592</v>
      </c>
      <c r="B29" s="59">
        <f>VLOOKUP($A29,'Return Data'!$B$7:$R$2292,3,0)</f>
        <v>44826</v>
      </c>
      <c r="C29" s="60">
        <f>VLOOKUP($A29,'Return Data'!$B$7:$R$2292,4,0)</f>
        <v>13.32</v>
      </c>
      <c r="D29" s="60">
        <f>VLOOKUP($A29,'Return Data'!$B$7:$R$2292,10,0)</f>
        <v>5.1302000000000003</v>
      </c>
      <c r="E29" s="61">
        <f t="shared" si="7"/>
        <v>16</v>
      </c>
      <c r="F29" s="60">
        <f>VLOOKUP($A29,'Return Data'!$B$7:$R$2292,11,0)</f>
        <v>1.139</v>
      </c>
      <c r="G29" s="61">
        <f t="shared" si="8"/>
        <v>20</v>
      </c>
      <c r="H29" s="60">
        <f>VLOOKUP($A29,'Return Data'!$B$7:$R$2292,12,0)</f>
        <v>0.8327</v>
      </c>
      <c r="I29" s="61">
        <f t="shared" si="9"/>
        <v>19</v>
      </c>
      <c r="J29" s="60">
        <f>VLOOKUP($A29,'Return Data'!$B$7:$R$2292,13,0)</f>
        <v>0.68030000000000002</v>
      </c>
      <c r="K29" s="61">
        <f t="shared" si="10"/>
        <v>19</v>
      </c>
      <c r="L29" s="60">
        <f>VLOOKUP($A29,'Return Data'!$B$7:$R$2292,17,0)</f>
        <v>8.9085999999999999</v>
      </c>
      <c r="M29" s="61">
        <f t="shared" si="11"/>
        <v>20</v>
      </c>
      <c r="N29" s="60">
        <f>VLOOKUP($A29,'Return Data'!$B$7:$R$2292,14,0)</f>
        <v>7.8548</v>
      </c>
      <c r="O29" s="61">
        <f t="shared" si="12"/>
        <v>16</v>
      </c>
      <c r="P29" s="60"/>
      <c r="Q29" s="61"/>
      <c r="R29" s="60">
        <f>VLOOKUP($A29,'Return Data'!$B$7:$R$2292,16,0)</f>
        <v>7.2000999999999999</v>
      </c>
      <c r="S29" s="62">
        <f t="shared" si="13"/>
        <v>17</v>
      </c>
    </row>
    <row r="30" spans="1:19" x14ac:dyDescent="0.3">
      <c r="A30" s="58" t="s">
        <v>1593</v>
      </c>
      <c r="B30" s="59">
        <f>VLOOKUP($A30,'Return Data'!$B$7:$R$2292,3,0)</f>
        <v>44826</v>
      </c>
      <c r="C30" s="60">
        <f>VLOOKUP($A30,'Return Data'!$B$7:$R$2292,4,0)</f>
        <v>13.551500000000001</v>
      </c>
      <c r="D30" s="60">
        <f>VLOOKUP($A30,'Return Data'!$B$7:$R$2292,10,0)</f>
        <v>6.5102000000000002</v>
      </c>
      <c r="E30" s="61">
        <f t="shared" si="7"/>
        <v>11</v>
      </c>
      <c r="F30" s="60">
        <f>VLOOKUP($A30,'Return Data'!$B$7:$R$2292,11,0)</f>
        <v>3.0564</v>
      </c>
      <c r="G30" s="61">
        <f t="shared" si="8"/>
        <v>5</v>
      </c>
      <c r="H30" s="60">
        <f>VLOOKUP($A30,'Return Data'!$B$7:$R$2292,12,0)</f>
        <v>4.5955000000000004</v>
      </c>
      <c r="I30" s="61">
        <f t="shared" si="9"/>
        <v>5</v>
      </c>
      <c r="J30" s="60">
        <f>VLOOKUP($A30,'Return Data'!$B$7:$R$2292,13,0)</f>
        <v>4.5526999999999997</v>
      </c>
      <c r="K30" s="61">
        <f t="shared" si="10"/>
        <v>5</v>
      </c>
      <c r="L30" s="60">
        <f>VLOOKUP($A30,'Return Data'!$B$7:$R$2292,17,0)</f>
        <v>14.2003</v>
      </c>
      <c r="M30" s="61">
        <f t="shared" si="11"/>
        <v>6</v>
      </c>
      <c r="N30" s="60">
        <f>VLOOKUP($A30,'Return Data'!$B$7:$R$2292,14,0)</f>
        <v>9.8933</v>
      </c>
      <c r="O30" s="61">
        <f t="shared" si="12"/>
        <v>8</v>
      </c>
      <c r="P30" s="60"/>
      <c r="Q30" s="61"/>
      <c r="R30" s="60">
        <f>VLOOKUP($A30,'Return Data'!$B$7:$R$2292,16,0)</f>
        <v>7.7614000000000001</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5.8951272727272714</v>
      </c>
      <c r="E32" s="69"/>
      <c r="F32" s="70">
        <f>AVERAGE(F8:F30)</f>
        <v>2.2214545454545456</v>
      </c>
      <c r="G32" s="69"/>
      <c r="H32" s="70">
        <f>AVERAGE(H8:H30)</f>
        <v>2.7506636363636363</v>
      </c>
      <c r="I32" s="69"/>
      <c r="J32" s="70">
        <f>AVERAGE(J8:J30)</f>
        <v>2.6526000000000001</v>
      </c>
      <c r="K32" s="69"/>
      <c r="L32" s="70">
        <f>AVERAGE(L8:L30)</f>
        <v>12.126740909090909</v>
      </c>
      <c r="M32" s="69"/>
      <c r="N32" s="70">
        <f>AVERAGE(N8:N30)</f>
        <v>9.0778250000000007</v>
      </c>
      <c r="O32" s="69"/>
      <c r="P32" s="70">
        <f>AVERAGE(P8:P30)</f>
        <v>6.818918749999999</v>
      </c>
      <c r="Q32" s="69"/>
      <c r="R32" s="70">
        <f>AVERAGE(R8:R30)</f>
        <v>7.6542590909090906</v>
      </c>
      <c r="S32" s="71"/>
    </row>
    <row r="33" spans="1:19" x14ac:dyDescent="0.3">
      <c r="A33" s="68" t="s">
        <v>28</v>
      </c>
      <c r="B33" s="69"/>
      <c r="C33" s="69"/>
      <c r="D33" s="70">
        <f>MIN(D8:D30)</f>
        <v>2.3864999999999998</v>
      </c>
      <c r="E33" s="69"/>
      <c r="F33" s="70">
        <f>MIN(F8:F30)</f>
        <v>0.51690000000000003</v>
      </c>
      <c r="G33" s="69"/>
      <c r="H33" s="70">
        <f>MIN(H8:H30)</f>
        <v>-0.67879999999999996</v>
      </c>
      <c r="I33" s="69"/>
      <c r="J33" s="70">
        <f>MIN(J8:J30)</f>
        <v>-1.6487000000000001</v>
      </c>
      <c r="K33" s="69"/>
      <c r="L33" s="70">
        <f>MIN(L8:L30)</f>
        <v>6.9066999999999998</v>
      </c>
      <c r="M33" s="69"/>
      <c r="N33" s="70">
        <f>MIN(N8:N30)</f>
        <v>0.52</v>
      </c>
      <c r="O33" s="69"/>
      <c r="P33" s="70">
        <f>MIN(P8:P30)</f>
        <v>0.35639999999999999</v>
      </c>
      <c r="Q33" s="69"/>
      <c r="R33" s="70">
        <f>MIN(R8:R30)</f>
        <v>3.0642999999999998</v>
      </c>
      <c r="S33" s="71"/>
    </row>
    <row r="34" spans="1:19" ht="15" thickBot="1" x14ac:dyDescent="0.35">
      <c r="A34" s="72" t="s">
        <v>29</v>
      </c>
      <c r="B34" s="73"/>
      <c r="C34" s="73"/>
      <c r="D34" s="74">
        <f>MAX(D8:D30)</f>
        <v>7.9797000000000002</v>
      </c>
      <c r="E34" s="73"/>
      <c r="F34" s="74">
        <f>MAX(F8:F30)</f>
        <v>3.5427</v>
      </c>
      <c r="G34" s="73"/>
      <c r="H34" s="74">
        <f>MAX(H8:H30)</f>
        <v>5.1951999999999998</v>
      </c>
      <c r="I34" s="73"/>
      <c r="J34" s="74">
        <f>MAX(J8:J30)</f>
        <v>6.9127999999999998</v>
      </c>
      <c r="K34" s="73"/>
      <c r="L34" s="74">
        <f>MAX(L8:L30)</f>
        <v>16.590499999999999</v>
      </c>
      <c r="M34" s="73"/>
      <c r="N34" s="74">
        <f>MAX(N8:N30)</f>
        <v>12.7439</v>
      </c>
      <c r="O34" s="73"/>
      <c r="P34" s="74">
        <f>MAX(P8:P30)</f>
        <v>8.9292999999999996</v>
      </c>
      <c r="Q34" s="73"/>
      <c r="R34" s="74">
        <f>MAX(R8:R30)</f>
        <v>11.217700000000001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1594</v>
      </c>
      <c r="B8" s="59">
        <f>VLOOKUP($A8,'Return Data'!$B$7:$R$2292,3,0)</f>
        <v>44826</v>
      </c>
      <c r="C8" s="60">
        <f>VLOOKUP($A8,'Return Data'!$B$7:$R$2292,4,0)</f>
        <v>23.199000000000002</v>
      </c>
      <c r="D8" s="60">
        <f>VLOOKUP($A8,'Return Data'!$B$7:$R$2292,10,0)</f>
        <v>0.97099999999999997</v>
      </c>
      <c r="E8" s="61">
        <f t="shared" ref="E8:E32" si="0">RANK(D8,D$8:D$32,0)</f>
        <v>9</v>
      </c>
      <c r="F8" s="60">
        <f>VLOOKUP($A8,'Return Data'!$B$7:$R$2292,11,0)</f>
        <v>2.1213000000000002</v>
      </c>
      <c r="G8" s="61">
        <f t="shared" ref="G8:G32" si="1">RANK(F8,F$8:F$32,0)</f>
        <v>10</v>
      </c>
      <c r="H8" s="60">
        <f>VLOOKUP($A8,'Return Data'!$B$7:$R$2292,12,0)</f>
        <v>3.0777999999999999</v>
      </c>
      <c r="I8" s="61">
        <f t="shared" ref="I8:I32" si="2">RANK(H8,H$8:H$32,0)</f>
        <v>10</v>
      </c>
      <c r="J8" s="60">
        <f>VLOOKUP($A8,'Return Data'!$B$7:$R$2292,13,0)</f>
        <v>4.1210000000000004</v>
      </c>
      <c r="K8" s="61">
        <f t="shared" ref="K8:K32" si="3">RANK(J8,J$8:J$32,0)</f>
        <v>9</v>
      </c>
      <c r="L8" s="60">
        <f>VLOOKUP($A8,'Return Data'!$B$7:$R$2292,17,0)</f>
        <v>4.3254000000000001</v>
      </c>
      <c r="M8" s="61">
        <f t="shared" ref="M8:M23" si="4">RANK(L8,L$8:L$32,0)</f>
        <v>7</v>
      </c>
      <c r="N8" s="60">
        <f>VLOOKUP($A8,'Return Data'!$B$7:$R$2292,14,0)</f>
        <v>4.6323999999999996</v>
      </c>
      <c r="O8" s="61">
        <f t="shared" ref="O8:O18" si="5">RANK(N8,N$8:N$32,0)</f>
        <v>9</v>
      </c>
      <c r="P8" s="60">
        <f>VLOOKUP($A8,'Return Data'!$B$7:$R$2292,15,0)</f>
        <v>5.4798</v>
      </c>
      <c r="Q8" s="61">
        <f>RANK(P8,P$8:P$32,0)</f>
        <v>8</v>
      </c>
      <c r="R8" s="60">
        <f>VLOOKUP($A8,'Return Data'!$B$7:$R$2292,16,0)</f>
        <v>6.7708000000000004</v>
      </c>
      <c r="S8" s="62">
        <f t="shared" ref="S8:S32" si="6">RANK(R8,R$8:R$32,0)</f>
        <v>4</v>
      </c>
    </row>
    <row r="9" spans="1:20" x14ac:dyDescent="0.3">
      <c r="A9" s="58" t="s">
        <v>1595</v>
      </c>
      <c r="B9" s="59">
        <f>VLOOKUP($A9,'Return Data'!$B$7:$R$2292,3,0)</f>
        <v>44826</v>
      </c>
      <c r="C9" s="60">
        <f>VLOOKUP($A9,'Return Data'!$B$7:$R$2292,4,0)</f>
        <v>16.505199999999999</v>
      </c>
      <c r="D9" s="60">
        <f>VLOOKUP($A9,'Return Data'!$B$7:$R$2292,10,0)</f>
        <v>0.90049999999999997</v>
      </c>
      <c r="E9" s="61">
        <f t="shared" si="0"/>
        <v>17</v>
      </c>
      <c r="F9" s="60">
        <f>VLOOKUP($A9,'Return Data'!$B$7:$R$2292,11,0)</f>
        <v>2.2088999999999999</v>
      </c>
      <c r="G9" s="61">
        <f t="shared" si="1"/>
        <v>5</v>
      </c>
      <c r="H9" s="60">
        <f>VLOOKUP($A9,'Return Data'!$B$7:$R$2292,12,0)</f>
        <v>3.3506</v>
      </c>
      <c r="I9" s="61">
        <f t="shared" si="2"/>
        <v>3</v>
      </c>
      <c r="J9" s="60">
        <f>VLOOKUP($A9,'Return Data'!$B$7:$R$2292,13,0)</f>
        <v>4.6307999999999998</v>
      </c>
      <c r="K9" s="61">
        <f t="shared" si="3"/>
        <v>2</v>
      </c>
      <c r="L9" s="60">
        <f>VLOOKUP($A9,'Return Data'!$B$7:$R$2292,17,0)</f>
        <v>4.4831000000000003</v>
      </c>
      <c r="M9" s="61">
        <f t="shared" si="4"/>
        <v>4</v>
      </c>
      <c r="N9" s="60">
        <f>VLOOKUP($A9,'Return Data'!$B$7:$R$2292,14,0)</f>
        <v>4.7662000000000004</v>
      </c>
      <c r="O9" s="61">
        <f t="shared" si="5"/>
        <v>4</v>
      </c>
      <c r="P9" s="60">
        <f>VLOOKUP($A9,'Return Data'!$B$7:$R$2292,15,0)</f>
        <v>5.6009000000000002</v>
      </c>
      <c r="Q9" s="61">
        <f>RANK(P9,P$8:P$32,0)</f>
        <v>3</v>
      </c>
      <c r="R9" s="60">
        <f>VLOOKUP($A9,'Return Data'!$B$7:$R$2292,16,0)</f>
        <v>6.3716999999999997</v>
      </c>
      <c r="S9" s="62">
        <f t="shared" si="6"/>
        <v>10</v>
      </c>
    </row>
    <row r="10" spans="1:20" x14ac:dyDescent="0.3">
      <c r="A10" s="58" t="s">
        <v>1956</v>
      </c>
      <c r="B10" s="59">
        <f>VLOOKUP($A10,'Return Data'!$B$7:$R$2292,3,0)</f>
        <v>44826</v>
      </c>
      <c r="C10" s="60">
        <f>VLOOKUP($A10,'Return Data'!$B$7:$R$2292,4,0)</f>
        <v>13.7784</v>
      </c>
      <c r="D10" s="60">
        <f>VLOOKUP($A10,'Return Data'!$B$7:$R$2292,10,0)</f>
        <v>0.88229999999999997</v>
      </c>
      <c r="E10" s="61">
        <f t="shared" si="0"/>
        <v>18</v>
      </c>
      <c r="F10" s="60">
        <f>VLOOKUP($A10,'Return Data'!$B$7:$R$2292,11,0)</f>
        <v>1.8721000000000001</v>
      </c>
      <c r="G10" s="61">
        <f t="shared" si="1"/>
        <v>20</v>
      </c>
      <c r="H10" s="60">
        <f>VLOOKUP($A10,'Return Data'!$B$7:$R$2292,12,0)</f>
        <v>2.8085</v>
      </c>
      <c r="I10" s="61">
        <f t="shared" si="2"/>
        <v>18</v>
      </c>
      <c r="J10" s="60">
        <f>VLOOKUP($A10,'Return Data'!$B$7:$R$2292,13,0)</f>
        <v>3.7999000000000001</v>
      </c>
      <c r="K10" s="61">
        <f t="shared" si="3"/>
        <v>18</v>
      </c>
      <c r="L10" s="60">
        <f>VLOOKUP($A10,'Return Data'!$B$7:$R$2292,17,0)</f>
        <v>4.1592000000000002</v>
      </c>
      <c r="M10" s="61">
        <f t="shared" si="4"/>
        <v>14</v>
      </c>
      <c r="N10" s="60">
        <f>VLOOKUP($A10,'Return Data'!$B$7:$R$2292,14,0)</f>
        <v>4.6489000000000003</v>
      </c>
      <c r="O10" s="61">
        <f t="shared" si="5"/>
        <v>8</v>
      </c>
      <c r="P10" s="60">
        <f>VLOOKUP($A10,'Return Data'!$B$7:$R$2292,15,0)</f>
        <v>5.5175999999999998</v>
      </c>
      <c r="Q10" s="61">
        <f>RANK(P10,P$8:P$32,0)</f>
        <v>6</v>
      </c>
      <c r="R10" s="60">
        <f>VLOOKUP($A10,'Return Data'!$B$7:$R$2292,16,0)</f>
        <v>5.7458999999999998</v>
      </c>
      <c r="S10" s="62">
        <f t="shared" si="6"/>
        <v>15</v>
      </c>
    </row>
    <row r="11" spans="1:20" x14ac:dyDescent="0.3">
      <c r="A11" s="58" t="s">
        <v>2014</v>
      </c>
      <c r="B11" s="59">
        <f>VLOOKUP($A11,'Return Data'!$B$7:$R$2292,3,0)</f>
        <v>44826</v>
      </c>
      <c r="C11" s="60">
        <f>VLOOKUP($A11,'Return Data'!$B$7:$R$2292,4,0)</f>
        <v>11.937200000000001</v>
      </c>
      <c r="D11" s="60">
        <f>VLOOKUP($A11,'Return Data'!$B$7:$R$2292,10,0)</f>
        <v>0.68910000000000005</v>
      </c>
      <c r="E11" s="61">
        <f t="shared" si="0"/>
        <v>23</v>
      </c>
      <c r="F11" s="60">
        <f>VLOOKUP($A11,'Return Data'!$B$7:$R$2292,11,0)</f>
        <v>1.5145999999999999</v>
      </c>
      <c r="G11" s="61">
        <f t="shared" si="1"/>
        <v>24</v>
      </c>
      <c r="H11" s="60">
        <f>VLOOKUP($A11,'Return Data'!$B$7:$R$2292,12,0)</f>
        <v>2.1347</v>
      </c>
      <c r="I11" s="61">
        <f t="shared" si="2"/>
        <v>23</v>
      </c>
      <c r="J11" s="60">
        <f>VLOOKUP($A11,'Return Data'!$B$7:$R$2292,13,0)</f>
        <v>2.7793000000000001</v>
      </c>
      <c r="K11" s="61">
        <f t="shared" si="3"/>
        <v>25</v>
      </c>
      <c r="L11" s="60">
        <f>VLOOKUP($A11,'Return Data'!$B$7:$R$2292,17,0)</f>
        <v>2.8090000000000002</v>
      </c>
      <c r="M11" s="61">
        <f t="shared" si="4"/>
        <v>24</v>
      </c>
      <c r="N11" s="60">
        <f>VLOOKUP($A11,'Return Data'!$B$7:$R$2292,14,0)</f>
        <v>3.3649</v>
      </c>
      <c r="O11" s="61">
        <f t="shared" si="5"/>
        <v>21</v>
      </c>
      <c r="P11" s="60"/>
      <c r="Q11" s="61"/>
      <c r="R11" s="60">
        <f>VLOOKUP($A11,'Return Data'!$B$7:$R$2292,16,0)</f>
        <v>4.2384000000000004</v>
      </c>
      <c r="S11" s="62">
        <f t="shared" si="6"/>
        <v>21</v>
      </c>
    </row>
    <row r="12" spans="1:20" x14ac:dyDescent="0.3">
      <c r="A12" s="58" t="s">
        <v>1596</v>
      </c>
      <c r="B12" s="59">
        <f>VLOOKUP($A12,'Return Data'!$B$7:$R$2292,3,0)</f>
        <v>44826</v>
      </c>
      <c r="C12" s="60">
        <f>VLOOKUP($A12,'Return Data'!$B$7:$R$2292,4,0)</f>
        <v>12.709</v>
      </c>
      <c r="D12" s="60">
        <f>VLOOKUP($A12,'Return Data'!$B$7:$R$2292,10,0)</f>
        <v>0.92920000000000003</v>
      </c>
      <c r="E12" s="61">
        <f t="shared" si="0"/>
        <v>14</v>
      </c>
      <c r="F12" s="60">
        <f>VLOOKUP($A12,'Return Data'!$B$7:$R$2292,11,0)</f>
        <v>2.0638999999999998</v>
      </c>
      <c r="G12" s="61">
        <f t="shared" si="1"/>
        <v>14</v>
      </c>
      <c r="H12" s="60">
        <f>VLOOKUP($A12,'Return Data'!$B$7:$R$2292,12,0)</f>
        <v>2.8986000000000001</v>
      </c>
      <c r="I12" s="61">
        <f t="shared" si="2"/>
        <v>17</v>
      </c>
      <c r="J12" s="60">
        <f>VLOOKUP($A12,'Return Data'!$B$7:$R$2292,13,0)</f>
        <v>3.8317000000000001</v>
      </c>
      <c r="K12" s="61">
        <f t="shared" si="3"/>
        <v>17</v>
      </c>
      <c r="L12" s="60">
        <f>VLOOKUP($A12,'Return Data'!$B$7:$R$2292,17,0)</f>
        <v>3.9874999999999998</v>
      </c>
      <c r="M12" s="61">
        <f t="shared" si="4"/>
        <v>18</v>
      </c>
      <c r="N12" s="60">
        <f>VLOOKUP($A12,'Return Data'!$B$7:$R$2292,14,0)</f>
        <v>4.3749000000000002</v>
      </c>
      <c r="O12" s="61">
        <f t="shared" si="5"/>
        <v>15</v>
      </c>
      <c r="P12" s="60"/>
      <c r="Q12" s="61"/>
      <c r="R12" s="60">
        <f>VLOOKUP($A12,'Return Data'!$B$7:$R$2292,16,0)</f>
        <v>5.2786</v>
      </c>
      <c r="S12" s="62">
        <f t="shared" si="6"/>
        <v>18</v>
      </c>
    </row>
    <row r="13" spans="1:20" x14ac:dyDescent="0.3">
      <c r="A13" s="58" t="s">
        <v>1597</v>
      </c>
      <c r="B13" s="59">
        <f>VLOOKUP($A13,'Return Data'!$B$7:$R$2292,3,0)</f>
        <v>44826</v>
      </c>
      <c r="C13" s="60">
        <f>VLOOKUP($A13,'Return Data'!$B$7:$R$2292,4,0)</f>
        <v>16.824200000000001</v>
      </c>
      <c r="D13" s="60">
        <f>VLOOKUP($A13,'Return Data'!$B$7:$R$2292,10,0)</f>
        <v>0.97589999999999999</v>
      </c>
      <c r="E13" s="61">
        <f t="shared" si="0"/>
        <v>8</v>
      </c>
      <c r="F13" s="60">
        <f>VLOOKUP($A13,'Return Data'!$B$7:$R$2292,11,0)</f>
        <v>2.2524000000000002</v>
      </c>
      <c r="G13" s="61">
        <f t="shared" si="1"/>
        <v>3</v>
      </c>
      <c r="H13" s="60">
        <f>VLOOKUP($A13,'Return Data'!$B$7:$R$2292,12,0)</f>
        <v>3.3161</v>
      </c>
      <c r="I13" s="61">
        <f t="shared" si="2"/>
        <v>5</v>
      </c>
      <c r="J13" s="60">
        <f>VLOOKUP($A13,'Return Data'!$B$7:$R$2292,13,0)</f>
        <v>4.4748000000000001</v>
      </c>
      <c r="K13" s="61">
        <f t="shared" si="3"/>
        <v>4</v>
      </c>
      <c r="L13" s="60">
        <f>VLOOKUP($A13,'Return Data'!$B$7:$R$2292,17,0)</f>
        <v>4.4858000000000002</v>
      </c>
      <c r="M13" s="61">
        <f t="shared" si="4"/>
        <v>3</v>
      </c>
      <c r="N13" s="60">
        <f>VLOOKUP($A13,'Return Data'!$B$7:$R$2292,14,0)</f>
        <v>4.9070999999999998</v>
      </c>
      <c r="O13" s="61">
        <f t="shared" si="5"/>
        <v>2</v>
      </c>
      <c r="P13" s="60">
        <f>VLOOKUP($A13,'Return Data'!$B$7:$R$2292,15,0)</f>
        <v>5.7012999999999998</v>
      </c>
      <c r="Q13" s="61">
        <f t="shared" ref="Q13:Q18" si="7">RANK(P13,P$8:P$32,0)</f>
        <v>2</v>
      </c>
      <c r="R13" s="60">
        <f>VLOOKUP($A13,'Return Data'!$B$7:$R$2292,16,0)</f>
        <v>6.5138999999999996</v>
      </c>
      <c r="S13" s="62">
        <f t="shared" si="6"/>
        <v>9</v>
      </c>
    </row>
    <row r="14" spans="1:20" x14ac:dyDescent="0.3">
      <c r="A14" s="58" t="s">
        <v>1598</v>
      </c>
      <c r="B14" s="59">
        <f>VLOOKUP($A14,'Return Data'!$B$7:$R$2292,3,0)</f>
        <v>44826</v>
      </c>
      <c r="C14" s="60">
        <f>VLOOKUP($A14,'Return Data'!$B$7:$R$2292,4,0)</f>
        <v>16.390999999999998</v>
      </c>
      <c r="D14" s="60">
        <f>VLOOKUP($A14,'Return Data'!$B$7:$R$2292,10,0)</f>
        <v>0.96089999999999998</v>
      </c>
      <c r="E14" s="61">
        <f t="shared" si="0"/>
        <v>11</v>
      </c>
      <c r="F14" s="60">
        <f>VLOOKUP($A14,'Return Data'!$B$7:$R$2292,11,0)</f>
        <v>2.1055000000000001</v>
      </c>
      <c r="G14" s="61">
        <f t="shared" si="1"/>
        <v>11</v>
      </c>
      <c r="H14" s="60">
        <f>VLOOKUP($A14,'Return Data'!$B$7:$R$2292,12,0)</f>
        <v>2.9908999999999999</v>
      </c>
      <c r="I14" s="61">
        <f t="shared" si="2"/>
        <v>13</v>
      </c>
      <c r="J14" s="60">
        <f>VLOOKUP($A14,'Return Data'!$B$7:$R$2292,13,0)</f>
        <v>3.9049</v>
      </c>
      <c r="K14" s="61">
        <f t="shared" si="3"/>
        <v>15</v>
      </c>
      <c r="L14" s="60">
        <f>VLOOKUP($A14,'Return Data'!$B$7:$R$2292,17,0)</f>
        <v>4.1424000000000003</v>
      </c>
      <c r="M14" s="61">
        <f t="shared" si="4"/>
        <v>15</v>
      </c>
      <c r="N14" s="60">
        <f>VLOOKUP($A14,'Return Data'!$B$7:$R$2292,14,0)</f>
        <v>4.3268000000000004</v>
      </c>
      <c r="O14" s="61">
        <f t="shared" si="5"/>
        <v>16</v>
      </c>
      <c r="P14" s="60">
        <f>VLOOKUP($A14,'Return Data'!$B$7:$R$2292,15,0)</f>
        <v>5.1215000000000002</v>
      </c>
      <c r="Q14" s="61">
        <f t="shared" si="7"/>
        <v>14</v>
      </c>
      <c r="R14" s="60">
        <f>VLOOKUP($A14,'Return Data'!$B$7:$R$2292,16,0)</f>
        <v>5.9966999999999997</v>
      </c>
      <c r="S14" s="62">
        <f t="shared" si="6"/>
        <v>14</v>
      </c>
    </row>
    <row r="15" spans="1:20" x14ac:dyDescent="0.3">
      <c r="A15" s="58" t="s">
        <v>1599</v>
      </c>
      <c r="B15" s="59">
        <f>VLOOKUP($A15,'Return Data'!$B$7:$R$2292,3,0)</f>
        <v>44826</v>
      </c>
      <c r="C15" s="60">
        <f>VLOOKUP($A15,'Return Data'!$B$7:$R$2292,4,0)</f>
        <v>29.866099999999999</v>
      </c>
      <c r="D15" s="60">
        <f>VLOOKUP($A15,'Return Data'!$B$7:$R$2292,10,0)</f>
        <v>0.98909999999999998</v>
      </c>
      <c r="E15" s="61">
        <f t="shared" si="0"/>
        <v>5</v>
      </c>
      <c r="F15" s="60">
        <f>VLOOKUP($A15,'Return Data'!$B$7:$R$2292,11,0)</f>
        <v>2.1364000000000001</v>
      </c>
      <c r="G15" s="61">
        <f t="shared" si="1"/>
        <v>9</v>
      </c>
      <c r="H15" s="60">
        <f>VLOOKUP($A15,'Return Data'!$B$7:$R$2292,12,0)</f>
        <v>3.0259999999999998</v>
      </c>
      <c r="I15" s="61">
        <f t="shared" si="2"/>
        <v>12</v>
      </c>
      <c r="J15" s="60">
        <f>VLOOKUP($A15,'Return Data'!$B$7:$R$2292,13,0)</f>
        <v>4.1509</v>
      </c>
      <c r="K15" s="61">
        <f t="shared" si="3"/>
        <v>8</v>
      </c>
      <c r="L15" s="60">
        <f>VLOOKUP($A15,'Return Data'!$B$7:$R$2292,17,0)</f>
        <v>4.2752999999999997</v>
      </c>
      <c r="M15" s="61">
        <f t="shared" si="4"/>
        <v>9</v>
      </c>
      <c r="N15" s="60">
        <f>VLOOKUP($A15,'Return Data'!$B$7:$R$2292,14,0)</f>
        <v>4.5697000000000001</v>
      </c>
      <c r="O15" s="61">
        <f t="shared" si="5"/>
        <v>11</v>
      </c>
      <c r="P15" s="60">
        <f>VLOOKUP($A15,'Return Data'!$B$7:$R$2292,15,0)</f>
        <v>5.4394</v>
      </c>
      <c r="Q15" s="61">
        <f t="shared" si="7"/>
        <v>11</v>
      </c>
      <c r="R15" s="60">
        <f>VLOOKUP($A15,'Return Data'!$B$7:$R$2292,16,0)</f>
        <v>6.8521999999999998</v>
      </c>
      <c r="S15" s="62">
        <f t="shared" si="6"/>
        <v>3</v>
      </c>
    </row>
    <row r="16" spans="1:20" x14ac:dyDescent="0.3">
      <c r="A16" s="58" t="s">
        <v>1600</v>
      </c>
      <c r="B16" s="59">
        <f>VLOOKUP($A16,'Return Data'!$B$7:$R$2292,3,0)</f>
        <v>44826</v>
      </c>
      <c r="C16" s="60">
        <f>VLOOKUP($A16,'Return Data'!$B$7:$R$2292,4,0)</f>
        <v>28.4452</v>
      </c>
      <c r="D16" s="60">
        <f>VLOOKUP($A16,'Return Data'!$B$7:$R$2292,10,0)</f>
        <v>0.96260000000000001</v>
      </c>
      <c r="E16" s="61">
        <f t="shared" si="0"/>
        <v>10</v>
      </c>
      <c r="F16" s="60">
        <f>VLOOKUP($A16,'Return Data'!$B$7:$R$2292,11,0)</f>
        <v>2.0781999999999998</v>
      </c>
      <c r="G16" s="61">
        <f t="shared" si="1"/>
        <v>12</v>
      </c>
      <c r="H16" s="60">
        <f>VLOOKUP($A16,'Return Data'!$B$7:$R$2292,12,0)</f>
        <v>3.0485000000000002</v>
      </c>
      <c r="I16" s="61">
        <f t="shared" si="2"/>
        <v>11</v>
      </c>
      <c r="J16" s="60">
        <f>VLOOKUP($A16,'Return Data'!$B$7:$R$2292,13,0)</f>
        <v>4.0602999999999998</v>
      </c>
      <c r="K16" s="61">
        <f t="shared" si="3"/>
        <v>10</v>
      </c>
      <c r="L16" s="60">
        <f>VLOOKUP($A16,'Return Data'!$B$7:$R$2292,17,0)</f>
        <v>4.2009999999999996</v>
      </c>
      <c r="M16" s="61">
        <f t="shared" si="4"/>
        <v>13</v>
      </c>
      <c r="N16" s="60">
        <f>VLOOKUP($A16,'Return Data'!$B$7:$R$2292,14,0)</f>
        <v>4.4560000000000004</v>
      </c>
      <c r="O16" s="61">
        <f t="shared" si="5"/>
        <v>12</v>
      </c>
      <c r="P16" s="60">
        <f>VLOOKUP($A16,'Return Data'!$B$7:$R$2292,15,0)</f>
        <v>5.4717000000000002</v>
      </c>
      <c r="Q16" s="61">
        <f t="shared" si="7"/>
        <v>9</v>
      </c>
      <c r="R16" s="60">
        <f>VLOOKUP($A16,'Return Data'!$B$7:$R$2292,16,0)</f>
        <v>6.7245999999999997</v>
      </c>
      <c r="S16" s="62">
        <f t="shared" si="6"/>
        <v>5</v>
      </c>
    </row>
    <row r="17" spans="1:19" x14ac:dyDescent="0.3">
      <c r="A17" s="58" t="s">
        <v>1601</v>
      </c>
      <c r="B17" s="59">
        <f>VLOOKUP($A17,'Return Data'!$B$7:$R$2292,3,0)</f>
        <v>44826</v>
      </c>
      <c r="C17" s="60">
        <f>VLOOKUP($A17,'Return Data'!$B$7:$R$2292,4,0)</f>
        <v>15.427</v>
      </c>
      <c r="D17" s="60">
        <f>VLOOKUP($A17,'Return Data'!$B$7:$R$2292,10,0)</f>
        <v>0.58940000000000003</v>
      </c>
      <c r="E17" s="61">
        <f t="shared" si="0"/>
        <v>25</v>
      </c>
      <c r="F17" s="60">
        <f>VLOOKUP($A17,'Return Data'!$B$7:$R$2292,11,0)</f>
        <v>1.4547000000000001</v>
      </c>
      <c r="G17" s="61">
        <f t="shared" si="1"/>
        <v>25</v>
      </c>
      <c r="H17" s="60">
        <f>VLOOKUP($A17,'Return Data'!$B$7:$R$2292,12,0)</f>
        <v>1.9610000000000001</v>
      </c>
      <c r="I17" s="61">
        <f t="shared" si="2"/>
        <v>25</v>
      </c>
      <c r="J17" s="60">
        <f>VLOOKUP($A17,'Return Data'!$B$7:$R$2292,13,0)</f>
        <v>2.8109999999999999</v>
      </c>
      <c r="K17" s="61">
        <f t="shared" si="3"/>
        <v>24</v>
      </c>
      <c r="L17" s="60">
        <f>VLOOKUP($A17,'Return Data'!$B$7:$R$2292,17,0)</f>
        <v>2.8891</v>
      </c>
      <c r="M17" s="61">
        <f t="shared" si="4"/>
        <v>23</v>
      </c>
      <c r="N17" s="60">
        <f>VLOOKUP($A17,'Return Data'!$B$7:$R$2292,14,0)</f>
        <v>3.4260000000000002</v>
      </c>
      <c r="O17" s="61">
        <f t="shared" si="5"/>
        <v>19</v>
      </c>
      <c r="P17" s="60">
        <f>VLOOKUP($A17,'Return Data'!$B$7:$R$2292,15,0)</f>
        <v>4.6211000000000002</v>
      </c>
      <c r="Q17" s="61">
        <f t="shared" si="7"/>
        <v>15</v>
      </c>
      <c r="R17" s="60">
        <f>VLOOKUP($A17,'Return Data'!$B$7:$R$2292,16,0)</f>
        <v>5.7424999999999997</v>
      </c>
      <c r="S17" s="62">
        <f t="shared" si="6"/>
        <v>16</v>
      </c>
    </row>
    <row r="18" spans="1:19" x14ac:dyDescent="0.3">
      <c r="A18" s="58" t="s">
        <v>1602</v>
      </c>
      <c r="B18" s="59">
        <f>VLOOKUP($A18,'Return Data'!$B$7:$R$2292,3,0)</f>
        <v>44826</v>
      </c>
      <c r="C18" s="60">
        <f>VLOOKUP($A18,'Return Data'!$B$7:$R$2292,4,0)</f>
        <v>27.8489</v>
      </c>
      <c r="D18" s="60">
        <f>VLOOKUP($A18,'Return Data'!$B$7:$R$2292,10,0)</f>
        <v>1.151</v>
      </c>
      <c r="E18" s="61">
        <f t="shared" si="0"/>
        <v>1</v>
      </c>
      <c r="F18" s="60">
        <f>VLOOKUP($A18,'Return Data'!$B$7:$R$2292,11,0)</f>
        <v>2.6854</v>
      </c>
      <c r="G18" s="61">
        <f t="shared" si="1"/>
        <v>1</v>
      </c>
      <c r="H18" s="60">
        <f>VLOOKUP($A18,'Return Data'!$B$7:$R$2292,12,0)</f>
        <v>3.9037000000000002</v>
      </c>
      <c r="I18" s="61">
        <f t="shared" si="2"/>
        <v>1</v>
      </c>
      <c r="J18" s="60">
        <f>VLOOKUP($A18,'Return Data'!$B$7:$R$2292,13,0)</f>
        <v>4.8646000000000003</v>
      </c>
      <c r="K18" s="61">
        <f t="shared" si="3"/>
        <v>1</v>
      </c>
      <c r="L18" s="60">
        <f>VLOOKUP($A18,'Return Data'!$B$7:$R$2292,17,0)</f>
        <v>4.5590000000000002</v>
      </c>
      <c r="M18" s="61">
        <f t="shared" si="4"/>
        <v>1</v>
      </c>
      <c r="N18" s="60">
        <f>VLOOKUP($A18,'Return Data'!$B$7:$R$2292,14,0)</f>
        <v>4.8647999999999998</v>
      </c>
      <c r="O18" s="61">
        <f t="shared" si="5"/>
        <v>3</v>
      </c>
      <c r="P18" s="60">
        <f>VLOOKUP($A18,'Return Data'!$B$7:$R$2292,15,0)</f>
        <v>5.5557999999999996</v>
      </c>
      <c r="Q18" s="61">
        <f t="shared" si="7"/>
        <v>5</v>
      </c>
      <c r="R18" s="60">
        <f>VLOOKUP($A18,'Return Data'!$B$7:$R$2292,16,0)</f>
        <v>6.6821000000000002</v>
      </c>
      <c r="S18" s="62">
        <f t="shared" si="6"/>
        <v>6</v>
      </c>
    </row>
    <row r="19" spans="1:19" x14ac:dyDescent="0.3">
      <c r="A19" s="58" t="s">
        <v>1603</v>
      </c>
      <c r="B19" s="59">
        <f>VLOOKUP($A19,'Return Data'!$B$7:$R$2292,3,0)</f>
        <v>44826</v>
      </c>
      <c r="C19" s="60">
        <f>VLOOKUP($A19,'Return Data'!$B$7:$R$2292,4,0)</f>
        <v>11.1295</v>
      </c>
      <c r="D19" s="60">
        <f>VLOOKUP($A19,'Return Data'!$B$7:$R$2292,10,0)</f>
        <v>0.64019999999999999</v>
      </c>
      <c r="E19" s="61">
        <f t="shared" si="0"/>
        <v>24</v>
      </c>
      <c r="F19" s="60">
        <f>VLOOKUP($A19,'Return Data'!$B$7:$R$2292,11,0)</f>
        <v>1.5780000000000001</v>
      </c>
      <c r="G19" s="61">
        <f t="shared" si="1"/>
        <v>23</v>
      </c>
      <c r="H19" s="60">
        <f>VLOOKUP($A19,'Return Data'!$B$7:$R$2292,12,0)</f>
        <v>2.0943000000000001</v>
      </c>
      <c r="I19" s="61">
        <f t="shared" si="2"/>
        <v>24</v>
      </c>
      <c r="J19" s="60">
        <f>VLOOKUP($A19,'Return Data'!$B$7:$R$2292,13,0)</f>
        <v>2.8746999999999998</v>
      </c>
      <c r="K19" s="61">
        <f t="shared" si="3"/>
        <v>23</v>
      </c>
      <c r="L19" s="60">
        <f>VLOOKUP($A19,'Return Data'!$B$7:$R$2292,17,0)</f>
        <v>3.1023999999999998</v>
      </c>
      <c r="M19" s="61">
        <f t="shared" si="4"/>
        <v>21</v>
      </c>
      <c r="N19" s="60"/>
      <c r="O19" s="61"/>
      <c r="P19" s="60"/>
      <c r="Q19" s="61"/>
      <c r="R19" s="60">
        <f>VLOOKUP($A19,'Return Data'!$B$7:$R$2292,16,0)</f>
        <v>3.5849000000000002</v>
      </c>
      <c r="S19" s="62">
        <f t="shared" si="6"/>
        <v>23</v>
      </c>
    </row>
    <row r="20" spans="1:19" x14ac:dyDescent="0.3">
      <c r="A20" s="58" t="s">
        <v>1604</v>
      </c>
      <c r="B20" s="59">
        <f>VLOOKUP($A20,'Return Data'!$B$7:$R$2292,3,0)</f>
        <v>44826</v>
      </c>
      <c r="C20" s="60">
        <f>VLOOKUP($A20,'Return Data'!$B$7:$R$2292,4,0)</f>
        <v>28.504799999999999</v>
      </c>
      <c r="D20" s="60">
        <f>VLOOKUP($A20,'Return Data'!$B$7:$R$2292,10,0)</f>
        <v>0.90300000000000002</v>
      </c>
      <c r="E20" s="61">
        <f t="shared" si="0"/>
        <v>15</v>
      </c>
      <c r="F20" s="60">
        <f>VLOOKUP($A20,'Return Data'!$B$7:$R$2292,11,0)</f>
        <v>1.9974000000000001</v>
      </c>
      <c r="G20" s="61">
        <f t="shared" si="1"/>
        <v>19</v>
      </c>
      <c r="H20" s="60">
        <f>VLOOKUP($A20,'Return Data'!$B$7:$R$2292,12,0)</f>
        <v>2.9054000000000002</v>
      </c>
      <c r="I20" s="61">
        <f t="shared" si="2"/>
        <v>16</v>
      </c>
      <c r="J20" s="60">
        <f>VLOOKUP($A20,'Return Data'!$B$7:$R$2292,13,0)</f>
        <v>3.7111000000000001</v>
      </c>
      <c r="K20" s="61">
        <f t="shared" si="3"/>
        <v>19</v>
      </c>
      <c r="L20" s="60">
        <f>VLOOKUP($A20,'Return Data'!$B$7:$R$2292,17,0)</f>
        <v>3.4043000000000001</v>
      </c>
      <c r="M20" s="61">
        <f t="shared" si="4"/>
        <v>20</v>
      </c>
      <c r="N20" s="60">
        <f>VLOOKUP($A20,'Return Data'!$B$7:$R$2292,14,0)</f>
        <v>3.4148999999999998</v>
      </c>
      <c r="O20" s="61">
        <f>RANK(N20,N$8:N$32,0)</f>
        <v>20</v>
      </c>
      <c r="P20" s="60">
        <f>VLOOKUP($A20,'Return Data'!$B$7:$R$2292,15,0)</f>
        <v>4.3771000000000004</v>
      </c>
      <c r="Q20" s="61">
        <f>RANK(P20,P$8:P$32,0)</f>
        <v>16</v>
      </c>
      <c r="R20" s="60">
        <f>VLOOKUP($A20,'Return Data'!$B$7:$R$2292,16,0)</f>
        <v>6.1394000000000002</v>
      </c>
      <c r="S20" s="62">
        <f t="shared" si="6"/>
        <v>12</v>
      </c>
    </row>
    <row r="21" spans="1:19" x14ac:dyDescent="0.3">
      <c r="A21" s="58" t="s">
        <v>1605</v>
      </c>
      <c r="B21" s="59">
        <f>VLOOKUP($A21,'Return Data'!$B$7:$R$2292,3,0)</f>
        <v>44826</v>
      </c>
      <c r="C21" s="60">
        <f>VLOOKUP($A21,'Return Data'!$B$7:$R$2292,4,0)</f>
        <v>32.334099999999999</v>
      </c>
      <c r="D21" s="60">
        <f>VLOOKUP($A21,'Return Data'!$B$7:$R$2292,10,0)</f>
        <v>0.97840000000000005</v>
      </c>
      <c r="E21" s="61">
        <f t="shared" si="0"/>
        <v>6</v>
      </c>
      <c r="F21" s="60">
        <f>VLOOKUP($A21,'Return Data'!$B$7:$R$2292,11,0)</f>
        <v>2.2768000000000002</v>
      </c>
      <c r="G21" s="61">
        <f t="shared" si="1"/>
        <v>2</v>
      </c>
      <c r="H21" s="60">
        <f>VLOOKUP($A21,'Return Data'!$B$7:$R$2292,12,0)</f>
        <v>3.3207</v>
      </c>
      <c r="I21" s="61">
        <f t="shared" si="2"/>
        <v>4</v>
      </c>
      <c r="J21" s="60">
        <f>VLOOKUP($A21,'Return Data'!$B$7:$R$2292,13,0)</f>
        <v>4.4447000000000001</v>
      </c>
      <c r="K21" s="61">
        <f t="shared" si="3"/>
        <v>5</v>
      </c>
      <c r="L21" s="60">
        <f>VLOOKUP($A21,'Return Data'!$B$7:$R$2292,17,0)</f>
        <v>4.4920999999999998</v>
      </c>
      <c r="M21" s="61">
        <f t="shared" si="4"/>
        <v>2</v>
      </c>
      <c r="N21" s="60">
        <f>VLOOKUP($A21,'Return Data'!$B$7:$R$2292,14,0)</f>
        <v>4.7617000000000003</v>
      </c>
      <c r="O21" s="61">
        <f>RANK(N21,N$8:N$32,0)</f>
        <v>5</v>
      </c>
      <c r="P21" s="60">
        <f>VLOOKUP($A21,'Return Data'!$B$7:$R$2292,15,0)</f>
        <v>5.5559000000000003</v>
      </c>
      <c r="Q21" s="61">
        <f>RANK(P21,P$8:P$32,0)</f>
        <v>4</v>
      </c>
      <c r="R21" s="60">
        <f>VLOOKUP($A21,'Return Data'!$B$7:$R$2292,16,0)</f>
        <v>6.8728999999999996</v>
      </c>
      <c r="S21" s="62">
        <f t="shared" si="6"/>
        <v>2</v>
      </c>
    </row>
    <row r="22" spans="1:19" x14ac:dyDescent="0.3">
      <c r="A22" s="58" t="s">
        <v>1606</v>
      </c>
      <c r="B22" s="59">
        <f>VLOOKUP($A22,'Return Data'!$B$7:$R$2292,3,0)</f>
        <v>44826</v>
      </c>
      <c r="C22" s="60">
        <f>VLOOKUP($A22,'Return Data'!$B$7:$R$2292,4,0)</f>
        <v>16.550999999999998</v>
      </c>
      <c r="D22" s="60">
        <f>VLOOKUP($A22,'Return Data'!$B$7:$R$2292,10,0)</f>
        <v>0.93300000000000005</v>
      </c>
      <c r="E22" s="61">
        <f t="shared" si="0"/>
        <v>13</v>
      </c>
      <c r="F22" s="60">
        <f>VLOOKUP($A22,'Return Data'!$B$7:$R$2292,11,0)</f>
        <v>2.0344000000000002</v>
      </c>
      <c r="G22" s="61">
        <f t="shared" si="1"/>
        <v>16</v>
      </c>
      <c r="H22" s="60">
        <f>VLOOKUP($A22,'Return Data'!$B$7:$R$2292,12,0)</f>
        <v>2.9419</v>
      </c>
      <c r="I22" s="61">
        <f t="shared" si="2"/>
        <v>14</v>
      </c>
      <c r="J22" s="60">
        <f>VLOOKUP($A22,'Return Data'!$B$7:$R$2292,13,0)</f>
        <v>3.9047999999999998</v>
      </c>
      <c r="K22" s="61">
        <f t="shared" si="3"/>
        <v>16</v>
      </c>
      <c r="L22" s="60">
        <f>VLOOKUP($A22,'Return Data'!$B$7:$R$2292,17,0)</f>
        <v>4.2022000000000004</v>
      </c>
      <c r="M22" s="61">
        <f t="shared" si="4"/>
        <v>12</v>
      </c>
      <c r="N22" s="60">
        <f>VLOOKUP($A22,'Return Data'!$B$7:$R$2292,14,0)</f>
        <v>4.7294</v>
      </c>
      <c r="O22" s="61">
        <f>RANK(N22,N$8:N$32,0)</f>
        <v>7</v>
      </c>
      <c r="P22" s="60">
        <f>VLOOKUP($A22,'Return Data'!$B$7:$R$2292,15,0)</f>
        <v>5.4981</v>
      </c>
      <c r="Q22" s="61">
        <f>RANK(P22,P$8:P$32,0)</f>
        <v>7</v>
      </c>
      <c r="R22" s="60">
        <f>VLOOKUP($A22,'Return Data'!$B$7:$R$2292,16,0)</f>
        <v>6.3090999999999999</v>
      </c>
      <c r="S22" s="62">
        <f t="shared" si="6"/>
        <v>11</v>
      </c>
    </row>
    <row r="23" spans="1:19" x14ac:dyDescent="0.3">
      <c r="A23" s="58" t="s">
        <v>1607</v>
      </c>
      <c r="B23" s="59">
        <f>VLOOKUP($A23,'Return Data'!$B$7:$R$2292,3,0)</f>
        <v>44826</v>
      </c>
      <c r="C23" s="60">
        <f>VLOOKUP($A23,'Return Data'!$B$7:$R$2292,4,0)</f>
        <v>11.8346</v>
      </c>
      <c r="D23" s="60">
        <f>VLOOKUP($A23,'Return Data'!$B$7:$R$2292,10,0)</f>
        <v>1.0373000000000001</v>
      </c>
      <c r="E23" s="61">
        <f t="shared" si="0"/>
        <v>2</v>
      </c>
      <c r="F23" s="60">
        <f>VLOOKUP($A23,'Return Data'!$B$7:$R$2292,11,0)</f>
        <v>2.1995</v>
      </c>
      <c r="G23" s="61">
        <f t="shared" si="1"/>
        <v>6</v>
      </c>
      <c r="H23" s="60">
        <f>VLOOKUP($A23,'Return Data'!$B$7:$R$2292,12,0)</f>
        <v>3.3561999999999999</v>
      </c>
      <c r="I23" s="61">
        <f t="shared" si="2"/>
        <v>2</v>
      </c>
      <c r="J23" s="60">
        <f>VLOOKUP($A23,'Return Data'!$B$7:$R$2292,13,0)</f>
        <v>4.3716999999999997</v>
      </c>
      <c r="K23" s="61">
        <f t="shared" si="3"/>
        <v>6</v>
      </c>
      <c r="L23" s="60">
        <f>VLOOKUP($A23,'Return Data'!$B$7:$R$2292,17,0)</f>
        <v>4.0597000000000003</v>
      </c>
      <c r="M23" s="61">
        <f t="shared" si="4"/>
        <v>17</v>
      </c>
      <c r="N23" s="60">
        <f>VLOOKUP($A23,'Return Data'!$B$7:$R$2292,14,0)</f>
        <v>4.3182</v>
      </c>
      <c r="O23" s="61">
        <f>RANK(N23,N$8:N$32,0)</f>
        <v>17</v>
      </c>
      <c r="P23" s="60"/>
      <c r="Q23" s="61"/>
      <c r="R23" s="60">
        <f>VLOOKUP($A23,'Return Data'!$B$7:$R$2292,16,0)</f>
        <v>4.7093999999999996</v>
      </c>
      <c r="S23" s="62">
        <f t="shared" si="6"/>
        <v>20</v>
      </c>
    </row>
    <row r="24" spans="1:19" x14ac:dyDescent="0.3">
      <c r="A24" s="58" t="s">
        <v>1608</v>
      </c>
      <c r="B24" s="59">
        <f>VLOOKUP($A24,'Return Data'!$B$7:$R$2292,3,0)</f>
        <v>44826</v>
      </c>
      <c r="C24" s="60">
        <f>VLOOKUP($A24,'Return Data'!$B$7:$R$2292,4,0)</f>
        <v>10.7597</v>
      </c>
      <c r="D24" s="60">
        <f>VLOOKUP($A24,'Return Data'!$B$7:$R$2292,10,0)</f>
        <v>0.78680000000000005</v>
      </c>
      <c r="E24" s="61">
        <f t="shared" si="0"/>
        <v>22</v>
      </c>
      <c r="F24" s="60">
        <f>VLOOKUP($A24,'Return Data'!$B$7:$R$2292,11,0)</f>
        <v>1.8515999999999999</v>
      </c>
      <c r="G24" s="61">
        <f t="shared" si="1"/>
        <v>21</v>
      </c>
      <c r="H24" s="60">
        <f>VLOOKUP($A24,'Return Data'!$B$7:$R$2292,12,0)</f>
        <v>2.6326999999999998</v>
      </c>
      <c r="I24" s="61">
        <f t="shared" si="2"/>
        <v>20</v>
      </c>
      <c r="J24" s="60">
        <f>VLOOKUP($A24,'Return Data'!$B$7:$R$2292,13,0)</f>
        <v>3.4775999999999998</v>
      </c>
      <c r="K24" s="61">
        <f t="shared" si="3"/>
        <v>21</v>
      </c>
      <c r="L24" s="60"/>
      <c r="M24" s="61"/>
      <c r="N24" s="60"/>
      <c r="O24" s="61"/>
      <c r="P24" s="60"/>
      <c r="Q24" s="61"/>
      <c r="R24" s="60">
        <f>VLOOKUP($A24,'Return Data'!$B$7:$R$2292,16,0)</f>
        <v>3.5840000000000001</v>
      </c>
      <c r="S24" s="62">
        <f t="shared" si="6"/>
        <v>24</v>
      </c>
    </row>
    <row r="25" spans="1:19" x14ac:dyDescent="0.3">
      <c r="A25" s="58" t="s">
        <v>1609</v>
      </c>
      <c r="B25" s="59">
        <f>VLOOKUP($A25,'Return Data'!$B$7:$R$2292,3,0)</f>
        <v>44826</v>
      </c>
      <c r="C25" s="60">
        <f>VLOOKUP($A25,'Return Data'!$B$7:$R$2292,4,0)</f>
        <v>10.957000000000001</v>
      </c>
      <c r="D25" s="60">
        <f>VLOOKUP($A25,'Return Data'!$B$7:$R$2292,10,0)</f>
        <v>0.97689999999999999</v>
      </c>
      <c r="E25" s="61">
        <f t="shared" si="0"/>
        <v>7</v>
      </c>
      <c r="F25" s="60">
        <f>VLOOKUP($A25,'Return Data'!$B$7:$R$2292,11,0)</f>
        <v>2.0680000000000001</v>
      </c>
      <c r="G25" s="61">
        <f t="shared" si="1"/>
        <v>13</v>
      </c>
      <c r="H25" s="60">
        <f>VLOOKUP($A25,'Return Data'!$B$7:$R$2292,12,0)</f>
        <v>3.0956000000000001</v>
      </c>
      <c r="I25" s="61">
        <f t="shared" si="2"/>
        <v>9</v>
      </c>
      <c r="J25" s="60">
        <f>VLOOKUP($A25,'Return Data'!$B$7:$R$2292,13,0)</f>
        <v>4.0353000000000003</v>
      </c>
      <c r="K25" s="61">
        <f t="shared" si="3"/>
        <v>12</v>
      </c>
      <c r="L25" s="60">
        <f>VLOOKUP($A25,'Return Data'!$B$7:$R$2292,17,0)</f>
        <v>4.2285000000000004</v>
      </c>
      <c r="M25" s="61">
        <f t="shared" ref="M25" si="8">RANK(L25,L$8:L$32,0)</f>
        <v>11</v>
      </c>
      <c r="N25" s="60"/>
      <c r="O25" s="61"/>
      <c r="P25" s="60"/>
      <c r="Q25" s="61"/>
      <c r="R25" s="60">
        <f>VLOOKUP($A25,'Return Data'!$B$7:$R$2292,16,0)</f>
        <v>4.1262999999999996</v>
      </c>
      <c r="S25" s="62">
        <f t="shared" si="6"/>
        <v>22</v>
      </c>
    </row>
    <row r="26" spans="1:19" x14ac:dyDescent="0.3">
      <c r="A26" s="58" t="s">
        <v>1610</v>
      </c>
      <c r="B26" s="59">
        <f>VLOOKUP($A26,'Return Data'!$B$7:$R$2292,3,0)</f>
        <v>44826</v>
      </c>
      <c r="C26" s="60">
        <f>VLOOKUP($A26,'Return Data'!$B$7:$R$2292,4,0)</f>
        <v>23.281500000000001</v>
      </c>
      <c r="D26" s="60">
        <f>VLOOKUP($A26,'Return Data'!$B$7:$R$2292,10,0)</f>
        <v>0.95089999999999997</v>
      </c>
      <c r="E26" s="61">
        <f t="shared" si="0"/>
        <v>12</v>
      </c>
      <c r="F26" s="60">
        <f>VLOOKUP($A26,'Return Data'!$B$7:$R$2292,11,0)</f>
        <v>2.1562000000000001</v>
      </c>
      <c r="G26" s="61">
        <f t="shared" si="1"/>
        <v>7</v>
      </c>
      <c r="H26" s="60">
        <f>VLOOKUP($A26,'Return Data'!$B$7:$R$2292,12,0)</f>
        <v>3.1478000000000002</v>
      </c>
      <c r="I26" s="61">
        <f t="shared" si="2"/>
        <v>7</v>
      </c>
      <c r="J26" s="60">
        <f>VLOOKUP($A26,'Return Data'!$B$7:$R$2292,13,0)</f>
        <v>4.3072999999999997</v>
      </c>
      <c r="K26" s="61">
        <f t="shared" si="3"/>
        <v>7</v>
      </c>
      <c r="L26" s="60">
        <f>VLOOKUP($A26,'Return Data'!$B$7:$R$2292,17,0)</f>
        <v>4.4035000000000002</v>
      </c>
      <c r="M26" s="61">
        <f t="shared" ref="M26:M32" si="9">RANK(L26,L$8:L$32,0)</f>
        <v>6</v>
      </c>
      <c r="N26" s="60">
        <f>VLOOKUP($A26,'Return Data'!$B$7:$R$2292,14,0)</f>
        <v>4.7507999999999999</v>
      </c>
      <c r="O26" s="61">
        <f t="shared" ref="O26:O32" si="10">RANK(N26,N$8:N$32,0)</f>
        <v>6</v>
      </c>
      <c r="P26" s="60">
        <f>VLOOKUP($A26,'Return Data'!$B$7:$R$2292,15,0)</f>
        <v>5.7083000000000004</v>
      </c>
      <c r="Q26" s="61">
        <f>RANK(P26,P$8:P$32,0)</f>
        <v>1</v>
      </c>
      <c r="R26" s="60">
        <f>VLOOKUP($A26,'Return Data'!$B$7:$R$2292,16,0)</f>
        <v>6.9249000000000001</v>
      </c>
      <c r="S26" s="62">
        <f t="shared" si="6"/>
        <v>1</v>
      </c>
    </row>
    <row r="27" spans="1:19" x14ac:dyDescent="0.3">
      <c r="A27" s="58" t="s">
        <v>1611</v>
      </c>
      <c r="B27" s="59">
        <f>VLOOKUP($A27,'Return Data'!$B$7:$R$2292,3,0)</f>
        <v>44826</v>
      </c>
      <c r="C27" s="60">
        <f>VLOOKUP($A27,'Return Data'!$B$7:$R$2292,4,0)</f>
        <v>16.0746</v>
      </c>
      <c r="D27" s="60">
        <f>VLOOKUP($A27,'Return Data'!$B$7:$R$2292,10,0)</f>
        <v>0.85450000000000004</v>
      </c>
      <c r="E27" s="61">
        <f t="shared" si="0"/>
        <v>20</v>
      </c>
      <c r="F27" s="60">
        <f>VLOOKUP($A27,'Return Data'!$B$7:$R$2292,11,0)</f>
        <v>1.9994000000000001</v>
      </c>
      <c r="G27" s="61">
        <f t="shared" si="1"/>
        <v>18</v>
      </c>
      <c r="H27" s="60">
        <f>VLOOKUP($A27,'Return Data'!$B$7:$R$2292,12,0)</f>
        <v>2.8005</v>
      </c>
      <c r="I27" s="61">
        <f t="shared" si="2"/>
        <v>19</v>
      </c>
      <c r="J27" s="60">
        <f>VLOOKUP($A27,'Return Data'!$B$7:$R$2292,13,0)</f>
        <v>3.9209999999999998</v>
      </c>
      <c r="K27" s="61">
        <f t="shared" si="3"/>
        <v>14</v>
      </c>
      <c r="L27" s="60">
        <f>VLOOKUP($A27,'Return Data'!$B$7:$R$2292,17,0)</f>
        <v>4.0625999999999998</v>
      </c>
      <c r="M27" s="61">
        <f t="shared" si="9"/>
        <v>16</v>
      </c>
      <c r="N27" s="60">
        <f>VLOOKUP($A27,'Return Data'!$B$7:$R$2292,14,0)</f>
        <v>4.4001000000000001</v>
      </c>
      <c r="O27" s="61">
        <f t="shared" si="10"/>
        <v>14</v>
      </c>
      <c r="P27" s="60">
        <f>VLOOKUP($A27,'Return Data'!$B$7:$R$2292,15,0)</f>
        <v>5.1544999999999996</v>
      </c>
      <c r="Q27" s="61">
        <f>RANK(P27,P$8:P$32,0)</f>
        <v>13</v>
      </c>
      <c r="R27" s="60">
        <f>VLOOKUP($A27,'Return Data'!$B$7:$R$2292,16,0)</f>
        <v>6.0529999999999999</v>
      </c>
      <c r="S27" s="62">
        <f t="shared" si="6"/>
        <v>13</v>
      </c>
    </row>
    <row r="28" spans="1:19" x14ac:dyDescent="0.3">
      <c r="A28" s="58" t="s">
        <v>1612</v>
      </c>
      <c r="B28" s="59">
        <f>VLOOKUP($A28,'Return Data'!$B$7:$R$2292,3,0)</f>
        <v>44826</v>
      </c>
      <c r="C28" s="60">
        <f>VLOOKUP($A28,'Return Data'!$B$7:$R$2292,4,0)</f>
        <v>29.1264</v>
      </c>
      <c r="D28" s="60">
        <f>VLOOKUP($A28,'Return Data'!$B$7:$R$2292,10,0)</f>
        <v>1.0028999999999999</v>
      </c>
      <c r="E28" s="61">
        <f t="shared" si="0"/>
        <v>4</v>
      </c>
      <c r="F28" s="60">
        <f>VLOOKUP($A28,'Return Data'!$B$7:$R$2292,11,0)</f>
        <v>2.2444999999999999</v>
      </c>
      <c r="G28" s="61">
        <f t="shared" si="1"/>
        <v>4</v>
      </c>
      <c r="H28" s="60">
        <f>VLOOKUP($A28,'Return Data'!$B$7:$R$2292,12,0)</f>
        <v>3.2444999999999999</v>
      </c>
      <c r="I28" s="61">
        <f t="shared" si="2"/>
        <v>6</v>
      </c>
      <c r="J28" s="60">
        <f>VLOOKUP($A28,'Return Data'!$B$7:$R$2292,13,0)</f>
        <v>4.5556999999999999</v>
      </c>
      <c r="K28" s="61">
        <f t="shared" si="3"/>
        <v>3</v>
      </c>
      <c r="L28" s="60">
        <f>VLOOKUP($A28,'Return Data'!$B$7:$R$2292,17,0)</f>
        <v>4.2904999999999998</v>
      </c>
      <c r="M28" s="61">
        <f t="shared" si="9"/>
        <v>8</v>
      </c>
      <c r="N28" s="60">
        <f>VLOOKUP($A28,'Return Data'!$B$7:$R$2292,14,0)</f>
        <v>4.3174000000000001</v>
      </c>
      <c r="O28" s="61">
        <f t="shared" si="10"/>
        <v>18</v>
      </c>
      <c r="P28" s="60">
        <f>VLOOKUP($A28,'Return Data'!$B$7:$R$2292,15,0)</f>
        <v>5.3262</v>
      </c>
      <c r="Q28" s="61">
        <f>RANK(P28,P$8:P$32,0)</f>
        <v>12</v>
      </c>
      <c r="R28" s="60">
        <f>VLOOKUP($A28,'Return Data'!$B$7:$R$2292,16,0)</f>
        <v>6.5720999999999998</v>
      </c>
      <c r="S28" s="62">
        <f t="shared" si="6"/>
        <v>7</v>
      </c>
    </row>
    <row r="29" spans="1:19" x14ac:dyDescent="0.3">
      <c r="A29" s="58" t="s">
        <v>1613</v>
      </c>
      <c r="B29" s="59">
        <f>VLOOKUP($A29,'Return Data'!$B$7:$R$2292,3,0)</f>
        <v>44826</v>
      </c>
      <c r="C29" s="60">
        <f>VLOOKUP($A29,'Return Data'!$B$7:$R$2292,4,0)</f>
        <v>12.462300000000001</v>
      </c>
      <c r="D29" s="60">
        <f>VLOOKUP($A29,'Return Data'!$B$7:$R$2292,10,0)</f>
        <v>0.90200000000000002</v>
      </c>
      <c r="E29" s="61">
        <f t="shared" si="0"/>
        <v>16</v>
      </c>
      <c r="F29" s="60">
        <f>VLOOKUP($A29,'Return Data'!$B$7:$R$2292,11,0)</f>
        <v>2.0554999999999999</v>
      </c>
      <c r="G29" s="61">
        <f t="shared" si="1"/>
        <v>15</v>
      </c>
      <c r="H29" s="60">
        <f>VLOOKUP($A29,'Return Data'!$B$7:$R$2292,12,0)</f>
        <v>2.4902000000000002</v>
      </c>
      <c r="I29" s="61">
        <f t="shared" si="2"/>
        <v>22</v>
      </c>
      <c r="J29" s="60">
        <f>VLOOKUP($A29,'Return Data'!$B$7:$R$2292,13,0)</f>
        <v>3.1212</v>
      </c>
      <c r="K29" s="61">
        <f t="shared" si="3"/>
        <v>22</v>
      </c>
      <c r="L29" s="60">
        <f>VLOOKUP($A29,'Return Data'!$B$7:$R$2292,17,0)</f>
        <v>3.0259</v>
      </c>
      <c r="M29" s="61">
        <f t="shared" si="9"/>
        <v>22</v>
      </c>
      <c r="N29" s="60">
        <f>VLOOKUP($A29,'Return Data'!$B$7:$R$2292,14,0)</f>
        <v>2.9721000000000002</v>
      </c>
      <c r="O29" s="61">
        <f t="shared" si="10"/>
        <v>22</v>
      </c>
      <c r="P29" s="60">
        <f>VLOOKUP($A29,'Return Data'!$B$7:$R$2292,15,0)</f>
        <v>2.7231999999999998</v>
      </c>
      <c r="Q29" s="61">
        <f>RANK(P29,P$8:P$32,0)</f>
        <v>17</v>
      </c>
      <c r="R29" s="60">
        <f>VLOOKUP($A29,'Return Data'!$B$7:$R$2292,16,0)</f>
        <v>3.4855999999999998</v>
      </c>
      <c r="S29" s="62">
        <f t="shared" si="6"/>
        <v>25</v>
      </c>
    </row>
    <row r="30" spans="1:19" x14ac:dyDescent="0.3">
      <c r="A30" s="58" t="s">
        <v>1614</v>
      </c>
      <c r="B30" s="59">
        <f>VLOOKUP($A30,'Return Data'!$B$7:$R$2292,3,0)</f>
        <v>44826</v>
      </c>
      <c r="C30" s="60">
        <f>VLOOKUP($A30,'Return Data'!$B$7:$R$2292,4,0)</f>
        <v>12.2232</v>
      </c>
      <c r="D30" s="60">
        <f>VLOOKUP($A30,'Return Data'!$B$7:$R$2292,10,0)</f>
        <v>1.0098</v>
      </c>
      <c r="E30" s="61">
        <f t="shared" si="0"/>
        <v>3</v>
      </c>
      <c r="F30" s="60">
        <f>VLOOKUP($A30,'Return Data'!$B$7:$R$2292,11,0)</f>
        <v>2.1469</v>
      </c>
      <c r="G30" s="61">
        <f t="shared" si="1"/>
        <v>8</v>
      </c>
      <c r="H30" s="60">
        <f>VLOOKUP($A30,'Return Data'!$B$7:$R$2292,12,0)</f>
        <v>3.1172</v>
      </c>
      <c r="I30" s="61">
        <f t="shared" si="2"/>
        <v>8</v>
      </c>
      <c r="J30" s="60">
        <f>VLOOKUP($A30,'Return Data'!$B$7:$R$2292,13,0)</f>
        <v>4.0599999999999996</v>
      </c>
      <c r="K30" s="61">
        <f t="shared" si="3"/>
        <v>11</v>
      </c>
      <c r="L30" s="60">
        <f>VLOOKUP($A30,'Return Data'!$B$7:$R$2292,17,0)</f>
        <v>4.4396000000000004</v>
      </c>
      <c r="M30" s="61">
        <f t="shared" si="9"/>
        <v>5</v>
      </c>
      <c r="N30" s="60">
        <f>VLOOKUP($A30,'Return Data'!$B$7:$R$2292,14,0)</f>
        <v>5.0282</v>
      </c>
      <c r="O30" s="61">
        <f t="shared" si="10"/>
        <v>1</v>
      </c>
      <c r="P30" s="60"/>
      <c r="Q30" s="61"/>
      <c r="R30" s="60">
        <f>VLOOKUP($A30,'Return Data'!$B$7:$R$2292,16,0)</f>
        <v>5.4776999999999996</v>
      </c>
      <c r="S30" s="62">
        <f t="shared" si="6"/>
        <v>17</v>
      </c>
    </row>
    <row r="31" spans="1:19" x14ac:dyDescent="0.3">
      <c r="A31" s="58" t="s">
        <v>1615</v>
      </c>
      <c r="B31" s="59">
        <f>VLOOKUP($A31,'Return Data'!$B$7:$R$2292,3,0)</f>
        <v>44826</v>
      </c>
      <c r="C31" s="60">
        <f>VLOOKUP($A31,'Return Data'!$B$7:$R$2292,4,0)</f>
        <v>11.8408</v>
      </c>
      <c r="D31" s="60">
        <f>VLOOKUP($A31,'Return Data'!$B$7:$R$2292,10,0)</f>
        <v>0.87490000000000001</v>
      </c>
      <c r="E31" s="61">
        <f t="shared" si="0"/>
        <v>19</v>
      </c>
      <c r="F31" s="60">
        <f>VLOOKUP($A31,'Return Data'!$B$7:$R$2292,11,0)</f>
        <v>1.6753</v>
      </c>
      <c r="G31" s="61">
        <f t="shared" si="1"/>
        <v>22</v>
      </c>
      <c r="H31" s="60">
        <f>VLOOKUP($A31,'Return Data'!$B$7:$R$2292,12,0)</f>
        <v>2.6038999999999999</v>
      </c>
      <c r="I31" s="61">
        <f t="shared" si="2"/>
        <v>21</v>
      </c>
      <c r="J31" s="60">
        <f>VLOOKUP($A31,'Return Data'!$B$7:$R$2292,13,0)</f>
        <v>3.6612</v>
      </c>
      <c r="K31" s="61">
        <f t="shared" si="3"/>
        <v>20</v>
      </c>
      <c r="L31" s="60">
        <f>VLOOKUP($A31,'Return Data'!$B$7:$R$2292,17,0)</f>
        <v>3.8435000000000001</v>
      </c>
      <c r="M31" s="61">
        <f t="shared" si="9"/>
        <v>19</v>
      </c>
      <c r="N31" s="60">
        <f>VLOOKUP($A31,'Return Data'!$B$7:$R$2292,14,0)</f>
        <v>4.4077000000000002</v>
      </c>
      <c r="O31" s="61">
        <f t="shared" si="10"/>
        <v>13</v>
      </c>
      <c r="P31" s="60"/>
      <c r="Q31" s="61"/>
      <c r="R31" s="60">
        <f>VLOOKUP($A31,'Return Data'!$B$7:$R$2292,16,0)</f>
        <v>4.8204000000000002</v>
      </c>
      <c r="S31" s="62">
        <f t="shared" si="6"/>
        <v>19</v>
      </c>
    </row>
    <row r="32" spans="1:19" x14ac:dyDescent="0.3">
      <c r="A32" s="58" t="s">
        <v>1616</v>
      </c>
      <c r="B32" s="59">
        <f>VLOOKUP($A32,'Return Data'!$B$7:$R$2292,3,0)</f>
        <v>44826</v>
      </c>
      <c r="C32" s="60">
        <f>VLOOKUP($A32,'Return Data'!$B$7:$R$2292,4,0)</f>
        <v>30.272400000000001</v>
      </c>
      <c r="D32" s="60">
        <f>VLOOKUP($A32,'Return Data'!$B$7:$R$2292,10,0)</f>
        <v>0.83540000000000003</v>
      </c>
      <c r="E32" s="61">
        <f t="shared" si="0"/>
        <v>21</v>
      </c>
      <c r="F32" s="60">
        <f>VLOOKUP($A32,'Return Data'!$B$7:$R$2292,11,0)</f>
        <v>2.0114000000000001</v>
      </c>
      <c r="G32" s="61">
        <f t="shared" si="1"/>
        <v>17</v>
      </c>
      <c r="H32" s="60">
        <f>VLOOKUP($A32,'Return Data'!$B$7:$R$2292,12,0)</f>
        <v>2.9369000000000001</v>
      </c>
      <c r="I32" s="61">
        <f t="shared" si="2"/>
        <v>15</v>
      </c>
      <c r="J32" s="60">
        <f>VLOOKUP($A32,'Return Data'!$B$7:$R$2292,13,0)</f>
        <v>3.9738000000000002</v>
      </c>
      <c r="K32" s="61">
        <f t="shared" si="3"/>
        <v>13</v>
      </c>
      <c r="L32" s="60">
        <f>VLOOKUP($A32,'Return Data'!$B$7:$R$2292,17,0)</f>
        <v>4.2441000000000004</v>
      </c>
      <c r="M32" s="61">
        <f t="shared" si="9"/>
        <v>10</v>
      </c>
      <c r="N32" s="60">
        <f>VLOOKUP($A32,'Return Data'!$B$7:$R$2292,14,0)</f>
        <v>4.6079999999999997</v>
      </c>
      <c r="O32" s="61">
        <f t="shared" si="10"/>
        <v>10</v>
      </c>
      <c r="P32" s="60">
        <f>VLOOKUP($A32,'Return Data'!$B$7:$R$2292,15,0)</f>
        <v>5.4526000000000003</v>
      </c>
      <c r="Q32" s="61">
        <f>RANK(P32,P$8:P$32,0)</f>
        <v>10</v>
      </c>
      <c r="R32" s="60">
        <f>VLOOKUP($A32,'Return Data'!$B$7:$R$2292,16,0)</f>
        <v>6.5209999999999999</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0.90748000000000006</v>
      </c>
      <c r="E34" s="69"/>
      <c r="F34" s="70">
        <f>AVERAGE(F8:F32)</f>
        <v>2.0315320000000003</v>
      </c>
      <c r="G34" s="69"/>
      <c r="H34" s="70">
        <f>AVERAGE(H8:H32)</f>
        <v>2.9281679999999994</v>
      </c>
      <c r="I34" s="69"/>
      <c r="J34" s="70">
        <f>AVERAGE(J8:J32)</f>
        <v>3.9139720000000007</v>
      </c>
      <c r="K34" s="69"/>
      <c r="L34" s="70">
        <f>AVERAGE(L8:L32)</f>
        <v>4.0048208333333326</v>
      </c>
      <c r="M34" s="69"/>
      <c r="N34" s="70">
        <f>AVERAGE(N8:N32)</f>
        <v>4.3657363636363646</v>
      </c>
      <c r="O34" s="69"/>
      <c r="P34" s="70">
        <f>AVERAGE(P8:P32)</f>
        <v>5.1944117647058832</v>
      </c>
      <c r="Q34" s="69"/>
      <c r="R34" s="70">
        <f>AVERAGE(R8:R32)</f>
        <v>5.6839240000000011</v>
      </c>
      <c r="S34" s="71"/>
    </row>
    <row r="35" spans="1:19" x14ac:dyDescent="0.3">
      <c r="A35" s="68" t="s">
        <v>28</v>
      </c>
      <c r="B35" s="69"/>
      <c r="C35" s="69"/>
      <c r="D35" s="70">
        <f>MIN(D8:D32)</f>
        <v>0.58940000000000003</v>
      </c>
      <c r="E35" s="69"/>
      <c r="F35" s="70">
        <f>MIN(F8:F32)</f>
        <v>1.4547000000000001</v>
      </c>
      <c r="G35" s="69"/>
      <c r="H35" s="70">
        <f>MIN(H8:H32)</f>
        <v>1.9610000000000001</v>
      </c>
      <c r="I35" s="69"/>
      <c r="J35" s="70">
        <f>MIN(J8:J32)</f>
        <v>2.7793000000000001</v>
      </c>
      <c r="K35" s="69"/>
      <c r="L35" s="70">
        <f>MIN(L8:L32)</f>
        <v>2.8090000000000002</v>
      </c>
      <c r="M35" s="69"/>
      <c r="N35" s="70">
        <f>MIN(N8:N32)</f>
        <v>2.9721000000000002</v>
      </c>
      <c r="O35" s="69"/>
      <c r="P35" s="70">
        <f>MIN(P8:P32)</f>
        <v>2.7231999999999998</v>
      </c>
      <c r="Q35" s="69"/>
      <c r="R35" s="70">
        <f>MIN(R8:R32)</f>
        <v>3.4855999999999998</v>
      </c>
      <c r="S35" s="71"/>
    </row>
    <row r="36" spans="1:19" ht="15" thickBot="1" x14ac:dyDescent="0.35">
      <c r="A36" s="72" t="s">
        <v>29</v>
      </c>
      <c r="B36" s="73"/>
      <c r="C36" s="73"/>
      <c r="D36" s="74">
        <f>MAX(D8:D32)</f>
        <v>1.151</v>
      </c>
      <c r="E36" s="73"/>
      <c r="F36" s="74">
        <f>MAX(F8:F32)</f>
        <v>2.6854</v>
      </c>
      <c r="G36" s="73"/>
      <c r="H36" s="74">
        <f>MAX(H8:H32)</f>
        <v>3.9037000000000002</v>
      </c>
      <c r="I36" s="73"/>
      <c r="J36" s="74">
        <f>MAX(J8:J32)</f>
        <v>4.8646000000000003</v>
      </c>
      <c r="K36" s="73"/>
      <c r="L36" s="74">
        <f>MAX(L8:L32)</f>
        <v>4.5590000000000002</v>
      </c>
      <c r="M36" s="73"/>
      <c r="N36" s="74">
        <f>MAX(N8:N32)</f>
        <v>5.0282</v>
      </c>
      <c r="O36" s="73"/>
      <c r="P36" s="74">
        <f>MAX(P8:P32)</f>
        <v>5.7083000000000004</v>
      </c>
      <c r="Q36" s="73"/>
      <c r="R36" s="74">
        <f>MAX(R8:R32)</f>
        <v>6.9249000000000001</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1617</v>
      </c>
      <c r="B8" s="59">
        <f>VLOOKUP($A8,'Return Data'!$B$7:$R$2292,3,0)</f>
        <v>44826</v>
      </c>
      <c r="C8" s="60">
        <f>VLOOKUP($A8,'Return Data'!$B$7:$R$2292,4,0)</f>
        <v>21.947299999999998</v>
      </c>
      <c r="D8" s="60">
        <f>VLOOKUP($A8,'Return Data'!$B$7:$R$2292,10,0)</f>
        <v>0.79079999999999995</v>
      </c>
      <c r="E8" s="61">
        <f t="shared" ref="E8:E32" si="0">RANK(D8,D$8:D$32,0)</f>
        <v>10</v>
      </c>
      <c r="F8" s="60">
        <f>VLOOKUP($A8,'Return Data'!$B$7:$R$2292,11,0)</f>
        <v>1.7609999999999999</v>
      </c>
      <c r="G8" s="61">
        <f t="shared" ref="G8:G32" si="1">RANK(F8,F$8:F$32,0)</f>
        <v>11</v>
      </c>
      <c r="H8" s="60">
        <f>VLOOKUP($A8,'Return Data'!$B$7:$R$2292,12,0)</f>
        <v>2.5421</v>
      </c>
      <c r="I8" s="61">
        <f t="shared" ref="I8:I32" si="2">RANK(H8,H$8:H$32,0)</f>
        <v>11</v>
      </c>
      <c r="J8" s="60">
        <f>VLOOKUP($A8,'Return Data'!$B$7:$R$2292,13,0)</f>
        <v>3.4049999999999998</v>
      </c>
      <c r="K8" s="61">
        <f t="shared" ref="K8:K32" si="3">RANK(J8,J$8:J$32,0)</f>
        <v>9</v>
      </c>
      <c r="L8" s="60">
        <f>VLOOKUP($A8,'Return Data'!$B$7:$R$2292,17,0)</f>
        <v>3.6349999999999998</v>
      </c>
      <c r="M8" s="61">
        <f t="shared" ref="M8:M23" si="4">RANK(L8,L$8:L$32,0)</f>
        <v>9</v>
      </c>
      <c r="N8" s="60">
        <f>VLOOKUP($A8,'Return Data'!$B$7:$R$2292,14,0)</f>
        <v>3.9683000000000002</v>
      </c>
      <c r="O8" s="61">
        <f t="shared" ref="O8:O18" si="5">RANK(N8,N$8:N$32,0)</f>
        <v>11</v>
      </c>
      <c r="P8" s="60">
        <f>VLOOKUP($A8,'Return Data'!$B$7:$R$2292,15,0)</f>
        <v>4.8246000000000002</v>
      </c>
      <c r="Q8" s="61">
        <f>RANK(P8,P$8:P$32,0)</f>
        <v>9</v>
      </c>
      <c r="R8" s="60">
        <f>VLOOKUP($A8,'Return Data'!$B$7:$R$2292,16,0)</f>
        <v>6.149</v>
      </c>
      <c r="S8" s="62">
        <f t="shared" ref="S8:S32" si="6">RANK(R8,R$8:R$32,0)</f>
        <v>10</v>
      </c>
    </row>
    <row r="9" spans="1:20" x14ac:dyDescent="0.3">
      <c r="A9" s="58" t="s">
        <v>1618</v>
      </c>
      <c r="B9" s="59">
        <f>VLOOKUP($A9,'Return Data'!$B$7:$R$2292,3,0)</f>
        <v>44826</v>
      </c>
      <c r="C9" s="60">
        <f>VLOOKUP($A9,'Return Data'!$B$7:$R$2292,4,0)</f>
        <v>15.4872</v>
      </c>
      <c r="D9" s="60">
        <f>VLOOKUP($A9,'Return Data'!$B$7:$R$2292,10,0)</f>
        <v>0.71209999999999996</v>
      </c>
      <c r="E9" s="61">
        <f t="shared" si="0"/>
        <v>19</v>
      </c>
      <c r="F9" s="60">
        <f>VLOOKUP($A9,'Return Data'!$B$7:$R$2292,11,0)</f>
        <v>1.8278000000000001</v>
      </c>
      <c r="G9" s="61">
        <f t="shared" si="1"/>
        <v>6</v>
      </c>
      <c r="H9" s="60">
        <f>VLOOKUP($A9,'Return Data'!$B$7:$R$2292,12,0)</f>
        <v>2.778</v>
      </c>
      <c r="I9" s="61">
        <f t="shared" si="2"/>
        <v>4</v>
      </c>
      <c r="J9" s="60">
        <f>VLOOKUP($A9,'Return Data'!$B$7:$R$2292,13,0)</f>
        <v>3.8593999999999999</v>
      </c>
      <c r="K9" s="61">
        <f t="shared" si="3"/>
        <v>3</v>
      </c>
      <c r="L9" s="60">
        <f>VLOOKUP($A9,'Return Data'!$B$7:$R$2292,17,0)</f>
        <v>3.7078000000000002</v>
      </c>
      <c r="M9" s="61">
        <f t="shared" si="4"/>
        <v>6</v>
      </c>
      <c r="N9" s="60">
        <f>VLOOKUP($A9,'Return Data'!$B$7:$R$2292,14,0)</f>
        <v>3.9954999999999998</v>
      </c>
      <c r="O9" s="61">
        <f t="shared" si="5"/>
        <v>9</v>
      </c>
      <c r="P9" s="60">
        <f>VLOOKUP($A9,'Return Data'!$B$7:$R$2292,15,0)</f>
        <v>4.8095999999999997</v>
      </c>
      <c r="Q9" s="61">
        <f>RANK(P9,P$8:P$32,0)</f>
        <v>10</v>
      </c>
      <c r="R9" s="60">
        <f>VLOOKUP($A9,'Return Data'!$B$7:$R$2292,16,0)</f>
        <v>5.5401999999999996</v>
      </c>
      <c r="S9" s="62">
        <f t="shared" si="6"/>
        <v>13</v>
      </c>
    </row>
    <row r="10" spans="1:20" x14ac:dyDescent="0.3">
      <c r="A10" s="58" t="s">
        <v>1957</v>
      </c>
      <c r="B10" s="59">
        <f>VLOOKUP($A10,'Return Data'!$B$7:$R$2292,3,0)</f>
        <v>44826</v>
      </c>
      <c r="C10" s="60">
        <f>VLOOKUP($A10,'Return Data'!$B$7:$R$2292,4,0)</f>
        <v>13.3032</v>
      </c>
      <c r="D10" s="60">
        <f>VLOOKUP($A10,'Return Data'!$B$7:$R$2292,10,0)</f>
        <v>0.72609999999999997</v>
      </c>
      <c r="E10" s="61">
        <f t="shared" si="0"/>
        <v>16</v>
      </c>
      <c r="F10" s="60">
        <f>VLOOKUP($A10,'Return Data'!$B$7:$R$2292,11,0)</f>
        <v>1.538</v>
      </c>
      <c r="G10" s="61">
        <f t="shared" si="1"/>
        <v>20</v>
      </c>
      <c r="H10" s="60">
        <f>VLOOKUP($A10,'Return Data'!$B$7:$R$2292,12,0)</f>
        <v>2.2930000000000001</v>
      </c>
      <c r="I10" s="61">
        <f t="shared" si="2"/>
        <v>18</v>
      </c>
      <c r="J10" s="60">
        <f>VLOOKUP($A10,'Return Data'!$B$7:$R$2292,13,0)</f>
        <v>3.0855999999999999</v>
      </c>
      <c r="K10" s="61">
        <f t="shared" si="3"/>
        <v>19</v>
      </c>
      <c r="L10" s="60">
        <f>VLOOKUP($A10,'Return Data'!$B$7:$R$2292,17,0)</f>
        <v>3.4695</v>
      </c>
      <c r="M10" s="61">
        <f t="shared" si="4"/>
        <v>15</v>
      </c>
      <c r="N10" s="60">
        <f>VLOOKUP($A10,'Return Data'!$B$7:$R$2292,14,0)</f>
        <v>3.9815</v>
      </c>
      <c r="O10" s="61">
        <f t="shared" si="5"/>
        <v>10</v>
      </c>
      <c r="P10" s="60">
        <f>VLOOKUP($A10,'Return Data'!$B$7:$R$2292,15,0)</f>
        <v>4.8635999999999999</v>
      </c>
      <c r="Q10" s="61">
        <f>RANK(P10,P$8:P$32,0)</f>
        <v>7</v>
      </c>
      <c r="R10" s="60">
        <f>VLOOKUP($A10,'Return Data'!$B$7:$R$2292,16,0)</f>
        <v>5.1009000000000002</v>
      </c>
      <c r="S10" s="62">
        <f t="shared" si="6"/>
        <v>15</v>
      </c>
    </row>
    <row r="11" spans="1:20" x14ac:dyDescent="0.3">
      <c r="A11" s="58" t="s">
        <v>2015</v>
      </c>
      <c r="B11" s="59">
        <f>VLOOKUP($A11,'Return Data'!$B$7:$R$2292,3,0)</f>
        <v>44826</v>
      </c>
      <c r="C11" s="60">
        <f>VLOOKUP($A11,'Return Data'!$B$7:$R$2292,4,0)</f>
        <v>11.626799999999999</v>
      </c>
      <c r="D11" s="60">
        <f>VLOOKUP($A11,'Return Data'!$B$7:$R$2292,10,0)</f>
        <v>0.58050000000000002</v>
      </c>
      <c r="E11" s="61">
        <f t="shared" si="0"/>
        <v>22</v>
      </c>
      <c r="F11" s="60">
        <f>VLOOKUP($A11,'Return Data'!$B$7:$R$2292,11,0)</f>
        <v>1.2946</v>
      </c>
      <c r="G11" s="61">
        <f t="shared" si="1"/>
        <v>23</v>
      </c>
      <c r="H11" s="60">
        <f>VLOOKUP($A11,'Return Data'!$B$7:$R$2292,12,0)</f>
        <v>1.8064</v>
      </c>
      <c r="I11" s="61">
        <f t="shared" si="2"/>
        <v>23</v>
      </c>
      <c r="J11" s="60">
        <f>VLOOKUP($A11,'Return Data'!$B$7:$R$2292,13,0)</f>
        <v>2.3378000000000001</v>
      </c>
      <c r="K11" s="61">
        <f t="shared" si="3"/>
        <v>23</v>
      </c>
      <c r="L11" s="60">
        <f>VLOOKUP($A11,'Return Data'!$B$7:$R$2292,17,0)</f>
        <v>2.2505999999999999</v>
      </c>
      <c r="M11" s="61">
        <f t="shared" si="4"/>
        <v>23</v>
      </c>
      <c r="N11" s="60">
        <f>VLOOKUP($A11,'Return Data'!$B$7:$R$2292,14,0)</f>
        <v>2.7294</v>
      </c>
      <c r="O11" s="61">
        <f t="shared" si="5"/>
        <v>21</v>
      </c>
      <c r="P11" s="60"/>
      <c r="Q11" s="61"/>
      <c r="R11" s="60">
        <f>VLOOKUP($A11,'Return Data'!$B$7:$R$2292,16,0)</f>
        <v>3.5966</v>
      </c>
      <c r="S11" s="62">
        <f t="shared" si="6"/>
        <v>21</v>
      </c>
    </row>
    <row r="12" spans="1:20" x14ac:dyDescent="0.3">
      <c r="A12" s="58" t="s">
        <v>1619</v>
      </c>
      <c r="B12" s="59">
        <f>VLOOKUP($A12,'Return Data'!$B$7:$R$2292,3,0)</f>
        <v>44826</v>
      </c>
      <c r="C12" s="60">
        <f>VLOOKUP($A12,'Return Data'!$B$7:$R$2292,4,0)</f>
        <v>12.359</v>
      </c>
      <c r="D12" s="60">
        <f>VLOOKUP($A12,'Return Data'!$B$7:$R$2292,10,0)</f>
        <v>0.78280000000000005</v>
      </c>
      <c r="E12" s="61">
        <f t="shared" si="0"/>
        <v>12</v>
      </c>
      <c r="F12" s="60">
        <f>VLOOKUP($A12,'Return Data'!$B$7:$R$2292,11,0)</f>
        <v>1.762</v>
      </c>
      <c r="G12" s="61">
        <f t="shared" si="1"/>
        <v>10</v>
      </c>
      <c r="H12" s="60">
        <f>VLOOKUP($A12,'Return Data'!$B$7:$R$2292,12,0)</f>
        <v>2.4453</v>
      </c>
      <c r="I12" s="61">
        <f t="shared" si="2"/>
        <v>15</v>
      </c>
      <c r="J12" s="60">
        <f>VLOOKUP($A12,'Return Data'!$B$7:$R$2292,13,0)</f>
        <v>3.2239</v>
      </c>
      <c r="K12" s="61">
        <f t="shared" si="3"/>
        <v>16</v>
      </c>
      <c r="L12" s="60">
        <f>VLOOKUP($A12,'Return Data'!$B$7:$R$2292,17,0)</f>
        <v>3.3803000000000001</v>
      </c>
      <c r="M12" s="61">
        <f t="shared" si="4"/>
        <v>17</v>
      </c>
      <c r="N12" s="60">
        <f>VLOOKUP($A12,'Return Data'!$B$7:$R$2292,14,0)</f>
        <v>3.7605</v>
      </c>
      <c r="O12" s="61">
        <f t="shared" si="5"/>
        <v>14</v>
      </c>
      <c r="P12" s="60"/>
      <c r="Q12" s="61"/>
      <c r="R12" s="60">
        <f>VLOOKUP($A12,'Return Data'!$B$7:$R$2292,16,0)</f>
        <v>4.6496000000000004</v>
      </c>
      <c r="S12" s="62">
        <f t="shared" si="6"/>
        <v>18</v>
      </c>
    </row>
    <row r="13" spans="1:20" x14ac:dyDescent="0.3">
      <c r="A13" s="58" t="s">
        <v>1620</v>
      </c>
      <c r="B13" s="59">
        <f>VLOOKUP($A13,'Return Data'!$B$7:$R$2292,3,0)</f>
        <v>44826</v>
      </c>
      <c r="C13" s="60">
        <f>VLOOKUP($A13,'Return Data'!$B$7:$R$2292,4,0)</f>
        <v>15.9818</v>
      </c>
      <c r="D13" s="60">
        <f>VLOOKUP($A13,'Return Data'!$B$7:$R$2292,10,0)</f>
        <v>0.79400000000000004</v>
      </c>
      <c r="E13" s="61">
        <f t="shared" si="0"/>
        <v>9</v>
      </c>
      <c r="F13" s="60">
        <f>VLOOKUP($A13,'Return Data'!$B$7:$R$2292,11,0)</f>
        <v>1.8837999999999999</v>
      </c>
      <c r="G13" s="61">
        <f t="shared" si="1"/>
        <v>4</v>
      </c>
      <c r="H13" s="60">
        <f>VLOOKUP($A13,'Return Data'!$B$7:$R$2292,12,0)</f>
        <v>2.7589999999999999</v>
      </c>
      <c r="I13" s="61">
        <f t="shared" si="2"/>
        <v>5</v>
      </c>
      <c r="J13" s="60">
        <f>VLOOKUP($A13,'Return Data'!$B$7:$R$2292,13,0)</f>
        <v>3.7273999999999998</v>
      </c>
      <c r="K13" s="61">
        <f t="shared" si="3"/>
        <v>5</v>
      </c>
      <c r="L13" s="60">
        <f>VLOOKUP($A13,'Return Data'!$B$7:$R$2292,17,0)</f>
        <v>3.7383999999999999</v>
      </c>
      <c r="M13" s="61">
        <f t="shared" si="4"/>
        <v>4</v>
      </c>
      <c r="N13" s="60">
        <f>VLOOKUP($A13,'Return Data'!$B$7:$R$2292,14,0)</f>
        <v>4.1508000000000003</v>
      </c>
      <c r="O13" s="61">
        <f t="shared" si="5"/>
        <v>4</v>
      </c>
      <c r="P13" s="60">
        <f>VLOOKUP($A13,'Return Data'!$B$7:$R$2292,15,0)</f>
        <v>4.9648000000000003</v>
      </c>
      <c r="Q13" s="61">
        <f t="shared" ref="Q13:Q18" si="7">RANK(P13,P$8:P$32,0)</f>
        <v>3</v>
      </c>
      <c r="R13" s="60">
        <f>VLOOKUP($A13,'Return Data'!$B$7:$R$2292,16,0)</f>
        <v>5.8522999999999996</v>
      </c>
      <c r="S13" s="62">
        <f t="shared" si="6"/>
        <v>11</v>
      </c>
    </row>
    <row r="14" spans="1:20" x14ac:dyDescent="0.3">
      <c r="A14" s="58" t="s">
        <v>1621</v>
      </c>
      <c r="B14" s="59">
        <f>VLOOKUP($A14,'Return Data'!$B$7:$R$2292,3,0)</f>
        <v>44826</v>
      </c>
      <c r="C14" s="60">
        <f>VLOOKUP($A14,'Return Data'!$B$7:$R$2292,4,0)</f>
        <v>25.262</v>
      </c>
      <c r="D14" s="60">
        <f>VLOOKUP($A14,'Return Data'!$B$7:$R$2292,10,0)</f>
        <v>0.81810000000000005</v>
      </c>
      <c r="E14" s="61">
        <f t="shared" si="0"/>
        <v>6</v>
      </c>
      <c r="F14" s="60">
        <f>VLOOKUP($A14,'Return Data'!$B$7:$R$2292,11,0)</f>
        <v>1.8218000000000001</v>
      </c>
      <c r="G14" s="61">
        <f t="shared" si="1"/>
        <v>7</v>
      </c>
      <c r="H14" s="60">
        <f>VLOOKUP($A14,'Return Data'!$B$7:$R$2292,12,0)</f>
        <v>2.5617999999999999</v>
      </c>
      <c r="I14" s="61">
        <f t="shared" si="2"/>
        <v>9</v>
      </c>
      <c r="J14" s="60">
        <f>VLOOKUP($A14,'Return Data'!$B$7:$R$2292,13,0)</f>
        <v>3.3336999999999999</v>
      </c>
      <c r="K14" s="61">
        <f t="shared" si="3"/>
        <v>11</v>
      </c>
      <c r="L14" s="60">
        <f>VLOOKUP($A14,'Return Data'!$B$7:$R$2292,17,0)</f>
        <v>3.5689000000000002</v>
      </c>
      <c r="M14" s="61">
        <f t="shared" si="4"/>
        <v>11</v>
      </c>
      <c r="N14" s="60">
        <f>VLOOKUP($A14,'Return Data'!$B$7:$R$2292,14,0)</f>
        <v>3.7587000000000002</v>
      </c>
      <c r="O14" s="61">
        <f t="shared" si="5"/>
        <v>15</v>
      </c>
      <c r="P14" s="60">
        <f>VLOOKUP($A14,'Return Data'!$B$7:$R$2292,15,0)</f>
        <v>4.5620000000000003</v>
      </c>
      <c r="Q14" s="61">
        <f t="shared" si="7"/>
        <v>13</v>
      </c>
      <c r="R14" s="60">
        <f>VLOOKUP($A14,'Return Data'!$B$7:$R$2292,16,0)</f>
        <v>6.4055</v>
      </c>
      <c r="S14" s="62">
        <f t="shared" si="6"/>
        <v>8</v>
      </c>
    </row>
    <row r="15" spans="1:20" x14ac:dyDescent="0.3">
      <c r="A15" s="58" t="s">
        <v>1622</v>
      </c>
      <c r="B15" s="59">
        <f>VLOOKUP($A15,'Return Data'!$B$7:$R$2292,3,0)</f>
        <v>44826</v>
      </c>
      <c r="C15" s="60">
        <f>VLOOKUP($A15,'Return Data'!$B$7:$R$2292,4,0)</f>
        <v>28.3019</v>
      </c>
      <c r="D15" s="60">
        <f>VLOOKUP($A15,'Return Data'!$B$7:$R$2292,10,0)</f>
        <v>0.84379999999999999</v>
      </c>
      <c r="E15" s="61">
        <f t="shared" si="0"/>
        <v>3</v>
      </c>
      <c r="F15" s="60">
        <f>VLOOKUP($A15,'Return Data'!$B$7:$R$2292,11,0)</f>
        <v>1.8431</v>
      </c>
      <c r="G15" s="61">
        <f t="shared" si="1"/>
        <v>5</v>
      </c>
      <c r="H15" s="60">
        <f>VLOOKUP($A15,'Return Data'!$B$7:$R$2292,12,0)</f>
        <v>2.5865999999999998</v>
      </c>
      <c r="I15" s="61">
        <f t="shared" si="2"/>
        <v>7</v>
      </c>
      <c r="J15" s="60">
        <f>VLOOKUP($A15,'Return Data'!$B$7:$R$2292,13,0)</f>
        <v>3.5697999999999999</v>
      </c>
      <c r="K15" s="61">
        <f t="shared" si="3"/>
        <v>6</v>
      </c>
      <c r="L15" s="60">
        <f>VLOOKUP($A15,'Return Data'!$B$7:$R$2292,17,0)</f>
        <v>3.7086999999999999</v>
      </c>
      <c r="M15" s="61">
        <f t="shared" si="4"/>
        <v>5</v>
      </c>
      <c r="N15" s="60">
        <f>VLOOKUP($A15,'Return Data'!$B$7:$R$2292,14,0)</f>
        <v>4.0068000000000001</v>
      </c>
      <c r="O15" s="61">
        <f t="shared" si="5"/>
        <v>8</v>
      </c>
      <c r="P15" s="60">
        <f>VLOOKUP($A15,'Return Data'!$B$7:$R$2292,15,0)</f>
        <v>4.8472</v>
      </c>
      <c r="Q15" s="61">
        <f t="shared" si="7"/>
        <v>8</v>
      </c>
      <c r="R15" s="60">
        <f>VLOOKUP($A15,'Return Data'!$B$7:$R$2292,16,0)</f>
        <v>6.8330000000000002</v>
      </c>
      <c r="S15" s="62">
        <f t="shared" si="6"/>
        <v>2</v>
      </c>
    </row>
    <row r="16" spans="1:20" x14ac:dyDescent="0.3">
      <c r="A16" s="58" t="s">
        <v>1623</v>
      </c>
      <c r="B16" s="59">
        <f>VLOOKUP($A16,'Return Data'!$B$7:$R$2292,3,0)</f>
        <v>44826</v>
      </c>
      <c r="C16" s="60">
        <f>VLOOKUP($A16,'Return Data'!$B$7:$R$2292,4,0)</f>
        <v>26.803799999999999</v>
      </c>
      <c r="D16" s="60">
        <f>VLOOKUP($A16,'Return Data'!$B$7:$R$2292,10,0)</f>
        <v>0.78890000000000005</v>
      </c>
      <c r="E16" s="61">
        <f t="shared" si="0"/>
        <v>11</v>
      </c>
      <c r="F16" s="60">
        <f>VLOOKUP($A16,'Return Data'!$B$7:$R$2292,11,0)</f>
        <v>1.7222</v>
      </c>
      <c r="G16" s="61">
        <f t="shared" si="1"/>
        <v>14</v>
      </c>
      <c r="H16" s="60">
        <f>VLOOKUP($A16,'Return Data'!$B$7:$R$2292,12,0)</f>
        <v>2.5049000000000001</v>
      </c>
      <c r="I16" s="61">
        <f t="shared" si="2"/>
        <v>13</v>
      </c>
      <c r="J16" s="60">
        <f>VLOOKUP($A16,'Return Data'!$B$7:$R$2292,13,0)</f>
        <v>3.3332000000000002</v>
      </c>
      <c r="K16" s="61">
        <f t="shared" si="3"/>
        <v>12</v>
      </c>
      <c r="L16" s="60">
        <f>VLOOKUP($A16,'Return Data'!$B$7:$R$2292,17,0)</f>
        <v>3.4817</v>
      </c>
      <c r="M16" s="61">
        <f t="shared" si="4"/>
        <v>14</v>
      </c>
      <c r="N16" s="60">
        <f>VLOOKUP($A16,'Return Data'!$B$7:$R$2292,14,0)</f>
        <v>3.7134</v>
      </c>
      <c r="O16" s="61">
        <f t="shared" si="5"/>
        <v>17</v>
      </c>
      <c r="P16" s="60">
        <f>VLOOKUP($A16,'Return Data'!$B$7:$R$2292,15,0)</f>
        <v>4.7298999999999998</v>
      </c>
      <c r="Q16" s="61">
        <f t="shared" si="7"/>
        <v>12</v>
      </c>
      <c r="R16" s="60">
        <f>VLOOKUP($A16,'Return Data'!$B$7:$R$2292,16,0)</f>
        <v>6.4541000000000004</v>
      </c>
      <c r="S16" s="62">
        <f t="shared" si="6"/>
        <v>7</v>
      </c>
    </row>
    <row r="17" spans="1:19" x14ac:dyDescent="0.3">
      <c r="A17" s="58" t="s">
        <v>1624</v>
      </c>
      <c r="B17" s="59">
        <f>VLOOKUP($A17,'Return Data'!$B$7:$R$2292,3,0)</f>
        <v>44826</v>
      </c>
      <c r="C17" s="60">
        <f>VLOOKUP($A17,'Return Data'!$B$7:$R$2292,4,0)</f>
        <v>14.7059</v>
      </c>
      <c r="D17" s="60">
        <f>VLOOKUP($A17,'Return Data'!$B$7:$R$2292,10,0)</f>
        <v>0.41310000000000002</v>
      </c>
      <c r="E17" s="61">
        <f t="shared" si="0"/>
        <v>25</v>
      </c>
      <c r="F17" s="60">
        <f>VLOOKUP($A17,'Return Data'!$B$7:$R$2292,11,0)</f>
        <v>1.0986</v>
      </c>
      <c r="G17" s="61">
        <f t="shared" si="1"/>
        <v>25</v>
      </c>
      <c r="H17" s="60">
        <f>VLOOKUP($A17,'Return Data'!$B$7:$R$2292,12,0)</f>
        <v>1.4277</v>
      </c>
      <c r="I17" s="61">
        <f t="shared" si="2"/>
        <v>25</v>
      </c>
      <c r="J17" s="60">
        <f>VLOOKUP($A17,'Return Data'!$B$7:$R$2292,13,0)</f>
        <v>2.0945</v>
      </c>
      <c r="K17" s="61">
        <f t="shared" si="3"/>
        <v>24</v>
      </c>
      <c r="L17" s="60">
        <f>VLOOKUP($A17,'Return Data'!$B$7:$R$2292,17,0)</f>
        <v>2.1716000000000002</v>
      </c>
      <c r="M17" s="61">
        <f t="shared" si="4"/>
        <v>24</v>
      </c>
      <c r="N17" s="60">
        <f>VLOOKUP($A17,'Return Data'!$B$7:$R$2292,14,0)</f>
        <v>2.7322000000000002</v>
      </c>
      <c r="O17" s="61">
        <f t="shared" si="5"/>
        <v>20</v>
      </c>
      <c r="P17" s="60">
        <f>VLOOKUP($A17,'Return Data'!$B$7:$R$2292,15,0)</f>
        <v>3.9973999999999998</v>
      </c>
      <c r="Q17" s="61">
        <f t="shared" si="7"/>
        <v>15</v>
      </c>
      <c r="R17" s="60">
        <f>VLOOKUP($A17,'Return Data'!$B$7:$R$2292,16,0)</f>
        <v>5.0925000000000002</v>
      </c>
      <c r="S17" s="62">
        <f t="shared" si="6"/>
        <v>16</v>
      </c>
    </row>
    <row r="18" spans="1:19" x14ac:dyDescent="0.3">
      <c r="A18" s="58" t="s">
        <v>1625</v>
      </c>
      <c r="B18" s="59">
        <f>VLOOKUP($A18,'Return Data'!$B$7:$R$2292,3,0)</f>
        <v>44826</v>
      </c>
      <c r="C18" s="60">
        <f>VLOOKUP($A18,'Return Data'!$B$7:$R$2292,4,0)</f>
        <v>26.2346</v>
      </c>
      <c r="D18" s="60">
        <f>VLOOKUP($A18,'Return Data'!$B$7:$R$2292,10,0)</f>
        <v>0.97729999999999995</v>
      </c>
      <c r="E18" s="61">
        <f t="shared" si="0"/>
        <v>1</v>
      </c>
      <c r="F18" s="60">
        <f>VLOOKUP($A18,'Return Data'!$B$7:$R$2292,11,0)</f>
        <v>2.3306</v>
      </c>
      <c r="G18" s="61">
        <f t="shared" si="1"/>
        <v>1</v>
      </c>
      <c r="H18" s="60">
        <f>VLOOKUP($A18,'Return Data'!$B$7:$R$2292,12,0)</f>
        <v>3.3717000000000001</v>
      </c>
      <c r="I18" s="61">
        <f t="shared" si="2"/>
        <v>1</v>
      </c>
      <c r="J18" s="60">
        <f>VLOOKUP($A18,'Return Data'!$B$7:$R$2292,13,0)</f>
        <v>4.1712999999999996</v>
      </c>
      <c r="K18" s="61">
        <f t="shared" si="3"/>
        <v>1</v>
      </c>
      <c r="L18" s="60">
        <f>VLOOKUP($A18,'Return Data'!$B$7:$R$2292,17,0)</f>
        <v>3.8637999999999999</v>
      </c>
      <c r="M18" s="61">
        <f t="shared" si="4"/>
        <v>2</v>
      </c>
      <c r="N18" s="60">
        <f>VLOOKUP($A18,'Return Data'!$B$7:$R$2292,14,0)</f>
        <v>4.1661999999999999</v>
      </c>
      <c r="O18" s="61">
        <f t="shared" si="5"/>
        <v>3</v>
      </c>
      <c r="P18" s="60">
        <f>VLOOKUP($A18,'Return Data'!$B$7:$R$2292,15,0)</f>
        <v>4.8818999999999999</v>
      </c>
      <c r="Q18" s="61">
        <f t="shared" si="7"/>
        <v>5</v>
      </c>
      <c r="R18" s="60">
        <f>VLOOKUP($A18,'Return Data'!$B$7:$R$2292,16,0)</f>
        <v>6.4596999999999998</v>
      </c>
      <c r="S18" s="62">
        <f t="shared" si="6"/>
        <v>6</v>
      </c>
    </row>
    <row r="19" spans="1:19" x14ac:dyDescent="0.3">
      <c r="A19" s="58" t="s">
        <v>1626</v>
      </c>
      <c r="B19" s="59">
        <f>VLOOKUP($A19,'Return Data'!$B$7:$R$2292,3,0)</f>
        <v>44826</v>
      </c>
      <c r="C19" s="60">
        <f>VLOOKUP($A19,'Return Data'!$B$7:$R$2292,4,0)</f>
        <v>10.8765</v>
      </c>
      <c r="D19" s="60">
        <f>VLOOKUP($A19,'Return Data'!$B$7:$R$2292,10,0)</f>
        <v>0.44700000000000001</v>
      </c>
      <c r="E19" s="61">
        <f t="shared" si="0"/>
        <v>24</v>
      </c>
      <c r="F19" s="60">
        <f>VLOOKUP($A19,'Return Data'!$B$7:$R$2292,11,0)</f>
        <v>1.1786000000000001</v>
      </c>
      <c r="G19" s="61">
        <f t="shared" si="1"/>
        <v>24</v>
      </c>
      <c r="H19" s="60">
        <f>VLOOKUP($A19,'Return Data'!$B$7:$R$2292,12,0)</f>
        <v>1.4986999999999999</v>
      </c>
      <c r="I19" s="61">
        <f t="shared" si="2"/>
        <v>24</v>
      </c>
      <c r="J19" s="60">
        <f>VLOOKUP($A19,'Return Data'!$B$7:$R$2292,13,0)</f>
        <v>2.0836000000000001</v>
      </c>
      <c r="K19" s="61">
        <f t="shared" si="3"/>
        <v>25</v>
      </c>
      <c r="L19" s="60">
        <f>VLOOKUP($A19,'Return Data'!$B$7:$R$2292,17,0)</f>
        <v>2.3212999999999999</v>
      </c>
      <c r="M19" s="61">
        <f t="shared" si="4"/>
        <v>22</v>
      </c>
      <c r="N19" s="60"/>
      <c r="O19" s="61"/>
      <c r="P19" s="60"/>
      <c r="Q19" s="61"/>
      <c r="R19" s="60">
        <f>VLOOKUP($A19,'Return Data'!$B$7:$R$2292,16,0)</f>
        <v>2.8039000000000001</v>
      </c>
      <c r="S19" s="62">
        <f t="shared" si="6"/>
        <v>24</v>
      </c>
    </row>
    <row r="20" spans="1:19" x14ac:dyDescent="0.3">
      <c r="A20" s="58" t="s">
        <v>1627</v>
      </c>
      <c r="B20" s="59">
        <f>VLOOKUP($A20,'Return Data'!$B$7:$R$2292,3,0)</f>
        <v>44826</v>
      </c>
      <c r="C20" s="60">
        <f>VLOOKUP($A20,'Return Data'!$B$7:$R$2292,4,0)</f>
        <v>27.241700000000002</v>
      </c>
      <c r="D20" s="60">
        <f>VLOOKUP($A20,'Return Data'!$B$7:$R$2292,10,0)</f>
        <v>0.73850000000000005</v>
      </c>
      <c r="E20" s="61">
        <f t="shared" si="0"/>
        <v>15</v>
      </c>
      <c r="F20" s="60">
        <f>VLOOKUP($A20,'Return Data'!$B$7:$R$2292,11,0)</f>
        <v>1.6496999999999999</v>
      </c>
      <c r="G20" s="61">
        <f t="shared" si="1"/>
        <v>19</v>
      </c>
      <c r="H20" s="60">
        <f>VLOOKUP($A20,'Return Data'!$B$7:$R$2292,12,0)</f>
        <v>2.4174000000000002</v>
      </c>
      <c r="I20" s="61">
        <f t="shared" si="2"/>
        <v>17</v>
      </c>
      <c r="J20" s="60">
        <f>VLOOKUP($A20,'Return Data'!$B$7:$R$2292,13,0)</f>
        <v>3.1164000000000001</v>
      </c>
      <c r="K20" s="61">
        <f t="shared" si="3"/>
        <v>18</v>
      </c>
      <c r="L20" s="60">
        <f>VLOOKUP($A20,'Return Data'!$B$7:$R$2292,17,0)</f>
        <v>2.9015</v>
      </c>
      <c r="M20" s="61">
        <f t="shared" si="4"/>
        <v>20</v>
      </c>
      <c r="N20" s="60">
        <f>VLOOKUP($A20,'Return Data'!$B$7:$R$2292,14,0)</f>
        <v>2.9422999999999999</v>
      </c>
      <c r="O20" s="61">
        <f>RANK(N20,N$8:N$32,0)</f>
        <v>19</v>
      </c>
      <c r="P20" s="60">
        <f>VLOOKUP($A20,'Return Data'!$B$7:$R$2292,15,0)</f>
        <v>3.9281000000000001</v>
      </c>
      <c r="Q20" s="61">
        <f>RANK(P20,P$8:P$32,0)</f>
        <v>16</v>
      </c>
      <c r="R20" s="60">
        <f>VLOOKUP($A20,'Return Data'!$B$7:$R$2292,16,0)</f>
        <v>6.3849</v>
      </c>
      <c r="S20" s="62">
        <f t="shared" si="6"/>
        <v>9</v>
      </c>
    </row>
    <row r="21" spans="1:19" x14ac:dyDescent="0.3">
      <c r="A21" s="58" t="s">
        <v>1628</v>
      </c>
      <c r="B21" s="59">
        <f>VLOOKUP($A21,'Return Data'!$B$7:$R$2292,3,0)</f>
        <v>44826</v>
      </c>
      <c r="C21" s="60">
        <f>VLOOKUP($A21,'Return Data'!$B$7:$R$2292,4,0)</f>
        <v>30.757300000000001</v>
      </c>
      <c r="D21" s="60">
        <f>VLOOKUP($A21,'Return Data'!$B$7:$R$2292,10,0)</f>
        <v>0.82909999999999995</v>
      </c>
      <c r="E21" s="61">
        <f t="shared" si="0"/>
        <v>4</v>
      </c>
      <c r="F21" s="60">
        <f>VLOOKUP($A21,'Return Data'!$B$7:$R$2292,11,0)</f>
        <v>1.9743999999999999</v>
      </c>
      <c r="G21" s="61">
        <f t="shared" si="1"/>
        <v>3</v>
      </c>
      <c r="H21" s="60">
        <f>VLOOKUP($A21,'Return Data'!$B$7:$R$2292,12,0)</f>
        <v>2.8668999999999998</v>
      </c>
      <c r="I21" s="61">
        <f t="shared" si="2"/>
        <v>3</v>
      </c>
      <c r="J21" s="60">
        <f>VLOOKUP($A21,'Return Data'!$B$7:$R$2292,13,0)</f>
        <v>3.8368000000000002</v>
      </c>
      <c r="K21" s="61">
        <f t="shared" si="3"/>
        <v>4</v>
      </c>
      <c r="L21" s="60">
        <f>VLOOKUP($A21,'Return Data'!$B$7:$R$2292,17,0)</f>
        <v>3.8875000000000002</v>
      </c>
      <c r="M21" s="61">
        <f t="shared" si="4"/>
        <v>1</v>
      </c>
      <c r="N21" s="60">
        <f>VLOOKUP($A21,'Return Data'!$B$7:$R$2292,14,0)</f>
        <v>4.1688000000000001</v>
      </c>
      <c r="O21" s="61">
        <f>RANK(N21,N$8:N$32,0)</f>
        <v>2</v>
      </c>
      <c r="P21" s="60">
        <f>VLOOKUP($A21,'Return Data'!$B$7:$R$2292,15,0)</f>
        <v>4.9972000000000003</v>
      </c>
      <c r="Q21" s="61">
        <f>RANK(P21,P$8:P$32,0)</f>
        <v>1</v>
      </c>
      <c r="R21" s="60">
        <f>VLOOKUP($A21,'Return Data'!$B$7:$R$2292,16,0)</f>
        <v>6.8357999999999999</v>
      </c>
      <c r="S21" s="62">
        <f t="shared" si="6"/>
        <v>1</v>
      </c>
    </row>
    <row r="22" spans="1:19" x14ac:dyDescent="0.3">
      <c r="A22" s="58" t="s">
        <v>1629</v>
      </c>
      <c r="B22" s="59">
        <f>VLOOKUP($A22,'Return Data'!$B$7:$R$2292,3,0)</f>
        <v>44826</v>
      </c>
      <c r="C22" s="60">
        <f>VLOOKUP($A22,'Return Data'!$B$7:$R$2292,4,0)</f>
        <v>15.75</v>
      </c>
      <c r="D22" s="60">
        <f>VLOOKUP($A22,'Return Data'!$B$7:$R$2292,10,0)</f>
        <v>0.76780000000000004</v>
      </c>
      <c r="E22" s="61">
        <f t="shared" si="0"/>
        <v>14</v>
      </c>
      <c r="F22" s="60">
        <f>VLOOKUP($A22,'Return Data'!$B$7:$R$2292,11,0)</f>
        <v>1.6916</v>
      </c>
      <c r="G22" s="61">
        <f t="shared" si="1"/>
        <v>17</v>
      </c>
      <c r="H22" s="60">
        <f>VLOOKUP($A22,'Return Data'!$B$7:$R$2292,12,0)</f>
        <v>2.4257</v>
      </c>
      <c r="I22" s="61">
        <f t="shared" si="2"/>
        <v>16</v>
      </c>
      <c r="J22" s="60">
        <f>VLOOKUP($A22,'Return Data'!$B$7:$R$2292,13,0)</f>
        <v>3.2178</v>
      </c>
      <c r="K22" s="61">
        <f t="shared" si="3"/>
        <v>17</v>
      </c>
      <c r="L22" s="60">
        <f>VLOOKUP($A22,'Return Data'!$B$7:$R$2292,17,0)</f>
        <v>3.5133999999999999</v>
      </c>
      <c r="M22" s="61">
        <f t="shared" si="4"/>
        <v>13</v>
      </c>
      <c r="N22" s="60">
        <f>VLOOKUP($A22,'Return Data'!$B$7:$R$2292,14,0)</f>
        <v>4.0945</v>
      </c>
      <c r="O22" s="61">
        <f>RANK(N22,N$8:N$32,0)</f>
        <v>5</v>
      </c>
      <c r="P22" s="60">
        <f>VLOOKUP($A22,'Return Data'!$B$7:$R$2292,15,0)</f>
        <v>4.8676000000000004</v>
      </c>
      <c r="Q22" s="61">
        <f>RANK(P22,P$8:P$32,0)</f>
        <v>6</v>
      </c>
      <c r="R22" s="60">
        <f>VLOOKUP($A22,'Return Data'!$B$7:$R$2292,16,0)</f>
        <v>5.6707000000000001</v>
      </c>
      <c r="S22" s="62">
        <f t="shared" si="6"/>
        <v>12</v>
      </c>
    </row>
    <row r="23" spans="1:19" x14ac:dyDescent="0.3">
      <c r="A23" s="58" t="s">
        <v>1630</v>
      </c>
      <c r="B23" s="59">
        <f>VLOOKUP($A23,'Return Data'!$B$7:$R$2292,3,0)</f>
        <v>44826</v>
      </c>
      <c r="C23" s="60">
        <f>VLOOKUP($A23,'Return Data'!$B$7:$R$2292,4,0)</f>
        <v>11.5364</v>
      </c>
      <c r="D23" s="60">
        <f>VLOOKUP($A23,'Return Data'!$B$7:$R$2292,10,0)</f>
        <v>0.81969999999999998</v>
      </c>
      <c r="E23" s="61">
        <f t="shared" si="0"/>
        <v>5</v>
      </c>
      <c r="F23" s="60">
        <f>VLOOKUP($A23,'Return Data'!$B$7:$R$2292,11,0)</f>
        <v>1.7587999999999999</v>
      </c>
      <c r="G23" s="61">
        <f t="shared" si="1"/>
        <v>12</v>
      </c>
      <c r="H23" s="60">
        <f>VLOOKUP($A23,'Return Data'!$B$7:$R$2292,12,0)</f>
        <v>2.6918000000000002</v>
      </c>
      <c r="I23" s="61">
        <f t="shared" si="2"/>
        <v>6</v>
      </c>
      <c r="J23" s="60">
        <f>VLOOKUP($A23,'Return Data'!$B$7:$R$2292,13,0)</f>
        <v>3.4803000000000002</v>
      </c>
      <c r="K23" s="61">
        <f t="shared" si="3"/>
        <v>8</v>
      </c>
      <c r="L23" s="60">
        <f>VLOOKUP($A23,'Return Data'!$B$7:$R$2292,17,0)</f>
        <v>3.2847</v>
      </c>
      <c r="M23" s="61">
        <f t="shared" si="4"/>
        <v>19</v>
      </c>
      <c r="N23" s="60">
        <f>VLOOKUP($A23,'Return Data'!$B$7:$R$2292,14,0)</f>
        <v>3.5829</v>
      </c>
      <c r="O23" s="61">
        <f>RANK(N23,N$8:N$32,0)</f>
        <v>18</v>
      </c>
      <c r="P23" s="60"/>
      <c r="Q23" s="61"/>
      <c r="R23" s="60">
        <f>VLOOKUP($A23,'Return Data'!$B$7:$R$2292,16,0)</f>
        <v>3.9819</v>
      </c>
      <c r="S23" s="62">
        <f t="shared" si="6"/>
        <v>20</v>
      </c>
    </row>
    <row r="24" spans="1:19" x14ac:dyDescent="0.3">
      <c r="A24" s="58" t="s">
        <v>1631</v>
      </c>
      <c r="B24" s="59">
        <f>VLOOKUP($A24,'Return Data'!$B$7:$R$2292,3,0)</f>
        <v>44826</v>
      </c>
      <c r="C24" s="60">
        <f>VLOOKUP($A24,'Return Data'!$B$7:$R$2292,4,0)</f>
        <v>10.5718</v>
      </c>
      <c r="D24" s="60">
        <f>VLOOKUP($A24,'Return Data'!$B$7:$R$2292,10,0)</f>
        <v>0.57169999999999999</v>
      </c>
      <c r="E24" s="61">
        <f t="shared" si="0"/>
        <v>23</v>
      </c>
      <c r="F24" s="60">
        <f>VLOOKUP($A24,'Return Data'!$B$7:$R$2292,11,0)</f>
        <v>1.4158999999999999</v>
      </c>
      <c r="G24" s="61">
        <f t="shared" si="1"/>
        <v>21</v>
      </c>
      <c r="H24" s="60">
        <f>VLOOKUP($A24,'Return Data'!$B$7:$R$2292,12,0)</f>
        <v>1.9803999999999999</v>
      </c>
      <c r="I24" s="61">
        <f t="shared" si="2"/>
        <v>22</v>
      </c>
      <c r="J24" s="60">
        <f>VLOOKUP($A24,'Return Data'!$B$7:$R$2292,13,0)</f>
        <v>2.6070000000000002</v>
      </c>
      <c r="K24" s="61">
        <f t="shared" si="3"/>
        <v>21</v>
      </c>
      <c r="L24" s="60"/>
      <c r="M24" s="61"/>
      <c r="N24" s="60"/>
      <c r="O24" s="61"/>
      <c r="P24" s="60"/>
      <c r="Q24" s="61"/>
      <c r="R24" s="60">
        <f>VLOOKUP($A24,'Return Data'!$B$7:$R$2292,16,0)</f>
        <v>2.7101000000000002</v>
      </c>
      <c r="S24" s="62">
        <f t="shared" si="6"/>
        <v>25</v>
      </c>
    </row>
    <row r="25" spans="1:19" x14ac:dyDescent="0.3">
      <c r="A25" s="58" t="s">
        <v>1632</v>
      </c>
      <c r="B25" s="59">
        <f>VLOOKUP($A25,'Return Data'!$B$7:$R$2292,3,0)</f>
        <v>44826</v>
      </c>
      <c r="C25" s="60">
        <f>VLOOKUP($A25,'Return Data'!$B$7:$R$2292,4,0)</f>
        <v>10.787000000000001</v>
      </c>
      <c r="D25" s="60">
        <f>VLOOKUP($A25,'Return Data'!$B$7:$R$2292,10,0)</f>
        <v>0.79420000000000002</v>
      </c>
      <c r="E25" s="61">
        <f t="shared" si="0"/>
        <v>8</v>
      </c>
      <c r="F25" s="60">
        <f>VLOOKUP($A25,'Return Data'!$B$7:$R$2292,11,0)</f>
        <v>1.7065999999999999</v>
      </c>
      <c r="G25" s="61">
        <f t="shared" si="1"/>
        <v>16</v>
      </c>
      <c r="H25" s="60">
        <f>VLOOKUP($A25,'Return Data'!$B$7:$R$2292,12,0)</f>
        <v>2.5478000000000001</v>
      </c>
      <c r="I25" s="61">
        <f t="shared" si="2"/>
        <v>10</v>
      </c>
      <c r="J25" s="60">
        <f>VLOOKUP($A25,'Return Data'!$B$7:$R$2292,13,0)</f>
        <v>3.3039999999999998</v>
      </c>
      <c r="K25" s="61">
        <f t="shared" si="3"/>
        <v>13</v>
      </c>
      <c r="L25" s="60">
        <f>VLOOKUP($A25,'Return Data'!$B$7:$R$2292,17,0)</f>
        <v>3.5143</v>
      </c>
      <c r="M25" s="61">
        <f t="shared" ref="M25" si="8">RANK(L25,L$8:L$32,0)</f>
        <v>12</v>
      </c>
      <c r="N25" s="60"/>
      <c r="O25" s="61"/>
      <c r="P25" s="60"/>
      <c r="Q25" s="61"/>
      <c r="R25" s="60">
        <f>VLOOKUP($A25,'Return Data'!$B$7:$R$2292,16,0)</f>
        <v>3.4085000000000001</v>
      </c>
      <c r="S25" s="62">
        <f t="shared" si="6"/>
        <v>22</v>
      </c>
    </row>
    <row r="26" spans="1:19" x14ac:dyDescent="0.3">
      <c r="A26" s="58" t="s">
        <v>1633</v>
      </c>
      <c r="B26" s="59">
        <f>VLOOKUP($A26,'Return Data'!$B$7:$R$2292,3,0)</f>
        <v>44826</v>
      </c>
      <c r="C26" s="60">
        <f>VLOOKUP($A26,'Return Data'!$B$7:$R$2292,4,0)</f>
        <v>21.9876</v>
      </c>
      <c r="D26" s="60">
        <f>VLOOKUP($A26,'Return Data'!$B$7:$R$2292,10,0)</f>
        <v>0.7681</v>
      </c>
      <c r="E26" s="61">
        <f t="shared" si="0"/>
        <v>13</v>
      </c>
      <c r="F26" s="60">
        <f>VLOOKUP($A26,'Return Data'!$B$7:$R$2292,11,0)</f>
        <v>1.7784</v>
      </c>
      <c r="G26" s="61">
        <f t="shared" si="1"/>
        <v>8</v>
      </c>
      <c r="H26" s="60">
        <f>VLOOKUP($A26,'Return Data'!$B$7:$R$2292,12,0)</f>
        <v>2.5857000000000001</v>
      </c>
      <c r="I26" s="61">
        <f t="shared" si="2"/>
        <v>8</v>
      </c>
      <c r="J26" s="60">
        <f>VLOOKUP($A26,'Return Data'!$B$7:$R$2292,13,0)</f>
        <v>3.5661</v>
      </c>
      <c r="K26" s="61">
        <f t="shared" si="3"/>
        <v>7</v>
      </c>
      <c r="L26" s="60">
        <f>VLOOKUP($A26,'Return Data'!$B$7:$R$2292,17,0)</f>
        <v>3.6837</v>
      </c>
      <c r="M26" s="61">
        <f t="shared" ref="M26:M32" si="9">RANK(L26,L$8:L$32,0)</f>
        <v>7</v>
      </c>
      <c r="N26" s="60">
        <f>VLOOKUP($A26,'Return Data'!$B$7:$R$2292,14,0)</f>
        <v>4.0258000000000003</v>
      </c>
      <c r="O26" s="61">
        <f t="shared" ref="O26:O32" si="10">RANK(N26,N$8:N$32,0)</f>
        <v>6</v>
      </c>
      <c r="P26" s="60">
        <f>VLOOKUP($A26,'Return Data'!$B$7:$R$2292,15,0)</f>
        <v>4.9941000000000004</v>
      </c>
      <c r="Q26" s="61">
        <f>RANK(P26,P$8:P$32,0)</f>
        <v>2</v>
      </c>
      <c r="R26" s="60">
        <f>VLOOKUP($A26,'Return Data'!$B$7:$R$2292,16,0)</f>
        <v>6.8167</v>
      </c>
      <c r="S26" s="62">
        <f t="shared" si="6"/>
        <v>3</v>
      </c>
    </row>
    <row r="27" spans="1:19" x14ac:dyDescent="0.3">
      <c r="A27" s="58" t="s">
        <v>1634</v>
      </c>
      <c r="B27" s="59">
        <f>VLOOKUP($A27,'Return Data'!$B$7:$R$2292,3,0)</f>
        <v>44826</v>
      </c>
      <c r="C27" s="60">
        <f>VLOOKUP($A27,'Return Data'!$B$7:$R$2292,4,0)</f>
        <v>15.3393</v>
      </c>
      <c r="D27" s="60">
        <f>VLOOKUP($A27,'Return Data'!$B$7:$R$2292,10,0)</f>
        <v>0.6925</v>
      </c>
      <c r="E27" s="61">
        <f t="shared" si="0"/>
        <v>21</v>
      </c>
      <c r="F27" s="60">
        <f>VLOOKUP($A27,'Return Data'!$B$7:$R$2292,11,0)</f>
        <v>1.6601999999999999</v>
      </c>
      <c r="G27" s="61">
        <f t="shared" si="1"/>
        <v>18</v>
      </c>
      <c r="H27" s="60">
        <f>VLOOKUP($A27,'Return Data'!$B$7:$R$2292,12,0)</f>
        <v>2.2865000000000002</v>
      </c>
      <c r="I27" s="61">
        <f t="shared" si="2"/>
        <v>19</v>
      </c>
      <c r="J27" s="60">
        <f>VLOOKUP($A27,'Return Data'!$B$7:$R$2292,13,0)</f>
        <v>3.2338</v>
      </c>
      <c r="K27" s="61">
        <f t="shared" si="3"/>
        <v>15</v>
      </c>
      <c r="L27" s="60">
        <f>VLOOKUP($A27,'Return Data'!$B$7:$R$2292,17,0)</f>
        <v>3.3889</v>
      </c>
      <c r="M27" s="61">
        <f t="shared" si="9"/>
        <v>16</v>
      </c>
      <c r="N27" s="60">
        <f>VLOOKUP($A27,'Return Data'!$B$7:$R$2292,14,0)</f>
        <v>3.7446000000000002</v>
      </c>
      <c r="O27" s="61">
        <f t="shared" si="10"/>
        <v>16</v>
      </c>
      <c r="P27" s="60">
        <f>VLOOKUP($A27,'Return Data'!$B$7:$R$2292,15,0)</f>
        <v>4.5236999999999998</v>
      </c>
      <c r="Q27" s="61">
        <f>RANK(P27,P$8:P$32,0)</f>
        <v>14</v>
      </c>
      <c r="R27" s="60">
        <f>VLOOKUP($A27,'Return Data'!$B$7:$R$2292,16,0)</f>
        <v>5.4398999999999997</v>
      </c>
      <c r="S27" s="62">
        <f t="shared" si="6"/>
        <v>14</v>
      </c>
    </row>
    <row r="28" spans="1:19" x14ac:dyDescent="0.3">
      <c r="A28" s="58" t="s">
        <v>1635</v>
      </c>
      <c r="B28" s="59">
        <f>VLOOKUP($A28,'Return Data'!$B$7:$R$2292,3,0)</f>
        <v>44826</v>
      </c>
      <c r="C28" s="60">
        <f>VLOOKUP($A28,'Return Data'!$B$7:$R$2292,4,0)</f>
        <v>27.787700000000001</v>
      </c>
      <c r="D28" s="60">
        <f>VLOOKUP($A28,'Return Data'!$B$7:$R$2292,10,0)</f>
        <v>0.88590000000000002</v>
      </c>
      <c r="E28" s="61">
        <f t="shared" si="0"/>
        <v>2</v>
      </c>
      <c r="F28" s="60">
        <f>VLOOKUP($A28,'Return Data'!$B$7:$R$2292,11,0)</f>
        <v>2.0076999999999998</v>
      </c>
      <c r="G28" s="61">
        <f t="shared" si="1"/>
        <v>2</v>
      </c>
      <c r="H28" s="60">
        <f>VLOOKUP($A28,'Return Data'!$B$7:$R$2292,12,0)</f>
        <v>2.8883999999999999</v>
      </c>
      <c r="I28" s="61">
        <f t="shared" si="2"/>
        <v>2</v>
      </c>
      <c r="J28" s="60">
        <f>VLOOKUP($A28,'Return Data'!$B$7:$R$2292,13,0)</f>
        <v>4.0773000000000001</v>
      </c>
      <c r="K28" s="61">
        <f t="shared" si="3"/>
        <v>2</v>
      </c>
      <c r="L28" s="60">
        <f>VLOOKUP($A28,'Return Data'!$B$7:$R$2292,17,0)</f>
        <v>3.8178999999999998</v>
      </c>
      <c r="M28" s="61">
        <f t="shared" si="9"/>
        <v>3</v>
      </c>
      <c r="N28" s="60">
        <f>VLOOKUP($A28,'Return Data'!$B$7:$R$2292,14,0)</f>
        <v>3.8464999999999998</v>
      </c>
      <c r="O28" s="61">
        <f t="shared" si="10"/>
        <v>13</v>
      </c>
      <c r="P28" s="60">
        <f>VLOOKUP($A28,'Return Data'!$B$7:$R$2292,15,0)</f>
        <v>4.8011999999999997</v>
      </c>
      <c r="Q28" s="61">
        <f>RANK(P28,P$8:P$32,0)</f>
        <v>11</v>
      </c>
      <c r="R28" s="60">
        <f>VLOOKUP($A28,'Return Data'!$B$7:$R$2292,16,0)</f>
        <v>6.6406000000000001</v>
      </c>
      <c r="S28" s="62">
        <f t="shared" si="6"/>
        <v>5</v>
      </c>
    </row>
    <row r="29" spans="1:19" x14ac:dyDescent="0.3">
      <c r="A29" s="58" t="s">
        <v>1898</v>
      </c>
      <c r="B29" s="59">
        <f>VLOOKUP($A29,'Return Data'!$B$7:$R$2292,3,0)</f>
        <v>44826</v>
      </c>
      <c r="C29" s="60">
        <f>VLOOKUP($A29,'Return Data'!$B$7:$R$2292,4,0)</f>
        <v>12.033099999999999</v>
      </c>
      <c r="D29" s="60">
        <f>VLOOKUP($A29,'Return Data'!$B$7:$R$2292,10,0)</f>
        <v>0.71650000000000003</v>
      </c>
      <c r="E29" s="61">
        <f t="shared" si="0"/>
        <v>18</v>
      </c>
      <c r="F29" s="60">
        <f>VLOOKUP($A29,'Return Data'!$B$7:$R$2292,11,0)</f>
        <v>1.7726999999999999</v>
      </c>
      <c r="G29" s="61">
        <f t="shared" si="1"/>
        <v>9</v>
      </c>
      <c r="H29" s="60">
        <f>VLOOKUP($A29,'Return Data'!$B$7:$R$2292,12,0)</f>
        <v>2.0325000000000002</v>
      </c>
      <c r="I29" s="61">
        <f t="shared" si="2"/>
        <v>21</v>
      </c>
      <c r="J29" s="60">
        <f>VLOOKUP($A29,'Return Data'!$B$7:$R$2292,13,0)</f>
        <v>2.5508000000000002</v>
      </c>
      <c r="K29" s="61">
        <f t="shared" si="3"/>
        <v>22</v>
      </c>
      <c r="L29" s="60">
        <f>VLOOKUP($A29,'Return Data'!$B$7:$R$2292,17,0)</f>
        <v>2.5213999999999999</v>
      </c>
      <c r="M29" s="61">
        <f t="shared" si="9"/>
        <v>21</v>
      </c>
      <c r="N29" s="60">
        <f>VLOOKUP($A29,'Return Data'!$B$7:$R$2292,14,0)</f>
        <v>2.4836999999999998</v>
      </c>
      <c r="O29" s="61">
        <f t="shared" si="10"/>
        <v>22</v>
      </c>
      <c r="P29" s="60">
        <f>VLOOKUP($A29,'Return Data'!$B$7:$R$2292,15,0)</f>
        <v>2.2088999999999999</v>
      </c>
      <c r="Q29" s="61">
        <f>RANK(P29,P$8:P$32,0)</f>
        <v>17</v>
      </c>
      <c r="R29" s="60">
        <f>VLOOKUP($A29,'Return Data'!$B$7:$R$2292,16,0)</f>
        <v>2.9226000000000001</v>
      </c>
      <c r="S29" s="62">
        <f t="shared" si="6"/>
        <v>23</v>
      </c>
    </row>
    <row r="30" spans="1:19" x14ac:dyDescent="0.3">
      <c r="A30" s="58" t="s">
        <v>1636</v>
      </c>
      <c r="B30" s="59">
        <f>VLOOKUP($A30,'Return Data'!$B$7:$R$2292,3,0)</f>
        <v>44826</v>
      </c>
      <c r="C30" s="60">
        <f>VLOOKUP($A30,'Return Data'!$B$7:$R$2292,4,0)</f>
        <v>11.8765</v>
      </c>
      <c r="D30" s="60">
        <f>VLOOKUP($A30,'Return Data'!$B$7:$R$2292,10,0)</f>
        <v>0.80979999999999996</v>
      </c>
      <c r="E30" s="61">
        <f t="shared" si="0"/>
        <v>7</v>
      </c>
      <c r="F30" s="60">
        <f>VLOOKUP($A30,'Return Data'!$B$7:$R$2292,11,0)</f>
        <v>1.7406999999999999</v>
      </c>
      <c r="G30" s="61">
        <f t="shared" si="1"/>
        <v>13</v>
      </c>
      <c r="H30" s="60">
        <f>VLOOKUP($A30,'Return Data'!$B$7:$R$2292,12,0)</f>
        <v>2.5082</v>
      </c>
      <c r="I30" s="61">
        <f t="shared" si="2"/>
        <v>12</v>
      </c>
      <c r="J30" s="60">
        <f>VLOOKUP($A30,'Return Data'!$B$7:$R$2292,13,0)</f>
        <v>3.2433999999999998</v>
      </c>
      <c r="K30" s="61">
        <f t="shared" si="3"/>
        <v>14</v>
      </c>
      <c r="L30" s="60">
        <f>VLOOKUP($A30,'Return Data'!$B$7:$R$2292,17,0)</f>
        <v>3.6320999999999999</v>
      </c>
      <c r="M30" s="61">
        <f t="shared" si="9"/>
        <v>10</v>
      </c>
      <c r="N30" s="60">
        <f>VLOOKUP($A30,'Return Data'!$B$7:$R$2292,14,0)</f>
        <v>4.2137000000000002</v>
      </c>
      <c r="O30" s="61">
        <f t="shared" si="10"/>
        <v>1</v>
      </c>
      <c r="P30" s="60"/>
      <c r="Q30" s="61"/>
      <c r="R30" s="60">
        <f>VLOOKUP($A30,'Return Data'!$B$7:$R$2292,16,0)</f>
        <v>4.6745000000000001</v>
      </c>
      <c r="S30" s="62">
        <f t="shared" si="6"/>
        <v>17</v>
      </c>
    </row>
    <row r="31" spans="1:19" x14ac:dyDescent="0.3">
      <c r="A31" s="58" t="s">
        <v>1637</v>
      </c>
      <c r="B31" s="59">
        <f>VLOOKUP($A31,'Return Data'!$B$7:$R$2292,3,0)</f>
        <v>44826</v>
      </c>
      <c r="C31" s="60">
        <f>VLOOKUP($A31,'Return Data'!$B$7:$R$2292,4,0)</f>
        <v>11.6257</v>
      </c>
      <c r="D31" s="60">
        <f>VLOOKUP($A31,'Return Data'!$B$7:$R$2292,10,0)</f>
        <v>0.72340000000000004</v>
      </c>
      <c r="E31" s="61">
        <f t="shared" si="0"/>
        <v>17</v>
      </c>
      <c r="F31" s="60">
        <f>VLOOKUP($A31,'Return Data'!$B$7:$R$2292,11,0)</f>
        <v>1.3663000000000001</v>
      </c>
      <c r="G31" s="61">
        <f t="shared" si="1"/>
        <v>22</v>
      </c>
      <c r="H31" s="60">
        <f>VLOOKUP($A31,'Return Data'!$B$7:$R$2292,12,0)</f>
        <v>2.1160000000000001</v>
      </c>
      <c r="I31" s="61">
        <f t="shared" si="2"/>
        <v>20</v>
      </c>
      <c r="J31" s="60">
        <f>VLOOKUP($A31,'Return Data'!$B$7:$R$2292,13,0)</f>
        <v>3.0291000000000001</v>
      </c>
      <c r="K31" s="61">
        <f t="shared" si="3"/>
        <v>20</v>
      </c>
      <c r="L31" s="60">
        <f>VLOOKUP($A31,'Return Data'!$B$7:$R$2292,17,0)</f>
        <v>3.3159999999999998</v>
      </c>
      <c r="M31" s="61">
        <f t="shared" si="9"/>
        <v>18</v>
      </c>
      <c r="N31" s="60">
        <f>VLOOKUP($A31,'Return Data'!$B$7:$R$2292,14,0)</f>
        <v>3.8757000000000001</v>
      </c>
      <c r="O31" s="61">
        <f t="shared" si="10"/>
        <v>12</v>
      </c>
      <c r="P31" s="60"/>
      <c r="Q31" s="61"/>
      <c r="R31" s="60">
        <f>VLOOKUP($A31,'Return Data'!$B$7:$R$2292,16,0)</f>
        <v>4.2862999999999998</v>
      </c>
      <c r="S31" s="62">
        <f t="shared" si="6"/>
        <v>19</v>
      </c>
    </row>
    <row r="32" spans="1:19" x14ac:dyDescent="0.3">
      <c r="A32" s="58" t="s">
        <v>1638</v>
      </c>
      <c r="B32" s="59">
        <f>VLOOKUP($A32,'Return Data'!$B$7:$R$2292,3,0)</f>
        <v>44826</v>
      </c>
      <c r="C32" s="60">
        <f>VLOOKUP($A32,'Return Data'!$B$7:$R$2292,4,0)</f>
        <v>28.8687</v>
      </c>
      <c r="D32" s="60">
        <f>VLOOKUP($A32,'Return Data'!$B$7:$R$2292,10,0)</f>
        <v>0.69340000000000002</v>
      </c>
      <c r="E32" s="61">
        <f t="shared" si="0"/>
        <v>20</v>
      </c>
      <c r="F32" s="60">
        <f>VLOOKUP($A32,'Return Data'!$B$7:$R$2292,11,0)</f>
        <v>1.7170000000000001</v>
      </c>
      <c r="G32" s="61">
        <f t="shared" si="1"/>
        <v>15</v>
      </c>
      <c r="H32" s="60">
        <f>VLOOKUP($A32,'Return Data'!$B$7:$R$2292,12,0)</f>
        <v>2.4904999999999999</v>
      </c>
      <c r="I32" s="61">
        <f t="shared" si="2"/>
        <v>14</v>
      </c>
      <c r="J32" s="60">
        <f>VLOOKUP($A32,'Return Data'!$B$7:$R$2292,13,0)</f>
        <v>3.3713000000000002</v>
      </c>
      <c r="K32" s="61">
        <f t="shared" si="3"/>
        <v>10</v>
      </c>
      <c r="L32" s="60">
        <f>VLOOKUP($A32,'Return Data'!$B$7:$R$2292,17,0)</f>
        <v>3.6465000000000001</v>
      </c>
      <c r="M32" s="61">
        <f t="shared" si="9"/>
        <v>8</v>
      </c>
      <c r="N32" s="60">
        <f>VLOOKUP($A32,'Return Data'!$B$7:$R$2292,14,0)</f>
        <v>4.0221999999999998</v>
      </c>
      <c r="O32" s="61">
        <f t="shared" si="10"/>
        <v>7</v>
      </c>
      <c r="P32" s="60">
        <f>VLOOKUP($A32,'Return Data'!$B$7:$R$2292,15,0)</f>
        <v>4.8929999999999998</v>
      </c>
      <c r="Q32" s="61">
        <f>RANK(P32,P$8:P$32,0)</f>
        <v>4</v>
      </c>
      <c r="R32" s="60">
        <f>VLOOKUP($A32,'Return Data'!$B$7:$R$2292,16,0)</f>
        <v>6.7443</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0.73940400000000006</v>
      </c>
      <c r="E34" s="69"/>
      <c r="F34" s="70">
        <f>AVERAGE(F8:F32)</f>
        <v>1.6920840000000001</v>
      </c>
      <c r="G34" s="69"/>
      <c r="H34" s="70">
        <f>AVERAGE(H8:H32)</f>
        <v>2.4165200000000002</v>
      </c>
      <c r="I34" s="69"/>
      <c r="J34" s="70">
        <f>AVERAGE(J8:J32)</f>
        <v>3.2343719999999991</v>
      </c>
      <c r="K34" s="69"/>
      <c r="L34" s="70">
        <f>AVERAGE(L8:L32)</f>
        <v>3.3502291666666664</v>
      </c>
      <c r="M34" s="69"/>
      <c r="N34" s="70">
        <f>AVERAGE(N8:N32)</f>
        <v>3.7256363636363634</v>
      </c>
      <c r="O34" s="69"/>
      <c r="P34" s="70">
        <f>AVERAGE(P8:P32)</f>
        <v>4.5702823529411765</v>
      </c>
      <c r="Q34" s="69"/>
      <c r="R34" s="70">
        <f>AVERAGE(R8:R32)</f>
        <v>5.2581639999999989</v>
      </c>
      <c r="S34" s="71"/>
    </row>
    <row r="35" spans="1:19" x14ac:dyDescent="0.3">
      <c r="A35" s="68" t="s">
        <v>28</v>
      </c>
      <c r="B35" s="69"/>
      <c r="C35" s="69"/>
      <c r="D35" s="70">
        <f>MIN(D8:D32)</f>
        <v>0.41310000000000002</v>
      </c>
      <c r="E35" s="69"/>
      <c r="F35" s="70">
        <f>MIN(F8:F32)</f>
        <v>1.0986</v>
      </c>
      <c r="G35" s="69"/>
      <c r="H35" s="70">
        <f>MIN(H8:H32)</f>
        <v>1.4277</v>
      </c>
      <c r="I35" s="69"/>
      <c r="J35" s="70">
        <f>MIN(J8:J32)</f>
        <v>2.0836000000000001</v>
      </c>
      <c r="K35" s="69"/>
      <c r="L35" s="70">
        <f>MIN(L8:L32)</f>
        <v>2.1716000000000002</v>
      </c>
      <c r="M35" s="69"/>
      <c r="N35" s="70">
        <f>MIN(N8:N32)</f>
        <v>2.4836999999999998</v>
      </c>
      <c r="O35" s="69"/>
      <c r="P35" s="70">
        <f>MIN(P8:P32)</f>
        <v>2.2088999999999999</v>
      </c>
      <c r="Q35" s="69"/>
      <c r="R35" s="70">
        <f>MIN(R8:R32)</f>
        <v>2.7101000000000002</v>
      </c>
      <c r="S35" s="71"/>
    </row>
    <row r="36" spans="1:19" ht="15" thickBot="1" x14ac:dyDescent="0.35">
      <c r="A36" s="72" t="s">
        <v>29</v>
      </c>
      <c r="B36" s="73"/>
      <c r="C36" s="73"/>
      <c r="D36" s="74">
        <f>MAX(D8:D32)</f>
        <v>0.97729999999999995</v>
      </c>
      <c r="E36" s="73"/>
      <c r="F36" s="74">
        <f>MAX(F8:F32)</f>
        <v>2.3306</v>
      </c>
      <c r="G36" s="73"/>
      <c r="H36" s="74">
        <f>MAX(H8:H32)</f>
        <v>3.3717000000000001</v>
      </c>
      <c r="I36" s="73"/>
      <c r="J36" s="74">
        <f>MAX(J8:J32)</f>
        <v>4.1712999999999996</v>
      </c>
      <c r="K36" s="73"/>
      <c r="L36" s="74">
        <f>MAX(L8:L32)</f>
        <v>3.8875000000000002</v>
      </c>
      <c r="M36" s="73"/>
      <c r="N36" s="74">
        <f>MAX(N8:N32)</f>
        <v>4.2137000000000002</v>
      </c>
      <c r="O36" s="73"/>
      <c r="P36" s="74">
        <f>MAX(P8:P32)</f>
        <v>4.9972000000000003</v>
      </c>
      <c r="Q36" s="73"/>
      <c r="R36" s="74">
        <f>MAX(R8:R32)</f>
        <v>6.8357999999999999</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44826</v>
      </c>
      <c r="C8" s="60">
        <f>VLOOKUP($A8,'Return Data'!$B$7:$R$2292,4,0)</f>
        <v>90.55</v>
      </c>
      <c r="D8" s="60">
        <f>VLOOKUP($A8,'Return Data'!$B$7:$R$2292,10,0)</f>
        <v>19.160399999999999</v>
      </c>
      <c r="E8" s="61">
        <f>RANK(D8,D$8:D$10,0)</f>
        <v>1</v>
      </c>
      <c r="F8" s="60">
        <f>VLOOKUP($A8,'Return Data'!$B$7:$R$2292,11,0)</f>
        <v>7.6182999999999996</v>
      </c>
      <c r="G8" s="61">
        <f>RANK(F8,F$8:F$10,0)</f>
        <v>2</v>
      </c>
      <c r="H8" s="60">
        <f>VLOOKUP($A8,'Return Data'!$B$7:$R$2292,12,0)</f>
        <v>7.1851000000000003</v>
      </c>
      <c r="I8" s="61">
        <f>RANK(H8,H$8:H$10,0)</f>
        <v>2</v>
      </c>
      <c r="J8" s="60">
        <f>VLOOKUP($A8,'Return Data'!$B$7:$R$2292,13,0)</f>
        <v>6.3792</v>
      </c>
      <c r="K8" s="61">
        <f>RANK(J8,J$8:J$10,0)</f>
        <v>2</v>
      </c>
      <c r="L8" s="60">
        <f>VLOOKUP($A8,'Return Data'!$B$7:$R$2292,17,0)</f>
        <v>29.914999999999999</v>
      </c>
      <c r="M8" s="61">
        <f>RANK(L8,L$8:L$10,0)</f>
        <v>3</v>
      </c>
      <c r="N8" s="60">
        <f>VLOOKUP($A8,'Return Data'!$B$7:$R$2292,14,0)</f>
        <v>21.519200000000001</v>
      </c>
      <c r="O8" s="61">
        <f>RANK(N8,N$8:N$10,0)</f>
        <v>2</v>
      </c>
      <c r="P8" s="60">
        <f>VLOOKUP($A8,'Return Data'!$B$7:$R$2292,15,0)</f>
        <v>15.3568</v>
      </c>
      <c r="Q8" s="61">
        <f>RANK(P8,P$8:P$10,0)</f>
        <v>2</v>
      </c>
      <c r="R8" s="60">
        <f>VLOOKUP($A8,'Return Data'!$B$7:$R$2292,16,0)</f>
        <v>18.420300000000001</v>
      </c>
      <c r="S8" s="62">
        <f>RANK(R8,R$8:R$10,0)</f>
        <v>1</v>
      </c>
    </row>
    <row r="9" spans="1:20" x14ac:dyDescent="0.3">
      <c r="A9" s="58" t="s">
        <v>599</v>
      </c>
      <c r="B9" s="59">
        <f>VLOOKUP($A9,'Return Data'!$B$7:$R$2292,3,0)</f>
        <v>44826</v>
      </c>
      <c r="C9" s="60">
        <f>VLOOKUP($A9,'Return Data'!$B$7:$R$2292,4,0)</f>
        <v>97.197000000000003</v>
      </c>
      <c r="D9" s="60">
        <f>VLOOKUP($A9,'Return Data'!$B$7:$R$2292,10,0)</f>
        <v>17.727499999999999</v>
      </c>
      <c r="E9" s="61">
        <f>RANK(D9,D$8:D$10,0)</f>
        <v>3</v>
      </c>
      <c r="F9" s="60">
        <f>VLOOKUP($A9,'Return Data'!$B$7:$R$2292,11,0)</f>
        <v>6.0407999999999999</v>
      </c>
      <c r="G9" s="61">
        <f>RANK(F9,F$8:F$10,0)</f>
        <v>3</v>
      </c>
      <c r="H9" s="60">
        <f>VLOOKUP($A9,'Return Data'!$B$7:$R$2292,12,0)</f>
        <v>7.1548999999999996</v>
      </c>
      <c r="I9" s="61">
        <f>RANK(H9,H$8:H$10,0)</f>
        <v>3</v>
      </c>
      <c r="J9" s="60">
        <f>VLOOKUP($A9,'Return Data'!$B$7:$R$2292,13,0)</f>
        <v>5.0631000000000004</v>
      </c>
      <c r="K9" s="61">
        <f>RANK(J9,J$8:J$10,0)</f>
        <v>3</v>
      </c>
      <c r="L9" s="60">
        <f>VLOOKUP($A9,'Return Data'!$B$7:$R$2292,17,0)</f>
        <v>30.902200000000001</v>
      </c>
      <c r="M9" s="61">
        <f>RANK(L9,L$8:L$10,0)</f>
        <v>2</v>
      </c>
      <c r="N9" s="60">
        <f>VLOOKUP($A9,'Return Data'!$B$7:$R$2292,14,0)</f>
        <v>19.813099999999999</v>
      </c>
      <c r="O9" s="61">
        <f>RANK(N9,N$8:N$10,0)</f>
        <v>3</v>
      </c>
      <c r="P9" s="60">
        <f>VLOOKUP($A9,'Return Data'!$B$7:$R$2292,15,0)</f>
        <v>14.988899999999999</v>
      </c>
      <c r="Q9" s="61">
        <f>RANK(P9,P$8:P$10,0)</f>
        <v>3</v>
      </c>
      <c r="R9" s="60">
        <f>VLOOKUP($A9,'Return Data'!$B$7:$R$2292,16,0)</f>
        <v>15.7437</v>
      </c>
      <c r="S9" s="62">
        <f>RANK(R9,R$8:R$10,0)</f>
        <v>2</v>
      </c>
    </row>
    <row r="10" spans="1:20" x14ac:dyDescent="0.3">
      <c r="A10" s="58" t="s">
        <v>1725</v>
      </c>
      <c r="B10" s="59">
        <f>VLOOKUP($A10,'Return Data'!$B$7:$R$2292,3,0)</f>
        <v>44826</v>
      </c>
      <c r="C10" s="60">
        <f>VLOOKUP($A10,'Return Data'!$B$7:$R$2292,4,0)</f>
        <v>237.0821</v>
      </c>
      <c r="D10" s="60">
        <f>VLOOKUP($A10,'Return Data'!$B$7:$R$2292,10,0)</f>
        <v>18.972899999999999</v>
      </c>
      <c r="E10" s="61">
        <f>RANK(D10,D$8:D$10,0)</f>
        <v>2</v>
      </c>
      <c r="F10" s="60">
        <f>VLOOKUP($A10,'Return Data'!$B$7:$R$2292,11,0)</f>
        <v>13.1046</v>
      </c>
      <c r="G10" s="61">
        <f>RANK(F10,F$8:F$10,0)</f>
        <v>1</v>
      </c>
      <c r="H10" s="60">
        <f>VLOOKUP($A10,'Return Data'!$B$7:$R$2292,12,0)</f>
        <v>12.6395</v>
      </c>
      <c r="I10" s="61">
        <f>RANK(H10,H$8:H$10,0)</f>
        <v>1</v>
      </c>
      <c r="J10" s="60">
        <f>VLOOKUP($A10,'Return Data'!$B$7:$R$2292,13,0)</f>
        <v>16.058199999999999</v>
      </c>
      <c r="K10" s="61">
        <f>RANK(J10,J$8:J$10,0)</f>
        <v>1</v>
      </c>
      <c r="L10" s="60">
        <f>VLOOKUP($A10,'Return Data'!$B$7:$R$2292,17,0)</f>
        <v>47.954599999999999</v>
      </c>
      <c r="M10" s="61">
        <f>RANK(L10,L$8:L$10,0)</f>
        <v>1</v>
      </c>
      <c r="N10" s="60">
        <f>VLOOKUP($A10,'Return Data'!$B$7:$R$2292,14,0)</f>
        <v>31.0488</v>
      </c>
      <c r="O10" s="61">
        <f>RANK(N10,N$8:N$10,0)</f>
        <v>1</v>
      </c>
      <c r="P10" s="60">
        <f>VLOOKUP($A10,'Return Data'!$B$7:$R$2292,15,0)</f>
        <v>15.9374</v>
      </c>
      <c r="Q10" s="61">
        <f>RANK(P10,P$8:P$10,0)</f>
        <v>1</v>
      </c>
      <c r="R10" s="60">
        <f>VLOOKUP($A10,'Return Data'!$B$7:$R$2292,16,0)</f>
        <v>15.3508</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18.620266666666666</v>
      </c>
      <c r="E12" s="69"/>
      <c r="F12" s="70">
        <f>AVERAGE(F8:F10)</f>
        <v>8.9212333333333333</v>
      </c>
      <c r="G12" s="69"/>
      <c r="H12" s="70">
        <f>AVERAGE(H8:H10)</f>
        <v>8.9931666666666672</v>
      </c>
      <c r="I12" s="69"/>
      <c r="J12" s="70">
        <f>AVERAGE(J8:J10)</f>
        <v>9.1668333333333329</v>
      </c>
      <c r="K12" s="69"/>
      <c r="L12" s="70">
        <f>AVERAGE(L8:L10)</f>
        <v>36.257266666666666</v>
      </c>
      <c r="M12" s="69"/>
      <c r="N12" s="70">
        <f>AVERAGE(N8:N10)</f>
        <v>24.127033333333333</v>
      </c>
      <c r="O12" s="69"/>
      <c r="P12" s="70">
        <f>AVERAGE(P8:P10)</f>
        <v>15.427700000000002</v>
      </c>
      <c r="Q12" s="69"/>
      <c r="R12" s="70">
        <f>AVERAGE(R8:R10)</f>
        <v>16.504933333333334</v>
      </c>
      <c r="S12" s="71"/>
    </row>
    <row r="13" spans="1:20" x14ac:dyDescent="0.3">
      <c r="A13" s="68" t="s">
        <v>28</v>
      </c>
      <c r="B13" s="69"/>
      <c r="C13" s="69"/>
      <c r="D13" s="70">
        <f>MIN(D8:D10)</f>
        <v>17.727499999999999</v>
      </c>
      <c r="E13" s="69"/>
      <c r="F13" s="70">
        <f>MIN(F8:F10)</f>
        <v>6.0407999999999999</v>
      </c>
      <c r="G13" s="69"/>
      <c r="H13" s="70">
        <f>MIN(H8:H10)</f>
        <v>7.1548999999999996</v>
      </c>
      <c r="I13" s="69"/>
      <c r="J13" s="70">
        <f>MIN(J8:J10)</f>
        <v>5.0631000000000004</v>
      </c>
      <c r="K13" s="69"/>
      <c r="L13" s="70">
        <f>MIN(L8:L10)</f>
        <v>29.914999999999999</v>
      </c>
      <c r="M13" s="69"/>
      <c r="N13" s="70">
        <f>MIN(N8:N10)</f>
        <v>19.813099999999999</v>
      </c>
      <c r="O13" s="69"/>
      <c r="P13" s="70">
        <f>MIN(P8:P10)</f>
        <v>14.988899999999999</v>
      </c>
      <c r="Q13" s="69"/>
      <c r="R13" s="70">
        <f>MIN(R8:R10)</f>
        <v>15.3508</v>
      </c>
      <c r="S13" s="71"/>
    </row>
    <row r="14" spans="1:20" ht="15" thickBot="1" x14ac:dyDescent="0.35">
      <c r="A14" s="72" t="s">
        <v>29</v>
      </c>
      <c r="B14" s="73"/>
      <c r="C14" s="73"/>
      <c r="D14" s="74">
        <f>MAX(D8:D10)</f>
        <v>19.160399999999999</v>
      </c>
      <c r="E14" s="73"/>
      <c r="F14" s="74">
        <f>MAX(F8:F10)</f>
        <v>13.1046</v>
      </c>
      <c r="G14" s="73"/>
      <c r="H14" s="74">
        <f>MAX(H8:H10)</f>
        <v>12.6395</v>
      </c>
      <c r="I14" s="73"/>
      <c r="J14" s="74">
        <f>MAX(J8:J10)</f>
        <v>16.058199999999999</v>
      </c>
      <c r="K14" s="73"/>
      <c r="L14" s="74">
        <f>MAX(L8:L10)</f>
        <v>47.954599999999999</v>
      </c>
      <c r="M14" s="73"/>
      <c r="N14" s="74">
        <f>MAX(N8:N10)</f>
        <v>31.0488</v>
      </c>
      <c r="O14" s="73"/>
      <c r="P14" s="74">
        <f>MAX(P8:P10)</f>
        <v>15.9374</v>
      </c>
      <c r="Q14" s="73"/>
      <c r="R14" s="74">
        <f>MAX(R8:R10)</f>
        <v>18.420300000000001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44826</v>
      </c>
      <c r="C8" s="60">
        <f>VLOOKUP($A8,'Return Data'!$B$7:$R$2292,4,0)</f>
        <v>79.78</v>
      </c>
      <c r="D8" s="60">
        <f>VLOOKUP($A8,'Return Data'!$B$7:$R$2292,10,0)</f>
        <v>18.790900000000001</v>
      </c>
      <c r="E8" s="61">
        <f>RANK(D8,D$8:D$10,0)</f>
        <v>1</v>
      </c>
      <c r="F8" s="60">
        <f>VLOOKUP($A8,'Return Data'!$B$7:$R$2292,11,0)</f>
        <v>6.9436999999999998</v>
      </c>
      <c r="G8" s="61">
        <f>RANK(F8,F$8:F$10,0)</f>
        <v>2</v>
      </c>
      <c r="H8" s="60">
        <f>VLOOKUP($A8,'Return Data'!$B$7:$R$2292,12,0)</f>
        <v>6.1893000000000002</v>
      </c>
      <c r="I8" s="61">
        <f>RANK(H8,H$8:H$10,0)</f>
        <v>2</v>
      </c>
      <c r="J8" s="60">
        <f>VLOOKUP($A8,'Return Data'!$B$7:$R$2292,13,0)</f>
        <v>5.0566000000000004</v>
      </c>
      <c r="K8" s="61">
        <f>RANK(J8,J$8:J$10,0)</f>
        <v>2</v>
      </c>
      <c r="L8" s="60">
        <f>VLOOKUP($A8,'Return Data'!$B$7:$R$2292,17,0)</f>
        <v>28.2423</v>
      </c>
      <c r="M8" s="61">
        <f>RANK(L8,L$8:L$10,0)</f>
        <v>3</v>
      </c>
      <c r="N8" s="60">
        <f>VLOOKUP($A8,'Return Data'!$B$7:$R$2292,14,0)</f>
        <v>20.034500000000001</v>
      </c>
      <c r="O8" s="61">
        <f>RANK(N8,N$8:N$10,0)</f>
        <v>2</v>
      </c>
      <c r="P8" s="60">
        <f>VLOOKUP($A8,'Return Data'!$B$7:$R$2292,15,0)</f>
        <v>13.923299999999999</v>
      </c>
      <c r="Q8" s="61">
        <f>RANK(P8,P$8:P$10,0)</f>
        <v>2</v>
      </c>
      <c r="R8" s="60">
        <f>VLOOKUP($A8,'Return Data'!$B$7:$R$2292,16,0)</f>
        <v>14.376300000000001</v>
      </c>
      <c r="S8" s="62">
        <f>RANK(R8,R$8:R$10,0)</f>
        <v>2</v>
      </c>
    </row>
    <row r="9" spans="1:20" x14ac:dyDescent="0.3">
      <c r="A9" s="58" t="s">
        <v>598</v>
      </c>
      <c r="B9" s="59">
        <f>VLOOKUP($A9,'Return Data'!$B$7:$R$2292,3,0)</f>
        <v>44826</v>
      </c>
      <c r="C9" s="60">
        <f>VLOOKUP($A9,'Return Data'!$B$7:$R$2292,4,0)</f>
        <v>85.588999999999999</v>
      </c>
      <c r="D9" s="60">
        <f>VLOOKUP($A9,'Return Data'!$B$7:$R$2292,10,0)</f>
        <v>17.317499999999999</v>
      </c>
      <c r="E9" s="61">
        <f>RANK(D9,D$8:D$10,0)</f>
        <v>3</v>
      </c>
      <c r="F9" s="60">
        <f>VLOOKUP($A9,'Return Data'!$B$7:$R$2292,11,0)</f>
        <v>5.2961999999999998</v>
      </c>
      <c r="G9" s="61">
        <f>RANK(F9,F$8:F$10,0)</f>
        <v>3</v>
      </c>
      <c r="H9" s="60">
        <f>VLOOKUP($A9,'Return Data'!$B$7:$R$2292,12,0)</f>
        <v>6.0385</v>
      </c>
      <c r="I9" s="61">
        <f>RANK(H9,H$8:H$10,0)</f>
        <v>3</v>
      </c>
      <c r="J9" s="60">
        <f>VLOOKUP($A9,'Return Data'!$B$7:$R$2292,13,0)</f>
        <v>3.6248999999999998</v>
      </c>
      <c r="K9" s="61">
        <f>RANK(J9,J$8:J$10,0)</f>
        <v>3</v>
      </c>
      <c r="L9" s="60">
        <f>VLOOKUP($A9,'Return Data'!$B$7:$R$2292,17,0)</f>
        <v>29.130099999999999</v>
      </c>
      <c r="M9" s="61">
        <f>RANK(L9,L$8:L$10,0)</f>
        <v>2</v>
      </c>
      <c r="N9" s="60">
        <f>VLOOKUP($A9,'Return Data'!$B$7:$R$2292,14,0)</f>
        <v>18.199200000000001</v>
      </c>
      <c r="O9" s="61">
        <f>RANK(N9,N$8:N$10,0)</f>
        <v>3</v>
      </c>
      <c r="P9" s="60">
        <f>VLOOKUP($A9,'Return Data'!$B$7:$R$2292,15,0)</f>
        <v>13.4373</v>
      </c>
      <c r="Q9" s="61">
        <f>RANK(P9,P$8:P$10,0)</f>
        <v>3</v>
      </c>
      <c r="R9" s="60">
        <f>VLOOKUP($A9,'Return Data'!$B$7:$R$2292,16,0)</f>
        <v>13.321999999999999</v>
      </c>
      <c r="S9" s="62">
        <f>RANK(R9,R$8:R$10,0)</f>
        <v>3</v>
      </c>
    </row>
    <row r="10" spans="1:20" x14ac:dyDescent="0.3">
      <c r="A10" s="58" t="s">
        <v>1726</v>
      </c>
      <c r="B10" s="59">
        <f>VLOOKUP($A10,'Return Data'!$B$7:$R$2292,3,0)</f>
        <v>44826</v>
      </c>
      <c r="C10" s="60">
        <f>VLOOKUP($A10,'Return Data'!$B$7:$R$2292,4,0)</f>
        <v>563.74916718454699</v>
      </c>
      <c r="D10" s="60">
        <f>VLOOKUP($A10,'Return Data'!$B$7:$R$2292,10,0)</f>
        <v>18.753399999999999</v>
      </c>
      <c r="E10" s="61">
        <f>RANK(D10,D$8:D$10,0)</f>
        <v>2</v>
      </c>
      <c r="F10" s="60">
        <f>VLOOKUP($A10,'Return Data'!$B$7:$R$2292,11,0)</f>
        <v>12.696099999999999</v>
      </c>
      <c r="G10" s="61">
        <f>RANK(F10,F$8:F$10,0)</f>
        <v>1</v>
      </c>
      <c r="H10" s="60">
        <f>VLOOKUP($A10,'Return Data'!$B$7:$R$2292,12,0)</f>
        <v>12.002000000000001</v>
      </c>
      <c r="I10" s="61">
        <f>RANK(H10,H$8:H$10,0)</f>
        <v>1</v>
      </c>
      <c r="J10" s="60">
        <f>VLOOKUP($A10,'Return Data'!$B$7:$R$2292,13,0)</f>
        <v>15.194699999999999</v>
      </c>
      <c r="K10" s="61">
        <f>RANK(J10,J$8:J$10,0)</f>
        <v>1</v>
      </c>
      <c r="L10" s="60">
        <f>VLOOKUP($A10,'Return Data'!$B$7:$R$2292,17,0)</f>
        <v>46.909300000000002</v>
      </c>
      <c r="M10" s="61">
        <f>RANK(L10,L$8:L$10,0)</f>
        <v>1</v>
      </c>
      <c r="N10" s="60">
        <f>VLOOKUP($A10,'Return Data'!$B$7:$R$2292,14,0)</f>
        <v>30.177700000000002</v>
      </c>
      <c r="O10" s="61">
        <f>RANK(N10,N$8:N$10,0)</f>
        <v>1</v>
      </c>
      <c r="P10" s="60">
        <f>VLOOKUP($A10,'Return Data'!$B$7:$R$2292,15,0)</f>
        <v>15.1593</v>
      </c>
      <c r="Q10" s="61">
        <f>RANK(P10,P$8:P$10,0)</f>
        <v>1</v>
      </c>
      <c r="R10" s="60">
        <f>VLOOKUP($A10,'Return Data'!$B$7:$R$2292,16,0)</f>
        <v>18.4908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18.287266666666667</v>
      </c>
      <c r="E12" s="69"/>
      <c r="F12" s="70">
        <f>AVERAGE(F8:F10)</f>
        <v>8.3119999999999994</v>
      </c>
      <c r="G12" s="69"/>
      <c r="H12" s="70">
        <f>AVERAGE(H8:H10)</f>
        <v>8.0766000000000009</v>
      </c>
      <c r="I12" s="69"/>
      <c r="J12" s="70">
        <f>AVERAGE(J8:J10)</f>
        <v>7.9587333333333321</v>
      </c>
      <c r="K12" s="69"/>
      <c r="L12" s="70">
        <f>AVERAGE(L8:L10)</f>
        <v>34.760566666666669</v>
      </c>
      <c r="M12" s="69"/>
      <c r="N12" s="70">
        <f>AVERAGE(N8:N10)</f>
        <v>22.803799999999999</v>
      </c>
      <c r="O12" s="69"/>
      <c r="P12" s="70">
        <f>AVERAGE(P8:P10)</f>
        <v>14.173299999999999</v>
      </c>
      <c r="Q12" s="69"/>
      <c r="R12" s="70">
        <f>AVERAGE(R8:R10)</f>
        <v>15.396366666666665</v>
      </c>
      <c r="S12" s="71"/>
    </row>
    <row r="13" spans="1:20" x14ac:dyDescent="0.3">
      <c r="A13" s="68" t="s">
        <v>28</v>
      </c>
      <c r="B13" s="69"/>
      <c r="C13" s="69"/>
      <c r="D13" s="70">
        <f>MIN(D8:D10)</f>
        <v>17.317499999999999</v>
      </c>
      <c r="E13" s="69"/>
      <c r="F13" s="70">
        <f>MIN(F8:F10)</f>
        <v>5.2961999999999998</v>
      </c>
      <c r="G13" s="69"/>
      <c r="H13" s="70">
        <f>MIN(H8:H10)</f>
        <v>6.0385</v>
      </c>
      <c r="I13" s="69"/>
      <c r="J13" s="70">
        <f>MIN(J8:J10)</f>
        <v>3.6248999999999998</v>
      </c>
      <c r="K13" s="69"/>
      <c r="L13" s="70">
        <f>MIN(L8:L10)</f>
        <v>28.2423</v>
      </c>
      <c r="M13" s="69"/>
      <c r="N13" s="70">
        <f>MIN(N8:N10)</f>
        <v>18.199200000000001</v>
      </c>
      <c r="O13" s="69"/>
      <c r="P13" s="70">
        <f>MIN(P8:P10)</f>
        <v>13.4373</v>
      </c>
      <c r="Q13" s="69"/>
      <c r="R13" s="70">
        <f>MIN(R8:R10)</f>
        <v>13.321999999999999</v>
      </c>
      <c r="S13" s="71"/>
    </row>
    <row r="14" spans="1:20" ht="15" thickBot="1" x14ac:dyDescent="0.35">
      <c r="A14" s="72" t="s">
        <v>29</v>
      </c>
      <c r="B14" s="73"/>
      <c r="C14" s="73"/>
      <c r="D14" s="74">
        <f>MAX(D8:D10)</f>
        <v>18.790900000000001</v>
      </c>
      <c r="E14" s="73"/>
      <c r="F14" s="74">
        <f>MAX(F8:F10)</f>
        <v>12.696099999999999</v>
      </c>
      <c r="G14" s="73"/>
      <c r="H14" s="74">
        <f>MAX(H8:H10)</f>
        <v>12.002000000000001</v>
      </c>
      <c r="I14" s="73"/>
      <c r="J14" s="74">
        <f>MAX(J8:J10)</f>
        <v>15.194699999999999</v>
      </c>
      <c r="K14" s="73"/>
      <c r="L14" s="74">
        <f>MAX(L8:L10)</f>
        <v>46.909300000000002</v>
      </c>
      <c r="M14" s="73"/>
      <c r="N14" s="74">
        <f>MAX(N8:N10)</f>
        <v>30.177700000000002</v>
      </c>
      <c r="O14" s="73"/>
      <c r="P14" s="74">
        <f>MAX(P8:P10)</f>
        <v>15.1593</v>
      </c>
      <c r="Q14" s="73"/>
      <c r="R14" s="74">
        <f>MAX(R8:R10)</f>
        <v>18.4908</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44826</v>
      </c>
      <c r="C8" s="60">
        <f>VLOOKUP($A8,'Return Data'!$B$7:$R$2292,4,0)</f>
        <v>80.397999999999996</v>
      </c>
      <c r="D8" s="60">
        <f>VLOOKUP($A8,'Return Data'!$B$7:$R$2292,10,0)</f>
        <v>21.125699999999998</v>
      </c>
      <c r="E8" s="61">
        <f t="shared" ref="E8:E21" si="0">RANK(D8,D$8:D$21,0)</f>
        <v>2</v>
      </c>
      <c r="F8" s="60">
        <f>VLOOKUP($A8,'Return Data'!$B$7:$R$2292,11,0)</f>
        <v>5.9478999999999997</v>
      </c>
      <c r="G8" s="61">
        <f t="shared" ref="G8:G21" si="1">RANK(F8,F$8:F$21,0)</f>
        <v>4</v>
      </c>
      <c r="H8" s="60">
        <f>VLOOKUP($A8,'Return Data'!$B$7:$R$2292,12,0)</f>
        <v>4.7542</v>
      </c>
      <c r="I8" s="61">
        <f t="shared" ref="I8:I21" si="2">RANK(H8,H$8:H$21,0)</f>
        <v>10</v>
      </c>
      <c r="J8" s="60">
        <f>VLOOKUP($A8,'Return Data'!$B$7:$R$2292,13,0)</f>
        <v>0.76829999999999998</v>
      </c>
      <c r="K8" s="61">
        <f t="shared" ref="K8:K21" si="3">RANK(J8,J$8:J$21,0)</f>
        <v>14</v>
      </c>
      <c r="L8" s="60">
        <f>VLOOKUP($A8,'Return Data'!$B$7:$R$2292,17,0)</f>
        <v>30.185199999999998</v>
      </c>
      <c r="M8" s="61">
        <f t="shared" ref="M8:M21" si="4">RANK(L8,L$8:L$21,0)</f>
        <v>10</v>
      </c>
      <c r="N8" s="60">
        <f>VLOOKUP($A8,'Return Data'!$B$7:$R$2292,14,0)</f>
        <v>17.927800000000001</v>
      </c>
      <c r="O8" s="61">
        <f t="shared" ref="O8:O19" si="5">RANK(N8,N$8:N$21,0)</f>
        <v>12</v>
      </c>
      <c r="P8" s="60">
        <f>VLOOKUP($A8,'Return Data'!$B$7:$R$2292,15,0)</f>
        <v>5.6193</v>
      </c>
      <c r="Q8" s="61">
        <f>RANK(P8,P$8:P$21,0)</f>
        <v>12</v>
      </c>
      <c r="R8" s="60">
        <f>VLOOKUP($A8,'Return Data'!$B$7:$R$2292,16,0)</f>
        <v>16.341999999999999</v>
      </c>
      <c r="S8" s="62">
        <f t="shared" ref="S8:S21" si="6">RANK(R8,R$8:R$21,0)</f>
        <v>6</v>
      </c>
    </row>
    <row r="9" spans="1:19" s="63" customFormat="1" x14ac:dyDescent="0.3">
      <c r="A9" s="58" t="s">
        <v>12</v>
      </c>
      <c r="B9" s="59">
        <f>VLOOKUP($A9,'Return Data'!$B$7:$R$2292,3,0)</f>
        <v>44826</v>
      </c>
      <c r="C9" s="60">
        <f>VLOOKUP($A9,'Return Data'!$B$7:$R$2292,4,0)</f>
        <v>481.75799999999998</v>
      </c>
      <c r="D9" s="60">
        <f>VLOOKUP($A9,'Return Data'!$B$7:$R$2292,10,0)</f>
        <v>17.994900000000001</v>
      </c>
      <c r="E9" s="61">
        <f t="shared" si="0"/>
        <v>9</v>
      </c>
      <c r="F9" s="60">
        <f>VLOOKUP($A9,'Return Data'!$B$7:$R$2292,11,0)</f>
        <v>4.0125000000000002</v>
      </c>
      <c r="G9" s="61">
        <f t="shared" si="1"/>
        <v>10</v>
      </c>
      <c r="H9" s="60">
        <f>VLOOKUP($A9,'Return Data'!$B$7:$R$2292,12,0)</f>
        <v>4.0521000000000003</v>
      </c>
      <c r="I9" s="61">
        <f t="shared" si="2"/>
        <v>12</v>
      </c>
      <c r="J9" s="60">
        <f>VLOOKUP($A9,'Return Data'!$B$7:$R$2292,13,0)</f>
        <v>4.7111000000000001</v>
      </c>
      <c r="K9" s="61">
        <f t="shared" si="3"/>
        <v>8</v>
      </c>
      <c r="L9" s="60">
        <f>VLOOKUP($A9,'Return Data'!$B$7:$R$2292,17,0)</f>
        <v>30.9162</v>
      </c>
      <c r="M9" s="61">
        <f t="shared" si="4"/>
        <v>7</v>
      </c>
      <c r="N9" s="60">
        <f>VLOOKUP($A9,'Return Data'!$B$7:$R$2292,14,0)</f>
        <v>18.307200000000002</v>
      </c>
      <c r="O9" s="61">
        <f t="shared" si="5"/>
        <v>9</v>
      </c>
      <c r="P9" s="60">
        <f>VLOOKUP($A9,'Return Data'!$B$7:$R$2292,15,0)</f>
        <v>11.6875</v>
      </c>
      <c r="Q9" s="61">
        <f>RANK(P9,P$8:P$21,0)</f>
        <v>6</v>
      </c>
      <c r="R9" s="60">
        <f>VLOOKUP($A9,'Return Data'!$B$7:$R$2292,16,0)</f>
        <v>15.6762</v>
      </c>
      <c r="S9" s="62">
        <f t="shared" si="6"/>
        <v>7</v>
      </c>
    </row>
    <row r="10" spans="1:19" s="63" customFormat="1" x14ac:dyDescent="0.3">
      <c r="A10" s="58" t="s">
        <v>13</v>
      </c>
      <c r="B10" s="59">
        <f>VLOOKUP($A10,'Return Data'!$B$7:$R$2292,3,0)</f>
        <v>44826</v>
      </c>
      <c r="C10" s="60">
        <f>VLOOKUP($A10,'Return Data'!$B$7:$R$2292,4,0)</f>
        <v>283.45</v>
      </c>
      <c r="D10" s="60">
        <f>VLOOKUP($A10,'Return Data'!$B$7:$R$2292,10,0)</f>
        <v>14.1517</v>
      </c>
      <c r="E10" s="61">
        <f t="shared" si="0"/>
        <v>13</v>
      </c>
      <c r="F10" s="60">
        <f>VLOOKUP($A10,'Return Data'!$B$7:$R$2292,11,0)</f>
        <v>3.9306000000000001</v>
      </c>
      <c r="G10" s="61">
        <f t="shared" si="1"/>
        <v>11</v>
      </c>
      <c r="H10" s="60">
        <f>VLOOKUP($A10,'Return Data'!$B$7:$R$2292,12,0)</f>
        <v>11.204800000000001</v>
      </c>
      <c r="I10" s="61">
        <f t="shared" si="2"/>
        <v>2</v>
      </c>
      <c r="J10" s="60">
        <f>VLOOKUP($A10,'Return Data'!$B$7:$R$2292,13,0)</f>
        <v>10.922000000000001</v>
      </c>
      <c r="K10" s="61">
        <f t="shared" si="3"/>
        <v>3</v>
      </c>
      <c r="L10" s="60">
        <f>VLOOKUP($A10,'Return Data'!$B$7:$R$2292,17,0)</f>
        <v>34.571599999999997</v>
      </c>
      <c r="M10" s="61">
        <f t="shared" si="4"/>
        <v>4</v>
      </c>
      <c r="N10" s="60">
        <f>VLOOKUP($A10,'Return Data'!$B$7:$R$2292,14,0)</f>
        <v>24.142900000000001</v>
      </c>
      <c r="O10" s="61">
        <f t="shared" si="5"/>
        <v>3</v>
      </c>
      <c r="P10" s="60">
        <f>VLOOKUP($A10,'Return Data'!$B$7:$R$2292,15,0)</f>
        <v>14.5725</v>
      </c>
      <c r="Q10" s="61">
        <f>RANK(P10,P$8:P$21,0)</f>
        <v>1</v>
      </c>
      <c r="R10" s="60">
        <f>VLOOKUP($A10,'Return Data'!$B$7:$R$2292,16,0)</f>
        <v>17.705100000000002</v>
      </c>
      <c r="S10" s="62">
        <f t="shared" si="6"/>
        <v>2</v>
      </c>
    </row>
    <row r="11" spans="1:19" s="63" customFormat="1" x14ac:dyDescent="0.3">
      <c r="A11" s="58" t="s">
        <v>14</v>
      </c>
      <c r="B11" s="59">
        <f>VLOOKUP($A11,'Return Data'!$B$7:$R$2292,3,0)</f>
        <v>44826</v>
      </c>
      <c r="C11" s="60">
        <f>VLOOKUP($A11,'Return Data'!$B$7:$R$2292,4,0)</f>
        <v>16.739999999999998</v>
      </c>
      <c r="D11" s="60">
        <f>VLOOKUP($A11,'Return Data'!$B$7:$R$2292,10,0)</f>
        <v>16.4117</v>
      </c>
      <c r="E11" s="61">
        <f t="shared" si="0"/>
        <v>11</v>
      </c>
      <c r="F11" s="60">
        <f>VLOOKUP($A11,'Return Data'!$B$7:$R$2292,11,0)</f>
        <v>2.6364000000000001</v>
      </c>
      <c r="G11" s="61">
        <f t="shared" si="1"/>
        <v>14</v>
      </c>
      <c r="H11" s="60">
        <f>VLOOKUP($A11,'Return Data'!$B$7:$R$2292,12,0)</f>
        <v>4.4291999999999998</v>
      </c>
      <c r="I11" s="61">
        <f t="shared" si="2"/>
        <v>11</v>
      </c>
      <c r="J11" s="60">
        <f>VLOOKUP($A11,'Return Data'!$B$7:$R$2292,13,0)</f>
        <v>3.2059000000000002</v>
      </c>
      <c r="K11" s="61">
        <f t="shared" si="3"/>
        <v>10</v>
      </c>
      <c r="L11" s="60">
        <f>VLOOKUP($A11,'Return Data'!$B$7:$R$2292,17,0)</f>
        <v>28.8687</v>
      </c>
      <c r="M11" s="61">
        <f t="shared" si="4"/>
        <v>11</v>
      </c>
      <c r="N11" s="60">
        <f>VLOOKUP($A11,'Return Data'!$B$7:$R$2292,14,0)</f>
        <v>17.482700000000001</v>
      </c>
      <c r="O11" s="61">
        <f t="shared" si="5"/>
        <v>13</v>
      </c>
      <c r="P11" s="60"/>
      <c r="Q11" s="61"/>
      <c r="R11" s="60">
        <f>VLOOKUP($A11,'Return Data'!$B$7:$R$2292,16,0)</f>
        <v>13.4138</v>
      </c>
      <c r="S11" s="62">
        <f t="shared" si="6"/>
        <v>12</v>
      </c>
    </row>
    <row r="12" spans="1:19" s="63" customFormat="1" x14ac:dyDescent="0.3">
      <c r="A12" s="58" t="s">
        <v>15</v>
      </c>
      <c r="B12" s="59">
        <f>VLOOKUP($A12,'Return Data'!$B$7:$R$2292,3,0)</f>
        <v>44826</v>
      </c>
      <c r="C12" s="60">
        <f>VLOOKUP($A12,'Return Data'!$B$7:$R$2292,4,0)</f>
        <v>101.764</v>
      </c>
      <c r="D12" s="60">
        <f>VLOOKUP($A12,'Return Data'!$B$7:$R$2292,10,0)</f>
        <v>19.7224</v>
      </c>
      <c r="E12" s="61">
        <f t="shared" si="0"/>
        <v>4</v>
      </c>
      <c r="F12" s="60">
        <f>VLOOKUP($A12,'Return Data'!$B$7:$R$2292,11,0)</f>
        <v>6.9398999999999997</v>
      </c>
      <c r="G12" s="61">
        <f t="shared" si="1"/>
        <v>3</v>
      </c>
      <c r="H12" s="60">
        <f>VLOOKUP($A12,'Return Data'!$B$7:$R$2292,12,0)</f>
        <v>7.4025999999999996</v>
      </c>
      <c r="I12" s="61">
        <f t="shared" si="2"/>
        <v>4</v>
      </c>
      <c r="J12" s="60">
        <f>VLOOKUP($A12,'Return Data'!$B$7:$R$2292,13,0)</f>
        <v>11.754899999999999</v>
      </c>
      <c r="K12" s="61">
        <f t="shared" si="3"/>
        <v>2</v>
      </c>
      <c r="L12" s="60">
        <f>VLOOKUP($A12,'Return Data'!$B$7:$R$2292,17,0)</f>
        <v>47.475700000000003</v>
      </c>
      <c r="M12" s="61">
        <f t="shared" si="4"/>
        <v>1</v>
      </c>
      <c r="N12" s="60">
        <f>VLOOKUP($A12,'Return Data'!$B$7:$R$2292,14,0)</f>
        <v>27.3705</v>
      </c>
      <c r="O12" s="61">
        <f t="shared" si="5"/>
        <v>1</v>
      </c>
      <c r="P12" s="60">
        <f>VLOOKUP($A12,'Return Data'!$B$7:$R$2292,15,0)</f>
        <v>13.2742</v>
      </c>
      <c r="Q12" s="61">
        <f t="shared" ref="Q12:Q19" si="7">RANK(P12,P$8:P$21,0)</f>
        <v>4</v>
      </c>
      <c r="R12" s="60">
        <f>VLOOKUP($A12,'Return Data'!$B$7:$R$2292,16,0)</f>
        <v>17.1097</v>
      </c>
      <c r="S12" s="62">
        <f t="shared" si="6"/>
        <v>3</v>
      </c>
    </row>
    <row r="13" spans="1:19" s="63" customFormat="1" x14ac:dyDescent="0.3">
      <c r="A13" s="58" t="s">
        <v>16</v>
      </c>
      <c r="B13" s="59">
        <f>VLOOKUP($A13,'Return Data'!$B$7:$R$2292,3,0)</f>
        <v>44826</v>
      </c>
      <c r="C13" s="60">
        <f>VLOOKUP($A13,'Return Data'!$B$7:$R$2292,4,0)</f>
        <v>19.5884</v>
      </c>
      <c r="D13" s="60">
        <f>VLOOKUP($A13,'Return Data'!$B$7:$R$2292,10,0)</f>
        <v>13.6462</v>
      </c>
      <c r="E13" s="61">
        <f t="shared" si="0"/>
        <v>14</v>
      </c>
      <c r="F13" s="60">
        <f>VLOOKUP($A13,'Return Data'!$B$7:$R$2292,11,0)</f>
        <v>3.0182000000000002</v>
      </c>
      <c r="G13" s="61">
        <f t="shared" si="1"/>
        <v>12</v>
      </c>
      <c r="H13" s="60">
        <f>VLOOKUP($A13,'Return Data'!$B$7:$R$2292,12,0)</f>
        <v>3.4420000000000002</v>
      </c>
      <c r="I13" s="61">
        <f t="shared" si="2"/>
        <v>13</v>
      </c>
      <c r="J13" s="60">
        <f>VLOOKUP($A13,'Return Data'!$B$7:$R$2292,13,0)</f>
        <v>2.5657000000000001</v>
      </c>
      <c r="K13" s="61">
        <f t="shared" si="3"/>
        <v>12</v>
      </c>
      <c r="L13" s="60">
        <f>VLOOKUP($A13,'Return Data'!$B$7:$R$2292,17,0)</f>
        <v>27.471800000000002</v>
      </c>
      <c r="M13" s="61">
        <f t="shared" si="4"/>
        <v>14</v>
      </c>
      <c r="N13" s="60">
        <f>VLOOKUP($A13,'Return Data'!$B$7:$R$2292,14,0)</f>
        <v>17.988800000000001</v>
      </c>
      <c r="O13" s="61">
        <f t="shared" si="5"/>
        <v>11</v>
      </c>
      <c r="P13" s="60">
        <f>VLOOKUP($A13,'Return Data'!$B$7:$R$2292,15,0)</f>
        <v>7.4873000000000003</v>
      </c>
      <c r="Q13" s="61">
        <f t="shared" si="7"/>
        <v>11</v>
      </c>
      <c r="R13" s="60">
        <f>VLOOKUP($A13,'Return Data'!$B$7:$R$2292,16,0)</f>
        <v>10.0116</v>
      </c>
      <c r="S13" s="62">
        <f t="shared" si="6"/>
        <v>14</v>
      </c>
    </row>
    <row r="14" spans="1:19" s="63" customFormat="1" x14ac:dyDescent="0.3">
      <c r="A14" s="58" t="s">
        <v>17</v>
      </c>
      <c r="B14" s="59">
        <f>VLOOKUP($A14,'Return Data'!$B$7:$R$2292,3,0)</f>
        <v>44826</v>
      </c>
      <c r="C14" s="60">
        <f>VLOOKUP($A14,'Return Data'!$B$7:$R$2292,4,0)</f>
        <v>56.472499999999997</v>
      </c>
      <c r="D14" s="60">
        <f>VLOOKUP($A14,'Return Data'!$B$7:$R$2292,10,0)</f>
        <v>18.905000000000001</v>
      </c>
      <c r="E14" s="61">
        <f t="shared" si="0"/>
        <v>6</v>
      </c>
      <c r="F14" s="60">
        <f>VLOOKUP($A14,'Return Data'!$B$7:$R$2292,11,0)</f>
        <v>2.8589000000000002</v>
      </c>
      <c r="G14" s="61">
        <f t="shared" si="1"/>
        <v>13</v>
      </c>
      <c r="H14" s="60">
        <f>VLOOKUP($A14,'Return Data'!$B$7:$R$2292,12,0)</f>
        <v>2.4159999999999999</v>
      </c>
      <c r="I14" s="61">
        <f t="shared" si="2"/>
        <v>14</v>
      </c>
      <c r="J14" s="60">
        <f>VLOOKUP($A14,'Return Data'!$B$7:$R$2292,13,0)</f>
        <v>2.9775999999999998</v>
      </c>
      <c r="K14" s="61">
        <f t="shared" si="3"/>
        <v>11</v>
      </c>
      <c r="L14" s="60">
        <f>VLOOKUP($A14,'Return Data'!$B$7:$R$2292,17,0)</f>
        <v>33.216099999999997</v>
      </c>
      <c r="M14" s="61">
        <f t="shared" si="4"/>
        <v>5</v>
      </c>
      <c r="N14" s="60">
        <f>VLOOKUP($A14,'Return Data'!$B$7:$R$2292,14,0)</f>
        <v>18.706</v>
      </c>
      <c r="O14" s="61">
        <f t="shared" si="5"/>
        <v>8</v>
      </c>
      <c r="P14" s="60">
        <f>VLOOKUP($A14,'Return Data'!$B$7:$R$2292,15,0)</f>
        <v>10.7201</v>
      </c>
      <c r="Q14" s="61">
        <f t="shared" si="7"/>
        <v>9</v>
      </c>
      <c r="R14" s="60">
        <f>VLOOKUP($A14,'Return Data'!$B$7:$R$2292,16,0)</f>
        <v>15.0108</v>
      </c>
      <c r="S14" s="62">
        <f t="shared" si="6"/>
        <v>9</v>
      </c>
    </row>
    <row r="15" spans="1:19" s="63" customFormat="1" x14ac:dyDescent="0.3">
      <c r="A15" s="58" t="s">
        <v>18</v>
      </c>
      <c r="B15" s="59">
        <f>VLOOKUP($A15,'Return Data'!$B$7:$R$2292,3,0)</f>
        <v>44826</v>
      </c>
      <c r="C15" s="60">
        <f>VLOOKUP($A15,'Return Data'!$B$7:$R$2292,4,0)</f>
        <v>64.116</v>
      </c>
      <c r="D15" s="60">
        <f>VLOOKUP($A15,'Return Data'!$B$7:$R$2292,10,0)</f>
        <v>20.177700000000002</v>
      </c>
      <c r="E15" s="61">
        <f t="shared" si="0"/>
        <v>3</v>
      </c>
      <c r="F15" s="60">
        <f>VLOOKUP($A15,'Return Data'!$B$7:$R$2292,11,0)</f>
        <v>4.2332999999999998</v>
      </c>
      <c r="G15" s="61">
        <f t="shared" si="1"/>
        <v>9</v>
      </c>
      <c r="H15" s="60">
        <f>VLOOKUP($A15,'Return Data'!$B$7:$R$2292,12,0)</f>
        <v>5.2962999999999996</v>
      </c>
      <c r="I15" s="61">
        <f t="shared" si="2"/>
        <v>9</v>
      </c>
      <c r="J15" s="60">
        <f>VLOOKUP($A15,'Return Data'!$B$7:$R$2292,13,0)</f>
        <v>5.7584</v>
      </c>
      <c r="K15" s="61">
        <f t="shared" si="3"/>
        <v>7</v>
      </c>
      <c r="L15" s="60">
        <f>VLOOKUP($A15,'Return Data'!$B$7:$R$2292,17,0)</f>
        <v>32.270800000000001</v>
      </c>
      <c r="M15" s="61">
        <f t="shared" si="4"/>
        <v>6</v>
      </c>
      <c r="N15" s="60">
        <f>VLOOKUP($A15,'Return Data'!$B$7:$R$2292,14,0)</f>
        <v>21.0793</v>
      </c>
      <c r="O15" s="61">
        <f t="shared" si="5"/>
        <v>5</v>
      </c>
      <c r="P15" s="60">
        <f>VLOOKUP($A15,'Return Data'!$B$7:$R$2292,15,0)</f>
        <v>11.667400000000001</v>
      </c>
      <c r="Q15" s="61">
        <f t="shared" si="7"/>
        <v>7</v>
      </c>
      <c r="R15" s="60">
        <f>VLOOKUP($A15,'Return Data'!$B$7:$R$2292,16,0)</f>
        <v>18.517199999999999</v>
      </c>
      <c r="S15" s="62">
        <f t="shared" si="6"/>
        <v>1</v>
      </c>
    </row>
    <row r="16" spans="1:19" s="63" customFormat="1" x14ac:dyDescent="0.3">
      <c r="A16" s="58" t="s">
        <v>19</v>
      </c>
      <c r="B16" s="59">
        <f>VLOOKUP($A16,'Return Data'!$B$7:$R$2292,3,0)</f>
        <v>44826</v>
      </c>
      <c r="C16" s="60">
        <f>VLOOKUP($A16,'Return Data'!$B$7:$R$2292,4,0)</f>
        <v>136.12690000000001</v>
      </c>
      <c r="D16" s="60">
        <f>VLOOKUP($A16,'Return Data'!$B$7:$R$2292,10,0)</f>
        <v>18.938300000000002</v>
      </c>
      <c r="E16" s="61">
        <f t="shared" si="0"/>
        <v>5</v>
      </c>
      <c r="F16" s="60">
        <f>VLOOKUP($A16,'Return Data'!$B$7:$R$2292,11,0)</f>
        <v>4.6565000000000003</v>
      </c>
      <c r="G16" s="61">
        <f t="shared" si="1"/>
        <v>8</v>
      </c>
      <c r="H16" s="60">
        <f>VLOOKUP($A16,'Return Data'!$B$7:$R$2292,12,0)</f>
        <v>6.9779</v>
      </c>
      <c r="I16" s="61">
        <f t="shared" si="2"/>
        <v>5</v>
      </c>
      <c r="J16" s="60">
        <f>VLOOKUP($A16,'Return Data'!$B$7:$R$2292,13,0)</f>
        <v>6.3185000000000002</v>
      </c>
      <c r="K16" s="61">
        <f t="shared" si="3"/>
        <v>5</v>
      </c>
      <c r="L16" s="60">
        <f>VLOOKUP($A16,'Return Data'!$B$7:$R$2292,17,0)</f>
        <v>35.366500000000002</v>
      </c>
      <c r="M16" s="61">
        <f t="shared" si="4"/>
        <v>3</v>
      </c>
      <c r="N16" s="60">
        <f>VLOOKUP($A16,'Return Data'!$B$7:$R$2292,14,0)</f>
        <v>21.7989</v>
      </c>
      <c r="O16" s="61">
        <f t="shared" si="5"/>
        <v>4</v>
      </c>
      <c r="P16" s="60">
        <f>VLOOKUP($A16,'Return Data'!$B$7:$R$2292,15,0)</f>
        <v>13.397</v>
      </c>
      <c r="Q16" s="61">
        <f t="shared" si="7"/>
        <v>3</v>
      </c>
      <c r="R16" s="60">
        <f>VLOOKUP($A16,'Return Data'!$B$7:$R$2292,16,0)</f>
        <v>15.2121</v>
      </c>
      <c r="S16" s="62">
        <f t="shared" si="6"/>
        <v>8</v>
      </c>
    </row>
    <row r="17" spans="1:21" s="63" customFormat="1" x14ac:dyDescent="0.3">
      <c r="A17" s="58" t="s">
        <v>20</v>
      </c>
      <c r="B17" s="59">
        <f>VLOOKUP($A17,'Return Data'!$B$7:$R$2292,3,0)</f>
        <v>44826</v>
      </c>
      <c r="C17" s="60">
        <f>VLOOKUP($A17,'Return Data'!$B$7:$R$2292,4,0)</f>
        <v>79.569999999999993</v>
      </c>
      <c r="D17" s="60">
        <f>VLOOKUP($A17,'Return Data'!$B$7:$R$2292,10,0)</f>
        <v>15.369</v>
      </c>
      <c r="E17" s="61">
        <f t="shared" si="0"/>
        <v>12</v>
      </c>
      <c r="F17" s="60">
        <f>VLOOKUP($A17,'Return Data'!$B$7:$R$2292,11,0)</f>
        <v>5.1539999999999999</v>
      </c>
      <c r="G17" s="61">
        <f t="shared" si="1"/>
        <v>7</v>
      </c>
      <c r="H17" s="60">
        <f>VLOOKUP($A17,'Return Data'!$B$7:$R$2292,12,0)</f>
        <v>6.9202000000000004</v>
      </c>
      <c r="I17" s="61">
        <f t="shared" si="2"/>
        <v>6</v>
      </c>
      <c r="J17" s="60">
        <f>VLOOKUP($A17,'Return Data'!$B$7:$R$2292,13,0)</f>
        <v>2.5122</v>
      </c>
      <c r="K17" s="61">
        <f t="shared" si="3"/>
        <v>13</v>
      </c>
      <c r="L17" s="60">
        <f>VLOOKUP($A17,'Return Data'!$B$7:$R$2292,17,0)</f>
        <v>27.626999999999999</v>
      </c>
      <c r="M17" s="61">
        <f t="shared" si="4"/>
        <v>13</v>
      </c>
      <c r="N17" s="60">
        <f>VLOOKUP($A17,'Return Data'!$B$7:$R$2292,14,0)</f>
        <v>14.707800000000001</v>
      </c>
      <c r="O17" s="61">
        <f t="shared" si="5"/>
        <v>14</v>
      </c>
      <c r="P17" s="60">
        <f>VLOOKUP($A17,'Return Data'!$B$7:$R$2292,15,0)</f>
        <v>9.3844999999999992</v>
      </c>
      <c r="Q17" s="61">
        <f t="shared" si="7"/>
        <v>10</v>
      </c>
      <c r="R17" s="60">
        <f>VLOOKUP($A17,'Return Data'!$B$7:$R$2292,16,0)</f>
        <v>13.36</v>
      </c>
      <c r="S17" s="62">
        <f t="shared" si="6"/>
        <v>13</v>
      </c>
    </row>
    <row r="18" spans="1:21" s="63" customFormat="1" x14ac:dyDescent="0.3">
      <c r="A18" s="58" t="s">
        <v>21</v>
      </c>
      <c r="B18" s="59">
        <f>VLOOKUP($A18,'Return Data'!$B$7:$R$2292,3,0)</f>
        <v>44826</v>
      </c>
      <c r="C18" s="60">
        <f>VLOOKUP($A18,'Return Data'!$B$7:$R$2292,4,0)</f>
        <v>228.19919999999999</v>
      </c>
      <c r="D18" s="60">
        <f>VLOOKUP($A18,'Return Data'!$B$7:$R$2292,10,0)</f>
        <v>17.693000000000001</v>
      </c>
      <c r="E18" s="61">
        <f t="shared" si="0"/>
        <v>10</v>
      </c>
      <c r="F18" s="60">
        <f>VLOOKUP($A18,'Return Data'!$B$7:$R$2292,11,0)</f>
        <v>7.9104999999999999</v>
      </c>
      <c r="G18" s="61">
        <f t="shared" si="1"/>
        <v>2</v>
      </c>
      <c r="H18" s="60">
        <f>VLOOKUP($A18,'Return Data'!$B$7:$R$2292,12,0)</f>
        <v>8.7108000000000008</v>
      </c>
      <c r="I18" s="61">
        <f t="shared" si="2"/>
        <v>3</v>
      </c>
      <c r="J18" s="60">
        <f>VLOOKUP($A18,'Return Data'!$B$7:$R$2292,13,0)</f>
        <v>7.2710999999999997</v>
      </c>
      <c r="K18" s="61">
        <f t="shared" si="3"/>
        <v>4</v>
      </c>
      <c r="L18" s="60">
        <f>VLOOKUP($A18,'Return Data'!$B$7:$R$2292,17,0)</f>
        <v>27.703399999999998</v>
      </c>
      <c r="M18" s="61">
        <f t="shared" si="4"/>
        <v>12</v>
      </c>
      <c r="N18" s="60">
        <f>VLOOKUP($A18,'Return Data'!$B$7:$R$2292,14,0)</f>
        <v>18.184000000000001</v>
      </c>
      <c r="O18" s="61">
        <f t="shared" si="5"/>
        <v>10</v>
      </c>
      <c r="P18" s="60">
        <f>VLOOKUP($A18,'Return Data'!$B$7:$R$2292,15,0)</f>
        <v>10.8139</v>
      </c>
      <c r="Q18" s="61">
        <f t="shared" si="7"/>
        <v>8</v>
      </c>
      <c r="R18" s="60">
        <f>VLOOKUP($A18,'Return Data'!$B$7:$R$2292,16,0)</f>
        <v>16.714500000000001</v>
      </c>
      <c r="S18" s="62">
        <f t="shared" si="6"/>
        <v>4</v>
      </c>
    </row>
    <row r="19" spans="1:21" s="63" customFormat="1" x14ac:dyDescent="0.3">
      <c r="A19" s="58" t="s">
        <v>24</v>
      </c>
      <c r="B19" s="59">
        <f>VLOOKUP($A19,'Return Data'!$B$7:$R$2292,3,0)</f>
        <v>44826</v>
      </c>
      <c r="C19" s="60">
        <f>VLOOKUP($A19,'Return Data'!$B$7:$R$2292,4,0)</f>
        <v>475.48509999999999</v>
      </c>
      <c r="D19" s="60">
        <f>VLOOKUP($A19,'Return Data'!$B$7:$R$2292,10,0)</f>
        <v>21.661999999999999</v>
      </c>
      <c r="E19" s="61">
        <f t="shared" si="0"/>
        <v>1</v>
      </c>
      <c r="F19" s="60">
        <f>VLOOKUP($A19,'Return Data'!$B$7:$R$2292,11,0)</f>
        <v>12.287599999999999</v>
      </c>
      <c r="G19" s="61">
        <f t="shared" si="1"/>
        <v>1</v>
      </c>
      <c r="H19" s="60">
        <f>VLOOKUP($A19,'Return Data'!$B$7:$R$2292,12,0)</f>
        <v>15.367100000000001</v>
      </c>
      <c r="I19" s="61">
        <f t="shared" si="2"/>
        <v>1</v>
      </c>
      <c r="J19" s="60">
        <f>VLOOKUP($A19,'Return Data'!$B$7:$R$2292,13,0)</f>
        <v>15.5</v>
      </c>
      <c r="K19" s="61">
        <f t="shared" si="3"/>
        <v>1</v>
      </c>
      <c r="L19" s="60">
        <f>VLOOKUP($A19,'Return Data'!$B$7:$R$2292,17,0)</f>
        <v>45.892699999999998</v>
      </c>
      <c r="M19" s="61">
        <f t="shared" si="4"/>
        <v>2</v>
      </c>
      <c r="N19" s="60">
        <f>VLOOKUP($A19,'Return Data'!$B$7:$R$2292,14,0)</f>
        <v>24.756</v>
      </c>
      <c r="O19" s="61">
        <f t="shared" si="5"/>
        <v>2</v>
      </c>
      <c r="P19" s="60">
        <f>VLOOKUP($A19,'Return Data'!$B$7:$R$2292,15,0)</f>
        <v>12.479100000000001</v>
      </c>
      <c r="Q19" s="61">
        <f t="shared" si="7"/>
        <v>5</v>
      </c>
      <c r="R19" s="60">
        <f>VLOOKUP($A19,'Return Data'!$B$7:$R$2292,16,0)</f>
        <v>14.6332</v>
      </c>
      <c r="S19" s="62">
        <f t="shared" si="6"/>
        <v>10</v>
      </c>
    </row>
    <row r="20" spans="1:21" s="63" customFormat="1" x14ac:dyDescent="0.3">
      <c r="A20" s="58" t="s">
        <v>25</v>
      </c>
      <c r="B20" s="59">
        <f>VLOOKUP($A20,'Return Data'!$B$7:$R$2292,3,0)</f>
        <v>44826</v>
      </c>
      <c r="C20" s="60">
        <f>VLOOKUP($A20,'Return Data'!$B$7:$R$2292,4,0)</f>
        <v>17.86</v>
      </c>
      <c r="D20" s="60">
        <f>VLOOKUP($A20,'Return Data'!$B$7:$R$2292,10,0)</f>
        <v>18.278099999999998</v>
      </c>
      <c r="E20" s="61">
        <f t="shared" si="0"/>
        <v>8</v>
      </c>
      <c r="F20" s="60">
        <f>VLOOKUP($A20,'Return Data'!$B$7:$R$2292,11,0)</f>
        <v>5.4309000000000003</v>
      </c>
      <c r="G20" s="61">
        <f t="shared" si="1"/>
        <v>6</v>
      </c>
      <c r="H20" s="60">
        <f>VLOOKUP($A20,'Return Data'!$B$7:$R$2292,12,0)</f>
        <v>6.6905999999999999</v>
      </c>
      <c r="I20" s="61">
        <f t="shared" si="2"/>
        <v>7</v>
      </c>
      <c r="J20" s="60">
        <f>VLOOKUP($A20,'Return Data'!$B$7:$R$2292,13,0)</f>
        <v>5.8056999999999999</v>
      </c>
      <c r="K20" s="61">
        <f t="shared" si="3"/>
        <v>6</v>
      </c>
      <c r="L20" s="60">
        <f>VLOOKUP($A20,'Return Data'!$B$7:$R$2292,17,0)</f>
        <v>30.482700000000001</v>
      </c>
      <c r="M20" s="61">
        <f t="shared" si="4"/>
        <v>8</v>
      </c>
      <c r="N20" s="60">
        <f>VLOOKUP($A20,'Return Data'!$B$7:$R$2292,14,0)</f>
        <v>20.823599999999999</v>
      </c>
      <c r="O20" s="61">
        <f t="shared" ref="O20" si="8">RANK(N20,N$8:N$21,0)</f>
        <v>6</v>
      </c>
      <c r="P20" s="60"/>
      <c r="Q20" s="61"/>
      <c r="R20" s="60">
        <f>VLOOKUP($A20,'Return Data'!$B$7:$R$2292,16,0)</f>
        <v>16.488900000000001</v>
      </c>
      <c r="S20" s="62">
        <f t="shared" si="6"/>
        <v>5</v>
      </c>
    </row>
    <row r="21" spans="1:21" s="63" customFormat="1" x14ac:dyDescent="0.3">
      <c r="A21" s="58" t="s">
        <v>26</v>
      </c>
      <c r="B21" s="59">
        <f>VLOOKUP($A21,'Return Data'!$B$7:$R$2292,3,0)</f>
        <v>44826</v>
      </c>
      <c r="C21" s="60">
        <f>VLOOKUP($A21,'Return Data'!$B$7:$R$2292,4,0)</f>
        <v>110.68049999999999</v>
      </c>
      <c r="D21" s="60">
        <f>VLOOKUP($A21,'Return Data'!$B$7:$R$2292,10,0)</f>
        <v>18.613700000000001</v>
      </c>
      <c r="E21" s="61">
        <f t="shared" si="0"/>
        <v>7</v>
      </c>
      <c r="F21" s="60">
        <f>VLOOKUP($A21,'Return Data'!$B$7:$R$2292,11,0)</f>
        <v>5.7781000000000002</v>
      </c>
      <c r="G21" s="61">
        <f t="shared" si="1"/>
        <v>5</v>
      </c>
      <c r="H21" s="60">
        <f>VLOOKUP($A21,'Return Data'!$B$7:$R$2292,12,0)</f>
        <v>6.0086000000000004</v>
      </c>
      <c r="I21" s="61">
        <f t="shared" si="2"/>
        <v>8</v>
      </c>
      <c r="J21" s="60">
        <f>VLOOKUP($A21,'Return Data'!$B$7:$R$2292,13,0)</f>
        <v>4.0151000000000003</v>
      </c>
      <c r="K21" s="61">
        <f t="shared" si="3"/>
        <v>9</v>
      </c>
      <c r="L21" s="60">
        <f>VLOOKUP($A21,'Return Data'!$B$7:$R$2292,17,0)</f>
        <v>30.380299999999998</v>
      </c>
      <c r="M21" s="61">
        <f t="shared" si="4"/>
        <v>9</v>
      </c>
      <c r="N21" s="60">
        <f>VLOOKUP($A21,'Return Data'!$B$7:$R$2292,14,0)</f>
        <v>20.821899999999999</v>
      </c>
      <c r="O21" s="61">
        <f>RANK(N21,N$8:N$21,0)</f>
        <v>7</v>
      </c>
      <c r="P21" s="60">
        <f>VLOOKUP($A21,'Return Data'!$B$7:$R$2292,15,0)</f>
        <v>14.0885</v>
      </c>
      <c r="Q21" s="61">
        <f>RANK(P21,P$8:P$21,0)</f>
        <v>2</v>
      </c>
      <c r="R21" s="60">
        <f>VLOOKUP($A21,'Return Data'!$B$7:$R$2292,16,0)</f>
        <v>13.4773</v>
      </c>
      <c r="S21" s="62">
        <f t="shared" si="6"/>
        <v>11</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18.049242857142854</v>
      </c>
      <c r="E23" s="69"/>
      <c r="F23" s="70">
        <f>AVERAGE(F8:F21)</f>
        <v>5.3425214285714278</v>
      </c>
      <c r="G23" s="69"/>
      <c r="H23" s="70">
        <f>AVERAGE(H8:H21)</f>
        <v>6.6908857142857139</v>
      </c>
      <c r="I23" s="69"/>
      <c r="J23" s="70">
        <f>AVERAGE(J8:J21)</f>
        <v>6.0061785714285723</v>
      </c>
      <c r="K23" s="69"/>
      <c r="L23" s="70">
        <f>AVERAGE(L8:L21)</f>
        <v>33.030621428571429</v>
      </c>
      <c r="M23" s="69"/>
      <c r="N23" s="70">
        <f>AVERAGE(N8:N21)</f>
        <v>20.292671428571428</v>
      </c>
      <c r="O23" s="69"/>
      <c r="P23" s="70">
        <f>AVERAGE(P8:P21)</f>
        <v>11.265941666666668</v>
      </c>
      <c r="Q23" s="69"/>
      <c r="R23" s="70">
        <f>AVERAGE(R8:R21)</f>
        <v>15.262314285714284</v>
      </c>
      <c r="S23" s="71"/>
    </row>
    <row r="24" spans="1:21" s="63" customFormat="1" x14ac:dyDescent="0.3">
      <c r="A24" s="68" t="s">
        <v>28</v>
      </c>
      <c r="B24" s="69"/>
      <c r="C24" s="69"/>
      <c r="D24" s="70">
        <f>MIN(D8:D21)</f>
        <v>13.6462</v>
      </c>
      <c r="E24" s="69"/>
      <c r="F24" s="70">
        <f>MIN(F8:F21)</f>
        <v>2.6364000000000001</v>
      </c>
      <c r="G24" s="69"/>
      <c r="H24" s="70">
        <f>MIN(H8:H21)</f>
        <v>2.4159999999999999</v>
      </c>
      <c r="I24" s="69"/>
      <c r="J24" s="70">
        <f>MIN(J8:J21)</f>
        <v>0.76829999999999998</v>
      </c>
      <c r="K24" s="69"/>
      <c r="L24" s="70">
        <f>MIN(L8:L21)</f>
        <v>27.471800000000002</v>
      </c>
      <c r="M24" s="69"/>
      <c r="N24" s="70">
        <f>MIN(N8:N21)</f>
        <v>14.707800000000001</v>
      </c>
      <c r="O24" s="69"/>
      <c r="P24" s="70">
        <f>MIN(P8:P21)</f>
        <v>5.6193</v>
      </c>
      <c r="Q24" s="69"/>
      <c r="R24" s="70">
        <f>MIN(R8:R21)</f>
        <v>10.0116</v>
      </c>
      <c r="S24" s="71"/>
    </row>
    <row r="25" spans="1:21" s="63" customFormat="1" ht="15" thickBot="1" x14ac:dyDescent="0.35">
      <c r="A25" s="72" t="s">
        <v>29</v>
      </c>
      <c r="B25" s="73"/>
      <c r="C25" s="73"/>
      <c r="D25" s="74">
        <f>MAX(D8:D21)</f>
        <v>21.661999999999999</v>
      </c>
      <c r="E25" s="73"/>
      <c r="F25" s="74">
        <f>MAX(F8:F21)</f>
        <v>12.287599999999999</v>
      </c>
      <c r="G25" s="73"/>
      <c r="H25" s="74">
        <f>MAX(H8:H21)</f>
        <v>15.367100000000001</v>
      </c>
      <c r="I25" s="73"/>
      <c r="J25" s="74">
        <f>MAX(J8:J21)</f>
        <v>15.5</v>
      </c>
      <c r="K25" s="73"/>
      <c r="L25" s="74">
        <f>MAX(L8:L21)</f>
        <v>47.475700000000003</v>
      </c>
      <c r="M25" s="73"/>
      <c r="N25" s="74">
        <f>MAX(N8:N21)</f>
        <v>27.3705</v>
      </c>
      <c r="O25" s="73"/>
      <c r="P25" s="74">
        <f>MAX(P8:P21)</f>
        <v>14.5725</v>
      </c>
      <c r="Q25" s="73"/>
      <c r="R25" s="74">
        <f>MAX(R8:R21)</f>
        <v>18.517199999999999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44826</v>
      </c>
      <c r="C8" s="60">
        <f>VLOOKUP($A8,'Return Data'!$B$7:$R$2292,4,0)</f>
        <v>275.89999999999998</v>
      </c>
      <c r="D8" s="60">
        <f>VLOOKUP($A8,'Return Data'!$B$7:$R$2292,10,0)</f>
        <v>17.820399999999999</v>
      </c>
      <c r="E8" s="61">
        <f t="shared" ref="E8:E14" si="0">RANK(D8,D$8:D$14,0)</f>
        <v>3</v>
      </c>
      <c r="F8" s="60">
        <f>VLOOKUP($A8,'Return Data'!$B$7:$R$2292,11,0)</f>
        <v>2.371</v>
      </c>
      <c r="G8" s="61">
        <f t="shared" ref="G8:G14" si="1">RANK(F8,F$8:F$14,0)</f>
        <v>5</v>
      </c>
      <c r="H8" s="60">
        <f>VLOOKUP($A8,'Return Data'!$B$7:$R$2292,12,0)</f>
        <v>2.8441000000000001</v>
      </c>
      <c r="I8" s="61">
        <f t="shared" ref="I8:I14" si="2">RANK(H8,H$8:H$14,0)</f>
        <v>6</v>
      </c>
      <c r="J8" s="60">
        <f>VLOOKUP($A8,'Return Data'!$B$7:$R$2292,13,0)</f>
        <v>2.802</v>
      </c>
      <c r="K8" s="61">
        <f t="shared" ref="K8:K14" si="3">RANK(J8,J$8:J$14,0)</f>
        <v>5</v>
      </c>
      <c r="L8" s="60">
        <f>VLOOKUP($A8,'Return Data'!$B$7:$R$2292,17,0)</f>
        <v>27.7257</v>
      </c>
      <c r="M8" s="61">
        <f>RANK(L8,L$8:L$14,0)</f>
        <v>3</v>
      </c>
      <c r="N8" s="60">
        <f>VLOOKUP($A8,'Return Data'!$B$7:$R$2292,14,0)</f>
        <v>19.611000000000001</v>
      </c>
      <c r="O8" s="61">
        <f>RANK(N8,N$8:N$14,0)</f>
        <v>5</v>
      </c>
      <c r="P8" s="60">
        <f>VLOOKUP($A8,'Return Data'!$B$7:$R$2292,15,0)</f>
        <v>8.9859000000000009</v>
      </c>
      <c r="Q8" s="61">
        <f>RANK(P8,P$8:P$14,0)</f>
        <v>5</v>
      </c>
      <c r="R8" s="60">
        <f>VLOOKUP($A8,'Return Data'!$B$7:$R$2292,16,0)</f>
        <v>11.5253</v>
      </c>
      <c r="S8" s="62">
        <f t="shared" ref="S8:S14" si="4">RANK(R8,R$8:R$14,0)</f>
        <v>7</v>
      </c>
    </row>
    <row r="9" spans="1:20" x14ac:dyDescent="0.3">
      <c r="A9" s="58" t="s">
        <v>1733</v>
      </c>
      <c r="B9" s="59">
        <f>VLOOKUP($A9,'Return Data'!$B$7:$R$2292,3,0)</f>
        <v>44826</v>
      </c>
      <c r="C9" s="60">
        <f>VLOOKUP($A9,'Return Data'!$B$7:$R$2292,4,0)</f>
        <v>15.474</v>
      </c>
      <c r="D9" s="60">
        <f>VLOOKUP($A9,'Return Data'!$B$7:$R$2292,10,0)</f>
        <v>19.159099999999999</v>
      </c>
      <c r="E9" s="61">
        <f t="shared" si="0"/>
        <v>1</v>
      </c>
      <c r="F9" s="60">
        <f>VLOOKUP($A9,'Return Data'!$B$7:$R$2292,11,0)</f>
        <v>7.1829000000000001</v>
      </c>
      <c r="G9" s="61">
        <f t="shared" si="1"/>
        <v>1</v>
      </c>
      <c r="H9" s="60">
        <f>VLOOKUP($A9,'Return Data'!$B$7:$R$2292,12,0)</f>
        <v>8.9488000000000003</v>
      </c>
      <c r="I9" s="61">
        <f t="shared" si="2"/>
        <v>2</v>
      </c>
      <c r="J9" s="60">
        <f>VLOOKUP($A9,'Return Data'!$B$7:$R$2292,13,0)</f>
        <v>9.8148</v>
      </c>
      <c r="K9" s="61">
        <f t="shared" si="3"/>
        <v>2</v>
      </c>
      <c r="L9" s="60"/>
      <c r="M9" s="61"/>
      <c r="N9" s="60"/>
      <c r="O9" s="61"/>
      <c r="P9" s="60"/>
      <c r="Q9" s="61"/>
      <c r="R9" s="60">
        <f>VLOOKUP($A9,'Return Data'!$B$7:$R$2292,16,0)</f>
        <v>28.1233</v>
      </c>
      <c r="S9" s="62">
        <f t="shared" si="4"/>
        <v>1</v>
      </c>
    </row>
    <row r="10" spans="1:20" x14ac:dyDescent="0.3">
      <c r="A10" s="58" t="s">
        <v>740</v>
      </c>
      <c r="B10" s="59">
        <f>VLOOKUP($A10,'Return Data'!$B$7:$R$2292,3,0)</f>
        <v>44826</v>
      </c>
      <c r="C10" s="60">
        <f>VLOOKUP($A10,'Return Data'!$B$7:$R$2292,4,0)</f>
        <v>29.98</v>
      </c>
      <c r="D10" s="60">
        <f>VLOOKUP($A10,'Return Data'!$B$7:$R$2292,10,0)</f>
        <v>15.130599999999999</v>
      </c>
      <c r="E10" s="61">
        <f t="shared" si="0"/>
        <v>4</v>
      </c>
      <c r="F10" s="60">
        <f>VLOOKUP($A10,'Return Data'!$B$7:$R$2292,11,0)</f>
        <v>2.8826000000000001</v>
      </c>
      <c r="G10" s="61">
        <f t="shared" si="1"/>
        <v>4</v>
      </c>
      <c r="H10" s="60">
        <f>VLOOKUP($A10,'Return Data'!$B$7:$R$2292,12,0)</f>
        <v>9.0182000000000002</v>
      </c>
      <c r="I10" s="61">
        <f t="shared" si="2"/>
        <v>1</v>
      </c>
      <c r="J10" s="60">
        <f>VLOOKUP($A10,'Return Data'!$B$7:$R$2292,13,0)</f>
        <v>11.2018</v>
      </c>
      <c r="K10" s="61">
        <f t="shared" si="3"/>
        <v>1</v>
      </c>
      <c r="L10" s="60">
        <f>VLOOKUP($A10,'Return Data'!$B$7:$R$2292,17,0)</f>
        <v>39.3904</v>
      </c>
      <c r="M10" s="61">
        <f>RANK(L10,L$8:L$14,0)</f>
        <v>1</v>
      </c>
      <c r="N10" s="60">
        <f>VLOOKUP($A10,'Return Data'!$B$7:$R$2292,14,0)</f>
        <v>22.932400000000001</v>
      </c>
      <c r="O10" s="61">
        <f>RANK(N10,N$8:N$14,0)</f>
        <v>2</v>
      </c>
      <c r="P10" s="60">
        <f>VLOOKUP($A10,'Return Data'!$B$7:$R$2292,15,0)</f>
        <v>11.5143</v>
      </c>
      <c r="Q10" s="61">
        <f>RANK(P10,P$8:P$14,0)</f>
        <v>4</v>
      </c>
      <c r="R10" s="60">
        <f>VLOOKUP($A10,'Return Data'!$B$7:$R$2292,16,0)</f>
        <v>14.0367</v>
      </c>
      <c r="S10" s="62">
        <f t="shared" si="4"/>
        <v>4</v>
      </c>
    </row>
    <row r="11" spans="1:20" x14ac:dyDescent="0.3">
      <c r="A11" s="58" t="s">
        <v>741</v>
      </c>
      <c r="B11" s="59">
        <f>VLOOKUP($A11,'Return Data'!$B$7:$R$2292,3,0)</f>
        <v>44826</v>
      </c>
      <c r="C11" s="60">
        <f>VLOOKUP($A11,'Return Data'!$B$7:$R$2292,4,0)</f>
        <v>18.329999999999998</v>
      </c>
      <c r="D11" s="60">
        <f>VLOOKUP($A11,'Return Data'!$B$7:$R$2292,10,0)</f>
        <v>18.410900000000002</v>
      </c>
      <c r="E11" s="61">
        <f t="shared" si="0"/>
        <v>2</v>
      </c>
      <c r="F11" s="60">
        <f>VLOOKUP($A11,'Return Data'!$B$7:$R$2292,11,0)</f>
        <v>4.0885999999999996</v>
      </c>
      <c r="G11" s="61">
        <f t="shared" si="1"/>
        <v>2</v>
      </c>
      <c r="H11" s="60">
        <f>VLOOKUP($A11,'Return Data'!$B$7:$R$2292,12,0)</f>
        <v>3.3841000000000001</v>
      </c>
      <c r="I11" s="61">
        <f t="shared" si="2"/>
        <v>4</v>
      </c>
      <c r="J11" s="60">
        <f>VLOOKUP($A11,'Return Data'!$B$7:$R$2292,13,0)</f>
        <v>4.5636000000000001</v>
      </c>
      <c r="K11" s="61">
        <f t="shared" si="3"/>
        <v>4</v>
      </c>
      <c r="L11" s="60">
        <f>VLOOKUP($A11,'Return Data'!$B$7:$R$2292,17,0)</f>
        <v>25.6508</v>
      </c>
      <c r="M11" s="61">
        <f>RANK(L11,L$8:L$14,0)</f>
        <v>5</v>
      </c>
      <c r="N11" s="60">
        <f>VLOOKUP($A11,'Return Data'!$B$7:$R$2292,14,0)</f>
        <v>20.6539</v>
      </c>
      <c r="O11" s="61">
        <f>RANK(N11,N$8:N$14,0)</f>
        <v>3</v>
      </c>
      <c r="P11" s="60"/>
      <c r="Q11" s="61"/>
      <c r="R11" s="60">
        <f>VLOOKUP($A11,'Return Data'!$B$7:$R$2292,16,0)</f>
        <v>17.506399999999999</v>
      </c>
      <c r="S11" s="62">
        <f t="shared" si="4"/>
        <v>2</v>
      </c>
    </row>
    <row r="12" spans="1:20" x14ac:dyDescent="0.3">
      <c r="A12" s="58" t="s">
        <v>1906</v>
      </c>
      <c r="B12" s="59">
        <f>VLOOKUP($A12,'Return Data'!$B$7:$R$2292,3,0)</f>
        <v>44826</v>
      </c>
      <c r="C12" s="60">
        <f>VLOOKUP($A12,'Return Data'!$B$7:$R$2292,4,0)</f>
        <v>90.694100000000006</v>
      </c>
      <c r="D12" s="60">
        <f>VLOOKUP($A12,'Return Data'!$B$7:$R$2292,10,0)</f>
        <v>12.8119</v>
      </c>
      <c r="E12" s="61">
        <f t="shared" si="0"/>
        <v>5</v>
      </c>
      <c r="F12" s="60">
        <f>VLOOKUP($A12,'Return Data'!$B$7:$R$2292,11,0)</f>
        <v>3.0956000000000001</v>
      </c>
      <c r="G12" s="61">
        <f t="shared" si="1"/>
        <v>3</v>
      </c>
      <c r="H12" s="60">
        <f>VLOOKUP($A12,'Return Data'!$B$7:$R$2292,12,0)</f>
        <v>2.9561999999999999</v>
      </c>
      <c r="I12" s="61">
        <f t="shared" si="2"/>
        <v>5</v>
      </c>
      <c r="J12" s="60">
        <f>VLOOKUP($A12,'Return Data'!$B$7:$R$2292,13,0)</f>
        <v>0.17019999999999999</v>
      </c>
      <c r="K12" s="61">
        <f t="shared" si="3"/>
        <v>6</v>
      </c>
      <c r="L12" s="60">
        <f>VLOOKUP($A12,'Return Data'!$B$7:$R$2292,17,0)</f>
        <v>26.977900000000002</v>
      </c>
      <c r="M12" s="61">
        <f>RANK(L12,L$8:L$14,0)</f>
        <v>4</v>
      </c>
      <c r="N12" s="60">
        <f>VLOOKUP($A12,'Return Data'!$B$7:$R$2292,14,0)</f>
        <v>19.7849</v>
      </c>
      <c r="O12" s="61">
        <f>RANK(N12,N$8:N$14,0)</f>
        <v>4</v>
      </c>
      <c r="P12" s="60">
        <f>VLOOKUP($A12,'Return Data'!$B$7:$R$2292,15,0)</f>
        <v>12.676299999999999</v>
      </c>
      <c r="Q12" s="61">
        <f>RANK(P12,P$8:P$14,0)</f>
        <v>2</v>
      </c>
      <c r="R12" s="60">
        <f>VLOOKUP($A12,'Return Data'!$B$7:$R$2292,16,0)</f>
        <v>13.4986</v>
      </c>
      <c r="S12" s="62">
        <f t="shared" si="4"/>
        <v>5</v>
      </c>
    </row>
    <row r="13" spans="1:20" x14ac:dyDescent="0.3">
      <c r="A13" s="58" t="s">
        <v>744</v>
      </c>
      <c r="B13" s="59">
        <f>VLOOKUP($A13,'Return Data'!$B$7:$R$2292,3,0)</f>
        <v>44826</v>
      </c>
      <c r="C13" s="60">
        <f>VLOOKUP($A13,'Return Data'!$B$7:$R$2292,4,0)</f>
        <v>89.328000000000003</v>
      </c>
      <c r="D13" s="60">
        <f>VLOOKUP($A13,'Return Data'!$B$7:$R$2292,10,0)</f>
        <v>7.7295999999999996</v>
      </c>
      <c r="E13" s="61">
        <f t="shared" si="0"/>
        <v>7</v>
      </c>
      <c r="F13" s="60">
        <f>VLOOKUP($A13,'Return Data'!$B$7:$R$2292,11,0)</f>
        <v>2.2909000000000002</v>
      </c>
      <c r="G13" s="61">
        <f t="shared" si="1"/>
        <v>6</v>
      </c>
      <c r="H13" s="60">
        <f>VLOOKUP($A13,'Return Data'!$B$7:$R$2292,12,0)</f>
        <v>4.8779000000000003</v>
      </c>
      <c r="I13" s="61">
        <f t="shared" si="2"/>
        <v>3</v>
      </c>
      <c r="J13" s="60">
        <f>VLOOKUP($A13,'Return Data'!$B$7:$R$2292,13,0)</f>
        <v>8.5443999999999996</v>
      </c>
      <c r="K13" s="61">
        <f t="shared" si="3"/>
        <v>3</v>
      </c>
      <c r="L13" s="60">
        <f>VLOOKUP($A13,'Return Data'!$B$7:$R$2292,17,0)</f>
        <v>37.236199999999997</v>
      </c>
      <c r="M13" s="61">
        <f>RANK(L13,L$8:L$14,0)</f>
        <v>2</v>
      </c>
      <c r="N13" s="60">
        <f>VLOOKUP($A13,'Return Data'!$B$7:$R$2292,14,0)</f>
        <v>23.3764</v>
      </c>
      <c r="O13" s="61">
        <f>RANK(N13,N$8:N$14,0)</f>
        <v>1</v>
      </c>
      <c r="P13" s="60">
        <f>VLOOKUP($A13,'Return Data'!$B$7:$R$2292,15,0)</f>
        <v>14.1656</v>
      </c>
      <c r="Q13" s="61">
        <f>RANK(P13,P$8:P$14,0)</f>
        <v>1</v>
      </c>
      <c r="R13" s="60">
        <f>VLOOKUP($A13,'Return Data'!$B$7:$R$2292,16,0)</f>
        <v>14.7751</v>
      </c>
      <c r="S13" s="62">
        <f t="shared" si="4"/>
        <v>3</v>
      </c>
    </row>
    <row r="14" spans="1:20" x14ac:dyDescent="0.3">
      <c r="A14" s="58" t="s">
        <v>745</v>
      </c>
      <c r="B14" s="59">
        <f>VLOOKUP($A14,'Return Data'!$B$7:$R$2292,3,0)</f>
        <v>44826</v>
      </c>
      <c r="C14" s="60">
        <f>VLOOKUP($A14,'Return Data'!$B$7:$R$2292,4,0)</f>
        <v>108.6634</v>
      </c>
      <c r="D14" s="60">
        <f>VLOOKUP($A14,'Return Data'!$B$7:$R$2292,10,0)</f>
        <v>12.154999999999999</v>
      </c>
      <c r="E14" s="61">
        <f t="shared" si="0"/>
        <v>6</v>
      </c>
      <c r="F14" s="60">
        <f>VLOOKUP($A14,'Return Data'!$B$7:$R$2292,11,0)</f>
        <v>-2.3088000000000002</v>
      </c>
      <c r="G14" s="61">
        <f t="shared" si="1"/>
        <v>7</v>
      </c>
      <c r="H14" s="60">
        <f>VLOOKUP($A14,'Return Data'!$B$7:$R$2292,12,0)</f>
        <v>-1.6652</v>
      </c>
      <c r="I14" s="61">
        <f t="shared" si="2"/>
        <v>7</v>
      </c>
      <c r="J14" s="60">
        <f>VLOOKUP($A14,'Return Data'!$B$7:$R$2292,13,0)</f>
        <v>-5.8884999999999996</v>
      </c>
      <c r="K14" s="61">
        <f t="shared" si="3"/>
        <v>7</v>
      </c>
      <c r="L14" s="60">
        <f>VLOOKUP($A14,'Return Data'!$B$7:$R$2292,17,0)</f>
        <v>25.457100000000001</v>
      </c>
      <c r="M14" s="61">
        <f>RANK(L14,L$8:L$14,0)</f>
        <v>6</v>
      </c>
      <c r="N14" s="60">
        <f>VLOOKUP($A14,'Return Data'!$B$7:$R$2292,14,0)</f>
        <v>17.627300000000002</v>
      </c>
      <c r="O14" s="61">
        <f>RANK(N14,N$8:N$14,0)</f>
        <v>6</v>
      </c>
      <c r="P14" s="60">
        <f>VLOOKUP($A14,'Return Data'!$B$7:$R$2292,15,0)</f>
        <v>12.614800000000001</v>
      </c>
      <c r="Q14" s="61">
        <f>RANK(P14,P$8:P$14,0)</f>
        <v>3</v>
      </c>
      <c r="R14" s="60">
        <f>VLOOKUP($A14,'Return Data'!$B$7:$R$2292,16,0)</f>
        <v>12.4162</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14.745357142857143</v>
      </c>
      <c r="E16" s="69"/>
      <c r="F16" s="70">
        <f>AVERAGE(F8:F14)</f>
        <v>2.8004000000000002</v>
      </c>
      <c r="G16" s="69"/>
      <c r="H16" s="70">
        <f>AVERAGE(H8:H14)</f>
        <v>4.3377285714285714</v>
      </c>
      <c r="I16" s="69"/>
      <c r="J16" s="70">
        <f>AVERAGE(J8:J14)</f>
        <v>4.4583285714285719</v>
      </c>
      <c r="K16" s="69"/>
      <c r="L16" s="70">
        <f>AVERAGE(L8:L14)</f>
        <v>30.40635</v>
      </c>
      <c r="M16" s="69"/>
      <c r="N16" s="70">
        <f>AVERAGE(N8:N14)</f>
        <v>20.664316666666668</v>
      </c>
      <c r="O16" s="69"/>
      <c r="P16" s="70">
        <f>AVERAGE(P8:P14)</f>
        <v>11.991379999999999</v>
      </c>
      <c r="Q16" s="69"/>
      <c r="R16" s="70">
        <f>AVERAGE(R8:R14)</f>
        <v>15.983085714285712</v>
      </c>
      <c r="S16" s="71"/>
    </row>
    <row r="17" spans="1:19" x14ac:dyDescent="0.3">
      <c r="A17" s="68" t="s">
        <v>28</v>
      </c>
      <c r="B17" s="69"/>
      <c r="C17" s="69"/>
      <c r="D17" s="70">
        <f>MIN(D8:D14)</f>
        <v>7.7295999999999996</v>
      </c>
      <c r="E17" s="69"/>
      <c r="F17" s="70">
        <f>MIN(F8:F14)</f>
        <v>-2.3088000000000002</v>
      </c>
      <c r="G17" s="69"/>
      <c r="H17" s="70">
        <f>MIN(H8:H14)</f>
        <v>-1.6652</v>
      </c>
      <c r="I17" s="69"/>
      <c r="J17" s="70">
        <f>MIN(J8:J14)</f>
        <v>-5.8884999999999996</v>
      </c>
      <c r="K17" s="69"/>
      <c r="L17" s="70">
        <f>MIN(L8:L14)</f>
        <v>25.457100000000001</v>
      </c>
      <c r="M17" s="69"/>
      <c r="N17" s="70">
        <f>MIN(N8:N14)</f>
        <v>17.627300000000002</v>
      </c>
      <c r="O17" s="69"/>
      <c r="P17" s="70">
        <f>MIN(P8:P14)</f>
        <v>8.9859000000000009</v>
      </c>
      <c r="Q17" s="69"/>
      <c r="R17" s="70">
        <f>MIN(R8:R14)</f>
        <v>11.5253</v>
      </c>
      <c r="S17" s="71"/>
    </row>
    <row r="18" spans="1:19" ht="15" thickBot="1" x14ac:dyDescent="0.35">
      <c r="A18" s="72" t="s">
        <v>29</v>
      </c>
      <c r="B18" s="73"/>
      <c r="C18" s="73"/>
      <c r="D18" s="74">
        <f>MAX(D8:D14)</f>
        <v>19.159099999999999</v>
      </c>
      <c r="E18" s="73"/>
      <c r="F18" s="74">
        <f>MAX(F8:F14)</f>
        <v>7.1829000000000001</v>
      </c>
      <c r="G18" s="73"/>
      <c r="H18" s="74">
        <f>MAX(H8:H14)</f>
        <v>9.0182000000000002</v>
      </c>
      <c r="I18" s="73"/>
      <c r="J18" s="74">
        <f>MAX(J8:J14)</f>
        <v>11.2018</v>
      </c>
      <c r="K18" s="73"/>
      <c r="L18" s="74">
        <f>MAX(L8:L14)</f>
        <v>39.3904</v>
      </c>
      <c r="M18" s="73"/>
      <c r="N18" s="74">
        <f>MAX(N8:N14)</f>
        <v>23.3764</v>
      </c>
      <c r="O18" s="73"/>
      <c r="P18" s="74">
        <f>MAX(P8:P14)</f>
        <v>14.1656</v>
      </c>
      <c r="Q18" s="73"/>
      <c r="R18" s="74">
        <f>MAX(R8:R14)</f>
        <v>28.1233</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44826</v>
      </c>
      <c r="C8" s="60">
        <f>VLOOKUP($A8,'Return Data'!$B$7:$R$2292,4,0)</f>
        <v>256.76</v>
      </c>
      <c r="D8" s="60">
        <f>VLOOKUP($A8,'Return Data'!$B$7:$R$2292,10,0)</f>
        <v>17.6126</v>
      </c>
      <c r="E8" s="61">
        <f t="shared" ref="E8:E14" si="0">RANK(D8,D$8:D$14,0)</f>
        <v>3</v>
      </c>
      <c r="F8" s="60">
        <f>VLOOKUP($A8,'Return Data'!$B$7:$R$2292,11,0)</f>
        <v>1.9658</v>
      </c>
      <c r="G8" s="61">
        <f t="shared" ref="G8:G14" si="1">RANK(F8,F$8:F$14,0)</f>
        <v>5</v>
      </c>
      <c r="H8" s="60">
        <f>VLOOKUP($A8,'Return Data'!$B$7:$R$2292,12,0)</f>
        <v>2.2336999999999998</v>
      </c>
      <c r="I8" s="61">
        <f t="shared" ref="I8:I14" si="2">RANK(H8,H$8:H$14,0)</f>
        <v>6</v>
      </c>
      <c r="J8" s="60">
        <f>VLOOKUP($A8,'Return Data'!$B$7:$R$2292,13,0)</f>
        <v>2.0265</v>
      </c>
      <c r="K8" s="61">
        <f t="shared" ref="K8:K14" si="3">RANK(J8,J$8:J$14,0)</f>
        <v>5</v>
      </c>
      <c r="L8" s="60">
        <f>VLOOKUP($A8,'Return Data'!$B$7:$R$2292,17,0)</f>
        <v>26.833400000000001</v>
      </c>
      <c r="M8" s="61">
        <f>RANK(L8,L$8:L$14,0)</f>
        <v>3</v>
      </c>
      <c r="N8" s="60">
        <f>VLOOKUP($A8,'Return Data'!$B$7:$R$2292,14,0)</f>
        <v>18.784400000000002</v>
      </c>
      <c r="O8" s="61">
        <f>RANK(N8,N$8:N$14,0)</f>
        <v>5</v>
      </c>
      <c r="P8" s="60">
        <f>VLOOKUP($A8,'Return Data'!$B$7:$R$2292,15,0)</f>
        <v>8.2225000000000001</v>
      </c>
      <c r="Q8" s="61">
        <f>RANK(P8,P$8:P$14,0)</f>
        <v>5</v>
      </c>
      <c r="R8" s="60">
        <f>VLOOKUP($A8,'Return Data'!$B$7:$R$2292,16,0)</f>
        <v>17.9816</v>
      </c>
      <c r="S8" s="62">
        <f t="shared" ref="S8:S14" si="4">RANK(R8,R$8:R$14,0)</f>
        <v>2</v>
      </c>
    </row>
    <row r="9" spans="1:20" x14ac:dyDescent="0.3">
      <c r="A9" s="58" t="s">
        <v>1734</v>
      </c>
      <c r="B9" s="59">
        <f>VLOOKUP($A9,'Return Data'!$B$7:$R$2292,3,0)</f>
        <v>44826</v>
      </c>
      <c r="C9" s="60">
        <f>VLOOKUP($A9,'Return Data'!$B$7:$R$2292,4,0)</f>
        <v>15.028</v>
      </c>
      <c r="D9" s="60">
        <f>VLOOKUP($A9,'Return Data'!$B$7:$R$2292,10,0)</f>
        <v>18.6952</v>
      </c>
      <c r="E9" s="61">
        <f t="shared" si="0"/>
        <v>1</v>
      </c>
      <c r="F9" s="60">
        <f>VLOOKUP($A9,'Return Data'!$B$7:$R$2292,11,0)</f>
        <v>6.3552999999999997</v>
      </c>
      <c r="G9" s="61">
        <f t="shared" si="1"/>
        <v>1</v>
      </c>
      <c r="H9" s="60">
        <f>VLOOKUP($A9,'Return Data'!$B$7:$R$2292,12,0)</f>
        <v>7.6581000000000001</v>
      </c>
      <c r="I9" s="61">
        <f t="shared" si="2"/>
        <v>2</v>
      </c>
      <c r="J9" s="60">
        <f>VLOOKUP($A9,'Return Data'!$B$7:$R$2292,13,0)</f>
        <v>8.0219000000000005</v>
      </c>
      <c r="K9" s="61">
        <f t="shared" si="3"/>
        <v>2</v>
      </c>
      <c r="L9" s="60"/>
      <c r="M9" s="61"/>
      <c r="N9" s="60"/>
      <c r="O9" s="61"/>
      <c r="P9" s="60"/>
      <c r="Q9" s="61"/>
      <c r="R9" s="60">
        <f>VLOOKUP($A9,'Return Data'!$B$7:$R$2292,16,0)</f>
        <v>26.0138</v>
      </c>
      <c r="S9" s="62">
        <f t="shared" si="4"/>
        <v>1</v>
      </c>
    </row>
    <row r="10" spans="1:20" x14ac:dyDescent="0.3">
      <c r="A10" s="58" t="s">
        <v>739</v>
      </c>
      <c r="B10" s="59">
        <f>VLOOKUP($A10,'Return Data'!$B$7:$R$2292,3,0)</f>
        <v>44826</v>
      </c>
      <c r="C10" s="60">
        <f>VLOOKUP($A10,'Return Data'!$B$7:$R$2292,4,0)</f>
        <v>27.94</v>
      </c>
      <c r="D10" s="60">
        <f>VLOOKUP($A10,'Return Data'!$B$7:$R$2292,10,0)</f>
        <v>14.696199999999999</v>
      </c>
      <c r="E10" s="61">
        <f t="shared" si="0"/>
        <v>4</v>
      </c>
      <c r="F10" s="60">
        <f>VLOOKUP($A10,'Return Data'!$B$7:$R$2292,11,0)</f>
        <v>2.0825999999999998</v>
      </c>
      <c r="G10" s="61">
        <f t="shared" si="1"/>
        <v>4</v>
      </c>
      <c r="H10" s="60">
        <f>VLOOKUP($A10,'Return Data'!$B$7:$R$2292,12,0)</f>
        <v>7.8348000000000004</v>
      </c>
      <c r="I10" s="61">
        <f t="shared" si="2"/>
        <v>1</v>
      </c>
      <c r="J10" s="60">
        <f>VLOOKUP($A10,'Return Data'!$B$7:$R$2292,13,0)</f>
        <v>9.6546000000000003</v>
      </c>
      <c r="K10" s="61">
        <f t="shared" si="3"/>
        <v>1</v>
      </c>
      <c r="L10" s="60">
        <f>VLOOKUP($A10,'Return Data'!$B$7:$R$2292,17,0)</f>
        <v>37.771500000000003</v>
      </c>
      <c r="M10" s="61">
        <f>RANK(L10,L$8:L$14,0)</f>
        <v>1</v>
      </c>
      <c r="N10" s="60">
        <f>VLOOKUP($A10,'Return Data'!$B$7:$R$2292,14,0)</f>
        <v>21.663</v>
      </c>
      <c r="O10" s="61">
        <f>RANK(N10,N$8:N$14,0)</f>
        <v>2</v>
      </c>
      <c r="P10" s="60">
        <f>VLOOKUP($A10,'Return Data'!$B$7:$R$2292,15,0)</f>
        <v>10.4414</v>
      </c>
      <c r="Q10" s="61">
        <f>RANK(P10,P$8:P$14,0)</f>
        <v>4</v>
      </c>
      <c r="R10" s="60">
        <f>VLOOKUP($A10,'Return Data'!$B$7:$R$2292,16,0)</f>
        <v>13.0794</v>
      </c>
      <c r="S10" s="62">
        <f t="shared" si="4"/>
        <v>6</v>
      </c>
    </row>
    <row r="11" spans="1:20" x14ac:dyDescent="0.3">
      <c r="A11" s="58" t="s">
        <v>742</v>
      </c>
      <c r="B11" s="59">
        <f>VLOOKUP($A11,'Return Data'!$B$7:$R$2292,3,0)</f>
        <v>44826</v>
      </c>
      <c r="C11" s="60">
        <f>VLOOKUP($A11,'Return Data'!$B$7:$R$2292,4,0)</f>
        <v>17.48</v>
      </c>
      <c r="D11" s="60">
        <f>VLOOKUP($A11,'Return Data'!$B$7:$R$2292,10,0)</f>
        <v>18.1081</v>
      </c>
      <c r="E11" s="61">
        <f t="shared" si="0"/>
        <v>2</v>
      </c>
      <c r="F11" s="60">
        <f>VLOOKUP($A11,'Return Data'!$B$7:$R$2292,11,0)</f>
        <v>3.5545</v>
      </c>
      <c r="G11" s="61">
        <f t="shared" si="1"/>
        <v>2</v>
      </c>
      <c r="H11" s="60">
        <f>VLOOKUP($A11,'Return Data'!$B$7:$R$2292,12,0)</f>
        <v>2.6423999999999999</v>
      </c>
      <c r="I11" s="61">
        <f t="shared" si="2"/>
        <v>4</v>
      </c>
      <c r="J11" s="60">
        <f>VLOOKUP($A11,'Return Data'!$B$7:$R$2292,13,0)</f>
        <v>3.5545</v>
      </c>
      <c r="K11" s="61">
        <f t="shared" si="3"/>
        <v>4</v>
      </c>
      <c r="L11" s="60">
        <f>VLOOKUP($A11,'Return Data'!$B$7:$R$2292,17,0)</f>
        <v>24.374500000000001</v>
      </c>
      <c r="M11" s="61">
        <f>RANK(L11,L$8:L$14,0)</f>
        <v>6</v>
      </c>
      <c r="N11" s="60">
        <f>VLOOKUP($A11,'Return Data'!$B$7:$R$2292,14,0)</f>
        <v>19.299700000000001</v>
      </c>
      <c r="O11" s="61">
        <f>RANK(N11,N$8:N$14,0)</f>
        <v>3</v>
      </c>
      <c r="P11" s="60"/>
      <c r="Q11" s="61"/>
      <c r="R11" s="60">
        <f>VLOOKUP($A11,'Return Data'!$B$7:$R$2292,16,0)</f>
        <v>16.0303</v>
      </c>
      <c r="S11" s="62">
        <f t="shared" si="4"/>
        <v>3</v>
      </c>
    </row>
    <row r="12" spans="1:20" x14ac:dyDescent="0.3">
      <c r="A12" s="58" t="s">
        <v>1905</v>
      </c>
      <c r="B12" s="59">
        <f>VLOOKUP($A12,'Return Data'!$B$7:$R$2292,3,0)</f>
        <v>44826</v>
      </c>
      <c r="C12" s="60">
        <f>VLOOKUP($A12,'Return Data'!$B$7:$R$2292,4,0)</f>
        <v>86.059700000000007</v>
      </c>
      <c r="D12" s="60">
        <f>VLOOKUP($A12,'Return Data'!$B$7:$R$2292,10,0)</f>
        <v>12.589499999999999</v>
      </c>
      <c r="E12" s="61">
        <f t="shared" si="0"/>
        <v>5</v>
      </c>
      <c r="F12" s="60">
        <f>VLOOKUP($A12,'Return Data'!$B$7:$R$2292,11,0)</f>
        <v>2.6602999999999999</v>
      </c>
      <c r="G12" s="61">
        <f t="shared" si="1"/>
        <v>3</v>
      </c>
      <c r="H12" s="60">
        <f>VLOOKUP($A12,'Return Data'!$B$7:$R$2292,12,0)</f>
        <v>2.3180000000000001</v>
      </c>
      <c r="I12" s="61">
        <f t="shared" si="2"/>
        <v>5</v>
      </c>
      <c r="J12" s="60">
        <f>VLOOKUP($A12,'Return Data'!$B$7:$R$2292,13,0)</f>
        <v>-0.5665</v>
      </c>
      <c r="K12" s="61">
        <f t="shared" si="3"/>
        <v>6</v>
      </c>
      <c r="L12" s="60">
        <f>VLOOKUP($A12,'Return Data'!$B$7:$R$2292,17,0)</f>
        <v>26.2301</v>
      </c>
      <c r="M12" s="61">
        <f>RANK(L12,L$8:L$14,0)</f>
        <v>4</v>
      </c>
      <c r="N12" s="60">
        <f>VLOOKUP($A12,'Return Data'!$B$7:$R$2292,14,0)</f>
        <v>19.098099999999999</v>
      </c>
      <c r="O12" s="61">
        <f>RANK(N12,N$8:N$14,0)</f>
        <v>4</v>
      </c>
      <c r="P12" s="60">
        <f>VLOOKUP($A12,'Return Data'!$B$7:$R$2292,15,0)</f>
        <v>12.003399999999999</v>
      </c>
      <c r="Q12" s="61">
        <f>RANK(P12,P$8:P$14,0)</f>
        <v>2</v>
      </c>
      <c r="R12" s="60">
        <f>VLOOKUP($A12,'Return Data'!$B$7:$R$2292,16,0)</f>
        <v>12.7415</v>
      </c>
      <c r="S12" s="62">
        <f t="shared" si="4"/>
        <v>7</v>
      </c>
    </row>
    <row r="13" spans="1:20" x14ac:dyDescent="0.3">
      <c r="A13" s="58" t="s">
        <v>743</v>
      </c>
      <c r="B13" s="59">
        <f>VLOOKUP($A13,'Return Data'!$B$7:$R$2292,3,0)</f>
        <v>44826</v>
      </c>
      <c r="C13" s="60">
        <f>VLOOKUP($A13,'Return Data'!$B$7:$R$2292,4,0)</f>
        <v>83.562700000000007</v>
      </c>
      <c r="D13" s="60">
        <f>VLOOKUP($A13,'Return Data'!$B$7:$R$2292,10,0)</f>
        <v>7.5418000000000003</v>
      </c>
      <c r="E13" s="61">
        <f t="shared" si="0"/>
        <v>7</v>
      </c>
      <c r="F13" s="60">
        <f>VLOOKUP($A13,'Return Data'!$B$7:$R$2292,11,0)</f>
        <v>1.9354</v>
      </c>
      <c r="G13" s="61">
        <f t="shared" si="1"/>
        <v>6</v>
      </c>
      <c r="H13" s="60">
        <f>VLOOKUP($A13,'Return Data'!$B$7:$R$2292,12,0)</f>
        <v>4.3456000000000001</v>
      </c>
      <c r="I13" s="61">
        <f t="shared" si="2"/>
        <v>3</v>
      </c>
      <c r="J13" s="60">
        <f>VLOOKUP($A13,'Return Data'!$B$7:$R$2292,13,0)</f>
        <v>7.8059000000000003</v>
      </c>
      <c r="K13" s="61">
        <f t="shared" si="3"/>
        <v>3</v>
      </c>
      <c r="L13" s="60">
        <f>VLOOKUP($A13,'Return Data'!$B$7:$R$2292,17,0)</f>
        <v>36.230600000000003</v>
      </c>
      <c r="M13" s="61">
        <f>RANK(L13,L$8:L$14,0)</f>
        <v>2</v>
      </c>
      <c r="N13" s="60">
        <f>VLOOKUP($A13,'Return Data'!$B$7:$R$2292,14,0)</f>
        <v>22.333500000000001</v>
      </c>
      <c r="O13" s="61">
        <f>RANK(N13,N$8:N$14,0)</f>
        <v>1</v>
      </c>
      <c r="P13" s="60">
        <f>VLOOKUP($A13,'Return Data'!$B$7:$R$2292,15,0)</f>
        <v>13.2897</v>
      </c>
      <c r="Q13" s="61">
        <f>RANK(P13,P$8:P$14,0)</f>
        <v>1</v>
      </c>
      <c r="R13" s="60">
        <f>VLOOKUP($A13,'Return Data'!$B$7:$R$2292,16,0)</f>
        <v>13.8575</v>
      </c>
      <c r="S13" s="62">
        <f t="shared" si="4"/>
        <v>5</v>
      </c>
    </row>
    <row r="14" spans="1:20" x14ac:dyDescent="0.3">
      <c r="A14" s="58" t="s">
        <v>746</v>
      </c>
      <c r="B14" s="59">
        <f>VLOOKUP($A14,'Return Data'!$B$7:$R$2292,3,0)</f>
        <v>44826</v>
      </c>
      <c r="C14" s="60">
        <f>VLOOKUP($A14,'Return Data'!$B$7:$R$2292,4,0)</f>
        <v>102.4089</v>
      </c>
      <c r="D14" s="60">
        <f>VLOOKUP($A14,'Return Data'!$B$7:$R$2292,10,0)</f>
        <v>11.980700000000001</v>
      </c>
      <c r="E14" s="61">
        <f t="shared" si="0"/>
        <v>6</v>
      </c>
      <c r="F14" s="60">
        <f>VLOOKUP($A14,'Return Data'!$B$7:$R$2292,11,0)</f>
        <v>-2.6113</v>
      </c>
      <c r="G14" s="61">
        <f t="shared" si="1"/>
        <v>7</v>
      </c>
      <c r="H14" s="60">
        <f>VLOOKUP($A14,'Return Data'!$B$7:$R$2292,12,0)</f>
        <v>-2.1175999999999999</v>
      </c>
      <c r="I14" s="61">
        <f t="shared" si="2"/>
        <v>7</v>
      </c>
      <c r="J14" s="60">
        <f>VLOOKUP($A14,'Return Data'!$B$7:$R$2292,13,0)</f>
        <v>-6.4650999999999996</v>
      </c>
      <c r="K14" s="61">
        <f t="shared" si="3"/>
        <v>7</v>
      </c>
      <c r="L14" s="60">
        <f>VLOOKUP($A14,'Return Data'!$B$7:$R$2292,17,0)</f>
        <v>24.712700000000002</v>
      </c>
      <c r="M14" s="61">
        <f>RANK(L14,L$8:L$14,0)</f>
        <v>5</v>
      </c>
      <c r="N14" s="60">
        <f>VLOOKUP($A14,'Return Data'!$B$7:$R$2292,14,0)</f>
        <v>16.9496</v>
      </c>
      <c r="O14" s="61">
        <f>RANK(N14,N$8:N$14,0)</f>
        <v>6</v>
      </c>
      <c r="P14" s="60">
        <f>VLOOKUP($A14,'Return Data'!$B$7:$R$2292,15,0)</f>
        <v>11.9434</v>
      </c>
      <c r="Q14" s="61">
        <f>RANK(P14,P$8:P$14,0)</f>
        <v>3</v>
      </c>
      <c r="R14" s="60">
        <f>VLOOKUP($A14,'Return Data'!$B$7:$R$2292,16,0)</f>
        <v>14.305</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14.460585714285713</v>
      </c>
      <c r="E16" s="69"/>
      <c r="F16" s="70">
        <f>AVERAGE(F8:F14)</f>
        <v>2.2775142857142856</v>
      </c>
      <c r="G16" s="69"/>
      <c r="H16" s="70">
        <f>AVERAGE(H8:H14)</f>
        <v>3.5592857142857146</v>
      </c>
      <c r="I16" s="69"/>
      <c r="J16" s="70">
        <f>AVERAGE(J8:J14)</f>
        <v>3.4331142857142862</v>
      </c>
      <c r="K16" s="69"/>
      <c r="L16" s="70">
        <f>AVERAGE(L8:L14)</f>
        <v>29.358800000000002</v>
      </c>
      <c r="M16" s="69"/>
      <c r="N16" s="70">
        <f>AVERAGE(N8:N14)</f>
        <v>19.68805</v>
      </c>
      <c r="O16" s="69"/>
      <c r="P16" s="70">
        <f>AVERAGE(P8:P14)</f>
        <v>11.180079999999998</v>
      </c>
      <c r="Q16" s="69"/>
      <c r="R16" s="70">
        <f>AVERAGE(R8:R14)</f>
        <v>16.287014285714289</v>
      </c>
      <c r="S16" s="71"/>
    </row>
    <row r="17" spans="1:19" x14ac:dyDescent="0.3">
      <c r="A17" s="68" t="s">
        <v>28</v>
      </c>
      <c r="B17" s="69"/>
      <c r="C17" s="69"/>
      <c r="D17" s="70">
        <f>MIN(D8:D14)</f>
        <v>7.5418000000000003</v>
      </c>
      <c r="E17" s="69"/>
      <c r="F17" s="70">
        <f>MIN(F8:F14)</f>
        <v>-2.6113</v>
      </c>
      <c r="G17" s="69"/>
      <c r="H17" s="70">
        <f>MIN(H8:H14)</f>
        <v>-2.1175999999999999</v>
      </c>
      <c r="I17" s="69"/>
      <c r="J17" s="70">
        <f>MIN(J8:J14)</f>
        <v>-6.4650999999999996</v>
      </c>
      <c r="K17" s="69"/>
      <c r="L17" s="70">
        <f>MIN(L8:L14)</f>
        <v>24.374500000000001</v>
      </c>
      <c r="M17" s="69"/>
      <c r="N17" s="70">
        <f>MIN(N8:N14)</f>
        <v>16.9496</v>
      </c>
      <c r="O17" s="69"/>
      <c r="P17" s="70">
        <f>MIN(P8:P14)</f>
        <v>8.2225000000000001</v>
      </c>
      <c r="Q17" s="69"/>
      <c r="R17" s="70">
        <f>MIN(R8:R14)</f>
        <v>12.7415</v>
      </c>
      <c r="S17" s="71"/>
    </row>
    <row r="18" spans="1:19" ht="15" thickBot="1" x14ac:dyDescent="0.35">
      <c r="A18" s="72" t="s">
        <v>29</v>
      </c>
      <c r="B18" s="73"/>
      <c r="C18" s="73"/>
      <c r="D18" s="74">
        <f>MAX(D8:D14)</f>
        <v>18.6952</v>
      </c>
      <c r="E18" s="73"/>
      <c r="F18" s="74">
        <f>MAX(F8:F14)</f>
        <v>6.3552999999999997</v>
      </c>
      <c r="G18" s="73"/>
      <c r="H18" s="74">
        <f>MAX(H8:H14)</f>
        <v>7.8348000000000004</v>
      </c>
      <c r="I18" s="73"/>
      <c r="J18" s="74">
        <f>MAX(J8:J14)</f>
        <v>9.6546000000000003</v>
      </c>
      <c r="K18" s="73"/>
      <c r="L18" s="74">
        <f>MAX(L8:L14)</f>
        <v>37.771500000000003</v>
      </c>
      <c r="M18" s="73"/>
      <c r="N18" s="74">
        <f>MAX(N8:N14)</f>
        <v>22.333500000000001</v>
      </c>
      <c r="O18" s="73"/>
      <c r="P18" s="74">
        <f>MAX(P8:P14)</f>
        <v>13.2897</v>
      </c>
      <c r="Q18" s="73"/>
      <c r="R18" s="74">
        <f>MAX(R8:R14)</f>
        <v>26.0138</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44826</v>
      </c>
      <c r="C8" s="60">
        <f>VLOOKUP($A8,'Return Data'!$B$7:$R$2292,4,0)</f>
        <v>100.3935</v>
      </c>
      <c r="D8" s="60">
        <f>VLOOKUP($A8,'Return Data'!$B$7:$R$2292,10,0)</f>
        <v>14.677899999999999</v>
      </c>
      <c r="E8" s="61">
        <f t="shared" ref="E8:E28" si="0">RANK(D8,D$8:D$28,0)</f>
        <v>19</v>
      </c>
      <c r="F8" s="60">
        <f>VLOOKUP($A8,'Return Data'!$B$7:$R$2292,11,0)</f>
        <v>2.9742999999999999</v>
      </c>
      <c r="G8" s="61">
        <f t="shared" ref="G8:G28" si="1">RANK(F8,F$8:F$28,0)</f>
        <v>15</v>
      </c>
      <c r="H8" s="60">
        <f>VLOOKUP($A8,'Return Data'!$B$7:$R$2292,12,0)</f>
        <v>2.4742000000000002</v>
      </c>
      <c r="I8" s="61">
        <f t="shared" ref="I8:I28" si="2">RANK(H8,H$8:H$28,0)</f>
        <v>14</v>
      </c>
      <c r="J8" s="60">
        <f>VLOOKUP($A8,'Return Data'!$B$7:$R$2292,13,0)</f>
        <v>0.4002</v>
      </c>
      <c r="K8" s="61">
        <f t="shared" ref="K8:K28" si="3">RANK(J8,J$8:J$28,0)</f>
        <v>15</v>
      </c>
      <c r="L8" s="60">
        <f>VLOOKUP($A8,'Return Data'!$B$7:$R$2292,17,0)</f>
        <v>26.660399999999999</v>
      </c>
      <c r="M8" s="61">
        <f>RANK(L8,L$8:L$28,0)</f>
        <v>16</v>
      </c>
      <c r="N8" s="60">
        <f>VLOOKUP($A8,'Return Data'!$B$7:$R$2292,14,0)</f>
        <v>17.1751</v>
      </c>
      <c r="O8" s="61">
        <f>RANK(N8,N$8:N$28,0)</f>
        <v>11</v>
      </c>
      <c r="P8" s="60">
        <f>VLOOKUP($A8,'Return Data'!$B$7:$R$2292,15,0)</f>
        <v>11.435</v>
      </c>
      <c r="Q8" s="61">
        <f>RANK(P8,P$8:P$28,0)</f>
        <v>10</v>
      </c>
      <c r="R8" s="60">
        <f>VLOOKUP($A8,'Return Data'!$B$7:$R$2292,16,0)</f>
        <v>14.7943</v>
      </c>
      <c r="S8" s="62">
        <f>RANK(R8,R$8:R$28,0)</f>
        <v>12</v>
      </c>
    </row>
    <row r="9" spans="1:20" x14ac:dyDescent="0.3">
      <c r="A9" s="58" t="s">
        <v>789</v>
      </c>
      <c r="B9" s="59">
        <f>VLOOKUP($A9,'Return Data'!$B$7:$R$2292,3,0)</f>
        <v>44826</v>
      </c>
      <c r="C9" s="60">
        <f>VLOOKUP($A9,'Return Data'!$B$7:$R$2292,4,0)</f>
        <v>47.01</v>
      </c>
      <c r="D9" s="60">
        <f>VLOOKUP($A9,'Return Data'!$B$7:$R$2292,10,0)</f>
        <v>16.0168</v>
      </c>
      <c r="E9" s="61">
        <f t="shared" si="0"/>
        <v>17</v>
      </c>
      <c r="F9" s="60">
        <f>VLOOKUP($A9,'Return Data'!$B$7:$R$2292,11,0)</f>
        <v>-1.9603999999999999</v>
      </c>
      <c r="G9" s="61">
        <f t="shared" si="1"/>
        <v>21</v>
      </c>
      <c r="H9" s="60">
        <f>VLOOKUP($A9,'Return Data'!$B$7:$R$2292,12,0)</f>
        <v>-6.4478</v>
      </c>
      <c r="I9" s="61">
        <f t="shared" si="2"/>
        <v>21</v>
      </c>
      <c r="J9" s="60">
        <f>VLOOKUP($A9,'Return Data'!$B$7:$R$2292,13,0)</f>
        <v>-11.8011</v>
      </c>
      <c r="K9" s="61">
        <f t="shared" si="3"/>
        <v>21</v>
      </c>
      <c r="L9" s="60">
        <f>VLOOKUP($A9,'Return Data'!$B$7:$R$2292,17,0)</f>
        <v>21.834700000000002</v>
      </c>
      <c r="M9" s="61">
        <f t="shared" ref="M9:M28" si="4">RANK(L9,L$8:L$28,0)</f>
        <v>19</v>
      </c>
      <c r="N9" s="60">
        <f>VLOOKUP($A9,'Return Data'!$B$7:$R$2292,14,0)</f>
        <v>15.030200000000001</v>
      </c>
      <c r="O9" s="61">
        <f t="shared" ref="O9:O26" si="5">RANK(N9,N$8:N$28,0)</f>
        <v>15</v>
      </c>
      <c r="P9" s="60">
        <f>VLOOKUP($A9,'Return Data'!$B$7:$R$2292,15,0)</f>
        <v>12.4215</v>
      </c>
      <c r="Q9" s="61">
        <f t="shared" ref="Q9:Q26" si="6">RANK(P9,P$8:P$28,0)</f>
        <v>8</v>
      </c>
      <c r="R9" s="60">
        <f>VLOOKUP($A9,'Return Data'!$B$7:$R$2292,16,0)</f>
        <v>15.4084</v>
      </c>
      <c r="S9" s="62">
        <f t="shared" ref="S9:S28" si="7">RANK(R9,R$8:R$28,0)</f>
        <v>10</v>
      </c>
    </row>
    <row r="10" spans="1:20" x14ac:dyDescent="0.3">
      <c r="A10" s="58" t="s">
        <v>1970</v>
      </c>
      <c r="B10" s="59">
        <f>VLOOKUP($A10,'Return Data'!$B$7:$R$2292,3,0)</f>
        <v>44826</v>
      </c>
      <c r="C10" s="60">
        <f>VLOOKUP($A10,'Return Data'!$B$7:$R$2292,4,0)</f>
        <v>16.312799999999999</v>
      </c>
      <c r="D10" s="60">
        <f>VLOOKUP($A10,'Return Data'!$B$7:$R$2292,10,0)</f>
        <v>17.9864</v>
      </c>
      <c r="E10" s="61">
        <f t="shared" si="0"/>
        <v>9</v>
      </c>
      <c r="F10" s="60">
        <f>VLOOKUP($A10,'Return Data'!$B$7:$R$2292,11,0)</f>
        <v>6.1230000000000002</v>
      </c>
      <c r="G10" s="61">
        <f t="shared" si="1"/>
        <v>7</v>
      </c>
      <c r="H10" s="60">
        <f>VLOOKUP($A10,'Return Data'!$B$7:$R$2292,12,0)</f>
        <v>8.3042999999999996</v>
      </c>
      <c r="I10" s="61">
        <f t="shared" si="2"/>
        <v>5</v>
      </c>
      <c r="J10" s="60">
        <f>VLOOKUP($A10,'Return Data'!$B$7:$R$2292,13,0)</f>
        <v>4.7370999999999999</v>
      </c>
      <c r="K10" s="61">
        <f t="shared" si="3"/>
        <v>8</v>
      </c>
      <c r="L10" s="60">
        <f>VLOOKUP($A10,'Return Data'!$B$7:$R$2292,17,0)</f>
        <v>28.533899999999999</v>
      </c>
      <c r="M10" s="61">
        <f t="shared" si="4"/>
        <v>12</v>
      </c>
      <c r="N10" s="60">
        <f>VLOOKUP($A10,'Return Data'!$B$7:$R$2292,14,0)</f>
        <v>18.406199999999998</v>
      </c>
      <c r="O10" s="61">
        <f t="shared" si="5"/>
        <v>9</v>
      </c>
      <c r="P10" s="60"/>
      <c r="Q10" s="61"/>
      <c r="R10" s="60">
        <f>VLOOKUP($A10,'Return Data'!$B$7:$R$2292,16,0)</f>
        <v>10.3597</v>
      </c>
      <c r="S10" s="62">
        <f t="shared" si="7"/>
        <v>21</v>
      </c>
    </row>
    <row r="11" spans="1:20" x14ac:dyDescent="0.3">
      <c r="A11" s="58" t="s">
        <v>791</v>
      </c>
      <c r="B11" s="59">
        <f>VLOOKUP($A11,'Return Data'!$B$7:$R$2292,3,0)</f>
        <v>44826</v>
      </c>
      <c r="C11" s="60">
        <f>VLOOKUP($A11,'Return Data'!$B$7:$R$2292,4,0)</f>
        <v>37.268999999999998</v>
      </c>
      <c r="D11" s="60">
        <f>VLOOKUP($A11,'Return Data'!$B$7:$R$2292,10,0)</f>
        <v>21.0976</v>
      </c>
      <c r="E11" s="61">
        <f t="shared" si="0"/>
        <v>2</v>
      </c>
      <c r="F11" s="60">
        <f>VLOOKUP($A11,'Return Data'!$B$7:$R$2292,11,0)</f>
        <v>6.9504000000000001</v>
      </c>
      <c r="G11" s="61">
        <f t="shared" si="1"/>
        <v>6</v>
      </c>
      <c r="H11" s="60">
        <f>VLOOKUP($A11,'Return Data'!$B$7:$R$2292,12,0)</f>
        <v>3.4933999999999998</v>
      </c>
      <c r="I11" s="61">
        <f t="shared" si="2"/>
        <v>11</v>
      </c>
      <c r="J11" s="60">
        <f>VLOOKUP($A11,'Return Data'!$B$7:$R$2292,13,0)</f>
        <v>-0.25159999999999999</v>
      </c>
      <c r="K11" s="61">
        <f t="shared" si="3"/>
        <v>17</v>
      </c>
      <c r="L11" s="60">
        <f>VLOOKUP($A11,'Return Data'!$B$7:$R$2292,17,0)</f>
        <v>23.444700000000001</v>
      </c>
      <c r="M11" s="61">
        <f t="shared" si="4"/>
        <v>17</v>
      </c>
      <c r="N11" s="60">
        <f>VLOOKUP($A11,'Return Data'!$B$7:$R$2292,14,0)</f>
        <v>15.1564</v>
      </c>
      <c r="O11" s="61">
        <f t="shared" si="5"/>
        <v>14</v>
      </c>
      <c r="P11" s="60">
        <f>VLOOKUP($A11,'Return Data'!$B$7:$R$2292,15,0)</f>
        <v>10.434799999999999</v>
      </c>
      <c r="Q11" s="61">
        <f t="shared" si="6"/>
        <v>12</v>
      </c>
      <c r="R11" s="60">
        <f>VLOOKUP($A11,'Return Data'!$B$7:$R$2292,16,0)</f>
        <v>13.2866</v>
      </c>
      <c r="S11" s="62">
        <f t="shared" si="7"/>
        <v>18</v>
      </c>
    </row>
    <row r="12" spans="1:20" x14ac:dyDescent="0.3">
      <c r="A12" s="58" t="s">
        <v>794</v>
      </c>
      <c r="B12" s="59">
        <f>VLOOKUP($A12,'Return Data'!$B$7:$R$2292,3,0)</f>
        <v>44826</v>
      </c>
      <c r="C12" s="60">
        <f>VLOOKUP($A12,'Return Data'!$B$7:$R$2292,4,0)</f>
        <v>76.893000000000001</v>
      </c>
      <c r="D12" s="60">
        <f>VLOOKUP($A12,'Return Data'!$B$7:$R$2292,10,0)</f>
        <v>20.3401</v>
      </c>
      <c r="E12" s="61">
        <f t="shared" si="0"/>
        <v>3</v>
      </c>
      <c r="F12" s="60">
        <f>VLOOKUP($A12,'Return Data'!$B$7:$R$2292,11,0)</f>
        <v>9.3762000000000008</v>
      </c>
      <c r="G12" s="61">
        <f t="shared" si="1"/>
        <v>4</v>
      </c>
      <c r="H12" s="60">
        <f>VLOOKUP($A12,'Return Data'!$B$7:$R$2292,12,0)</f>
        <v>10.3874</v>
      </c>
      <c r="I12" s="61">
        <f t="shared" si="2"/>
        <v>4</v>
      </c>
      <c r="J12" s="60">
        <f>VLOOKUP($A12,'Return Data'!$B$7:$R$2292,13,0)</f>
        <v>9.6938999999999993</v>
      </c>
      <c r="K12" s="61">
        <f t="shared" si="3"/>
        <v>3</v>
      </c>
      <c r="L12" s="60">
        <f>VLOOKUP($A12,'Return Data'!$B$7:$R$2292,17,0)</f>
        <v>41.892499999999998</v>
      </c>
      <c r="M12" s="61">
        <f t="shared" si="4"/>
        <v>2</v>
      </c>
      <c r="N12" s="60">
        <f>VLOOKUP($A12,'Return Data'!$B$7:$R$2292,14,0)</f>
        <v>21.6966</v>
      </c>
      <c r="O12" s="61">
        <f t="shared" si="5"/>
        <v>5</v>
      </c>
      <c r="P12" s="60">
        <f>VLOOKUP($A12,'Return Data'!$B$7:$R$2292,15,0)</f>
        <v>14.830299999999999</v>
      </c>
      <c r="Q12" s="61">
        <f t="shared" si="6"/>
        <v>4</v>
      </c>
      <c r="R12" s="60">
        <f>VLOOKUP($A12,'Return Data'!$B$7:$R$2292,16,0)</f>
        <v>18.6069</v>
      </c>
      <c r="S12" s="62">
        <f t="shared" si="7"/>
        <v>4</v>
      </c>
    </row>
    <row r="13" spans="1:20" x14ac:dyDescent="0.3">
      <c r="A13" s="58" t="s">
        <v>796</v>
      </c>
      <c r="B13" s="59">
        <f>VLOOKUP($A13,'Return Data'!$B$7:$R$2292,3,0)</f>
        <v>44826</v>
      </c>
      <c r="C13" s="60">
        <f>VLOOKUP($A13,'Return Data'!$B$7:$R$2292,4,0)</f>
        <v>141.46299999999999</v>
      </c>
      <c r="D13" s="60">
        <f>VLOOKUP($A13,'Return Data'!$B$7:$R$2292,10,0)</f>
        <v>19.343800000000002</v>
      </c>
      <c r="E13" s="61">
        <f t="shared" si="0"/>
        <v>4</v>
      </c>
      <c r="F13" s="60">
        <f>VLOOKUP($A13,'Return Data'!$B$7:$R$2292,11,0)</f>
        <v>13.789400000000001</v>
      </c>
      <c r="G13" s="61">
        <f t="shared" si="1"/>
        <v>1</v>
      </c>
      <c r="H13" s="60">
        <f>VLOOKUP($A13,'Return Data'!$B$7:$R$2292,12,0)</f>
        <v>17.903500000000001</v>
      </c>
      <c r="I13" s="61">
        <f t="shared" si="2"/>
        <v>1</v>
      </c>
      <c r="J13" s="60">
        <f>VLOOKUP($A13,'Return Data'!$B$7:$R$2292,13,0)</f>
        <v>23.377099999999999</v>
      </c>
      <c r="K13" s="61">
        <f t="shared" si="3"/>
        <v>1</v>
      </c>
      <c r="L13" s="60">
        <f>VLOOKUP($A13,'Return Data'!$B$7:$R$2292,17,0)</f>
        <v>42.475200000000001</v>
      </c>
      <c r="M13" s="61">
        <f t="shared" si="4"/>
        <v>1</v>
      </c>
      <c r="N13" s="60">
        <f>VLOOKUP($A13,'Return Data'!$B$7:$R$2292,14,0)</f>
        <v>21.483699999999999</v>
      </c>
      <c r="O13" s="61">
        <f t="shared" si="5"/>
        <v>6</v>
      </c>
      <c r="P13" s="60">
        <f>VLOOKUP($A13,'Return Data'!$B$7:$R$2292,15,0)</f>
        <v>12.061500000000001</v>
      </c>
      <c r="Q13" s="61">
        <f t="shared" si="6"/>
        <v>9</v>
      </c>
      <c r="R13" s="60">
        <f>VLOOKUP($A13,'Return Data'!$B$7:$R$2292,16,0)</f>
        <v>13.9247</v>
      </c>
      <c r="S13" s="62">
        <f t="shared" si="7"/>
        <v>15</v>
      </c>
    </row>
    <row r="14" spans="1:20" x14ac:dyDescent="0.3">
      <c r="A14" s="58" t="s">
        <v>799</v>
      </c>
      <c r="B14" s="59">
        <f>VLOOKUP($A14,'Return Data'!$B$7:$R$2292,3,0)</f>
        <v>44826</v>
      </c>
      <c r="C14" s="60">
        <f>VLOOKUP($A14,'Return Data'!$B$7:$R$2292,4,0)</f>
        <v>56.11</v>
      </c>
      <c r="D14" s="60">
        <f>VLOOKUP($A14,'Return Data'!$B$7:$R$2292,10,0)</f>
        <v>16.0977</v>
      </c>
      <c r="E14" s="61">
        <f t="shared" si="0"/>
        <v>16</v>
      </c>
      <c r="F14" s="60">
        <f>VLOOKUP($A14,'Return Data'!$B$7:$R$2292,11,0)</f>
        <v>5.7680999999999996</v>
      </c>
      <c r="G14" s="61">
        <f t="shared" si="1"/>
        <v>9</v>
      </c>
      <c r="H14" s="60">
        <f>VLOOKUP($A14,'Return Data'!$B$7:$R$2292,12,0)</f>
        <v>6.6121999999999996</v>
      </c>
      <c r="I14" s="61">
        <f t="shared" si="2"/>
        <v>6</v>
      </c>
      <c r="J14" s="60">
        <f>VLOOKUP($A14,'Return Data'!$B$7:$R$2292,13,0)</f>
        <v>5.0552000000000001</v>
      </c>
      <c r="K14" s="61">
        <f t="shared" si="3"/>
        <v>5</v>
      </c>
      <c r="L14" s="60">
        <f>VLOOKUP($A14,'Return Data'!$B$7:$R$2292,17,0)</f>
        <v>30.534199999999998</v>
      </c>
      <c r="M14" s="61">
        <f t="shared" si="4"/>
        <v>9</v>
      </c>
      <c r="N14" s="60">
        <f>VLOOKUP($A14,'Return Data'!$B$7:$R$2292,14,0)</f>
        <v>22.105</v>
      </c>
      <c r="O14" s="61">
        <f t="shared" si="5"/>
        <v>4</v>
      </c>
      <c r="P14" s="60">
        <f>VLOOKUP($A14,'Return Data'!$B$7:$R$2292,15,0)</f>
        <v>14.388299999999999</v>
      </c>
      <c r="Q14" s="61">
        <f t="shared" si="6"/>
        <v>6</v>
      </c>
      <c r="R14" s="60">
        <f>VLOOKUP($A14,'Return Data'!$B$7:$R$2292,16,0)</f>
        <v>14.286099999999999</v>
      </c>
      <c r="S14" s="62">
        <f t="shared" si="7"/>
        <v>14</v>
      </c>
    </row>
    <row r="15" spans="1:20" x14ac:dyDescent="0.3">
      <c r="A15" s="58" t="s">
        <v>800</v>
      </c>
      <c r="B15" s="59">
        <f>VLOOKUP($A15,'Return Data'!$B$7:$R$2292,3,0)</f>
        <v>44826</v>
      </c>
      <c r="C15" s="60">
        <f>VLOOKUP($A15,'Return Data'!$B$7:$R$2292,4,0)</f>
        <v>16.440000000000001</v>
      </c>
      <c r="D15" s="60">
        <f>VLOOKUP($A15,'Return Data'!$B$7:$R$2292,10,0)</f>
        <v>15.368399999999999</v>
      </c>
      <c r="E15" s="61">
        <f t="shared" si="0"/>
        <v>18</v>
      </c>
      <c r="F15" s="60">
        <f>VLOOKUP($A15,'Return Data'!$B$7:$R$2292,11,0)</f>
        <v>2.3024</v>
      </c>
      <c r="G15" s="61">
        <f t="shared" si="1"/>
        <v>19</v>
      </c>
      <c r="H15" s="60">
        <f>VLOOKUP($A15,'Return Data'!$B$7:$R$2292,12,0)</f>
        <v>2.9430000000000001</v>
      </c>
      <c r="I15" s="61">
        <f t="shared" si="2"/>
        <v>12</v>
      </c>
      <c r="J15" s="60">
        <f>VLOOKUP($A15,'Return Data'!$B$7:$R$2292,13,0)</f>
        <v>1.9218999999999999</v>
      </c>
      <c r="K15" s="61">
        <f t="shared" si="3"/>
        <v>12</v>
      </c>
      <c r="L15" s="60">
        <f>VLOOKUP($A15,'Return Data'!$B$7:$R$2292,17,0)</f>
        <v>26.768999999999998</v>
      </c>
      <c r="M15" s="61">
        <f t="shared" si="4"/>
        <v>15</v>
      </c>
      <c r="N15" s="60">
        <f>VLOOKUP($A15,'Return Data'!$B$7:$R$2292,14,0)</f>
        <v>17.8523</v>
      </c>
      <c r="O15" s="61">
        <f t="shared" si="5"/>
        <v>10</v>
      </c>
      <c r="P15" s="60"/>
      <c r="Q15" s="61"/>
      <c r="R15" s="60">
        <f>VLOOKUP($A15,'Return Data'!$B$7:$R$2292,16,0)</f>
        <v>10.795500000000001</v>
      </c>
      <c r="S15" s="62">
        <f t="shared" si="7"/>
        <v>20</v>
      </c>
    </row>
    <row r="16" spans="1:20" x14ac:dyDescent="0.3">
      <c r="A16" s="58" t="s">
        <v>802</v>
      </c>
      <c r="B16" s="59">
        <f>VLOOKUP($A16,'Return Data'!$B$7:$R$2292,3,0)</f>
        <v>44826</v>
      </c>
      <c r="C16" s="60">
        <f>VLOOKUP($A16,'Return Data'!$B$7:$R$2292,4,0)</f>
        <v>61.066000000000003</v>
      </c>
      <c r="D16" s="60">
        <f>VLOOKUP($A16,'Return Data'!$B$7:$R$2292,10,0)</f>
        <v>16.604900000000001</v>
      </c>
      <c r="E16" s="61">
        <f t="shared" si="0"/>
        <v>12</v>
      </c>
      <c r="F16" s="60">
        <f>VLOOKUP($A16,'Return Data'!$B$7:$R$2292,11,0)</f>
        <v>2.5285000000000002</v>
      </c>
      <c r="G16" s="61">
        <f t="shared" si="1"/>
        <v>17</v>
      </c>
      <c r="H16" s="60">
        <f>VLOOKUP($A16,'Return Data'!$B$7:$R$2292,12,0)</f>
        <v>1.6580999999999999</v>
      </c>
      <c r="I16" s="61">
        <f t="shared" si="2"/>
        <v>16</v>
      </c>
      <c r="J16" s="60">
        <f>VLOOKUP($A16,'Return Data'!$B$7:$R$2292,13,0)</f>
        <v>2.5112999999999999</v>
      </c>
      <c r="K16" s="61">
        <f t="shared" si="3"/>
        <v>11</v>
      </c>
      <c r="L16" s="60">
        <f>VLOOKUP($A16,'Return Data'!$B$7:$R$2292,17,0)</f>
        <v>19.045100000000001</v>
      </c>
      <c r="M16" s="61">
        <f t="shared" si="4"/>
        <v>20</v>
      </c>
      <c r="N16" s="60">
        <f>VLOOKUP($A16,'Return Data'!$B$7:$R$2292,14,0)</f>
        <v>16.4924</v>
      </c>
      <c r="O16" s="61">
        <f t="shared" si="5"/>
        <v>12</v>
      </c>
      <c r="P16" s="60">
        <f>VLOOKUP($A16,'Return Data'!$B$7:$R$2292,15,0)</f>
        <v>9.2195999999999998</v>
      </c>
      <c r="Q16" s="61">
        <f t="shared" si="6"/>
        <v>13</v>
      </c>
      <c r="R16" s="60">
        <f>VLOOKUP($A16,'Return Data'!$B$7:$R$2292,16,0)</f>
        <v>12.1686</v>
      </c>
      <c r="S16" s="62">
        <f t="shared" si="7"/>
        <v>19</v>
      </c>
    </row>
    <row r="17" spans="1:19" x14ac:dyDescent="0.3">
      <c r="A17" s="58" t="s">
        <v>804</v>
      </c>
      <c r="B17" s="59">
        <f>VLOOKUP($A17,'Return Data'!$B$7:$R$2292,3,0)</f>
        <v>44826</v>
      </c>
      <c r="C17" s="60">
        <f>VLOOKUP($A17,'Return Data'!$B$7:$R$2292,4,0)</f>
        <v>33.058999999999997</v>
      </c>
      <c r="D17" s="60">
        <f>VLOOKUP($A17,'Return Data'!$B$7:$R$2292,10,0)</f>
        <v>18.5565</v>
      </c>
      <c r="E17" s="61">
        <f t="shared" si="0"/>
        <v>6</v>
      </c>
      <c r="F17" s="60">
        <f>VLOOKUP($A17,'Return Data'!$B$7:$R$2292,11,0)</f>
        <v>4.2502000000000004</v>
      </c>
      <c r="G17" s="61">
        <f t="shared" si="1"/>
        <v>12</v>
      </c>
      <c r="H17" s="60">
        <f>VLOOKUP($A17,'Return Data'!$B$7:$R$2292,12,0)</f>
        <v>1.113</v>
      </c>
      <c r="I17" s="61">
        <f t="shared" si="2"/>
        <v>17</v>
      </c>
      <c r="J17" s="60">
        <f>VLOOKUP($A17,'Return Data'!$B$7:$R$2292,13,0)</f>
        <v>1.6706000000000001</v>
      </c>
      <c r="K17" s="61">
        <f t="shared" si="3"/>
        <v>13</v>
      </c>
      <c r="L17" s="60">
        <f>VLOOKUP($A17,'Return Data'!$B$7:$R$2292,17,0)</f>
        <v>30.318999999999999</v>
      </c>
      <c r="M17" s="61">
        <f t="shared" si="4"/>
        <v>10</v>
      </c>
      <c r="N17" s="60">
        <f>VLOOKUP($A17,'Return Data'!$B$7:$R$2292,14,0)</f>
        <v>23.2713</v>
      </c>
      <c r="O17" s="61">
        <f t="shared" si="5"/>
        <v>3</v>
      </c>
      <c r="P17" s="60">
        <f>VLOOKUP($A17,'Return Data'!$B$7:$R$2292,15,0)</f>
        <v>17.246600000000001</v>
      </c>
      <c r="Q17" s="61">
        <f t="shared" si="6"/>
        <v>1</v>
      </c>
      <c r="R17" s="60">
        <f>VLOOKUP($A17,'Return Data'!$B$7:$R$2292,16,0)</f>
        <v>16.338000000000001</v>
      </c>
      <c r="S17" s="62">
        <f t="shared" si="7"/>
        <v>8</v>
      </c>
    </row>
    <row r="18" spans="1:19" x14ac:dyDescent="0.3">
      <c r="A18" s="58" t="s">
        <v>2009</v>
      </c>
      <c r="B18" s="59">
        <f>VLOOKUP($A18,'Return Data'!$B$7:$R$2292,3,0)</f>
        <v>44826</v>
      </c>
      <c r="C18" s="60">
        <f>VLOOKUP($A18,'Return Data'!$B$7:$R$2292,4,0)</f>
        <v>13.5413</v>
      </c>
      <c r="D18" s="60">
        <f>VLOOKUP($A18,'Return Data'!$B$7:$R$2292,10,0)</f>
        <v>18.410399999999999</v>
      </c>
      <c r="E18" s="61">
        <f t="shared" si="0"/>
        <v>8</v>
      </c>
      <c r="F18" s="60">
        <f>VLOOKUP($A18,'Return Data'!$B$7:$R$2292,11,0)</f>
        <v>4.7156000000000002</v>
      </c>
      <c r="G18" s="61">
        <f t="shared" si="1"/>
        <v>11</v>
      </c>
      <c r="H18" s="60">
        <f>VLOOKUP($A18,'Return Data'!$B$7:$R$2292,12,0)</f>
        <v>6.5237999999999996</v>
      </c>
      <c r="I18" s="61">
        <f t="shared" si="2"/>
        <v>7</v>
      </c>
      <c r="J18" s="60">
        <f>VLOOKUP($A18,'Return Data'!$B$7:$R$2292,13,0)</f>
        <v>4.8478000000000003</v>
      </c>
      <c r="K18" s="61">
        <f t="shared" si="3"/>
        <v>6</v>
      </c>
      <c r="L18" s="60">
        <f>VLOOKUP($A18,'Return Data'!$B$7:$R$2292,17,0)</f>
        <v>27.513000000000002</v>
      </c>
      <c r="M18" s="61">
        <f t="shared" si="4"/>
        <v>14</v>
      </c>
      <c r="N18" s="60">
        <f>VLOOKUP($A18,'Return Data'!$B$7:$R$2292,14,0)</f>
        <v>11.3653</v>
      </c>
      <c r="O18" s="61">
        <f t="shared" si="5"/>
        <v>17</v>
      </c>
      <c r="P18" s="60">
        <f>VLOOKUP($A18,'Return Data'!$B$7:$R$2292,15,0)</f>
        <v>8.0930999999999997</v>
      </c>
      <c r="Q18" s="61">
        <f t="shared" si="6"/>
        <v>14</v>
      </c>
      <c r="R18" s="60">
        <f>VLOOKUP($A18,'Return Data'!$B$7:$R$2292,16,0)</f>
        <v>13.692500000000001</v>
      </c>
      <c r="S18" s="62">
        <f t="shared" si="7"/>
        <v>16</v>
      </c>
    </row>
    <row r="19" spans="1:19" x14ac:dyDescent="0.3">
      <c r="A19" s="58" t="s">
        <v>806</v>
      </c>
      <c r="B19" s="59">
        <f>VLOOKUP($A19,'Return Data'!$B$7:$R$2292,3,0)</f>
        <v>44826</v>
      </c>
      <c r="C19" s="60">
        <f>VLOOKUP($A19,'Return Data'!$B$7:$R$2292,4,0)</f>
        <v>17.646999999999998</v>
      </c>
      <c r="D19" s="60">
        <f>VLOOKUP($A19,'Return Data'!$B$7:$R$2292,10,0)</f>
        <v>17.969100000000001</v>
      </c>
      <c r="E19" s="61">
        <f t="shared" si="0"/>
        <v>10</v>
      </c>
      <c r="F19" s="60">
        <f>VLOOKUP($A19,'Return Data'!$B$7:$R$2292,11,0)</f>
        <v>5.0416999999999996</v>
      </c>
      <c r="G19" s="61">
        <f t="shared" si="1"/>
        <v>10</v>
      </c>
      <c r="H19" s="60">
        <f>VLOOKUP($A19,'Return Data'!$B$7:$R$2292,12,0)</f>
        <v>4.5995999999999997</v>
      </c>
      <c r="I19" s="61">
        <f t="shared" si="2"/>
        <v>10</v>
      </c>
      <c r="J19" s="60">
        <f>VLOOKUP($A19,'Return Data'!$B$7:$R$2292,13,0)</f>
        <v>4.8170999999999999</v>
      </c>
      <c r="K19" s="61">
        <f t="shared" si="3"/>
        <v>7</v>
      </c>
      <c r="L19" s="60">
        <f>VLOOKUP($A19,'Return Data'!$B$7:$R$2292,17,0)</f>
        <v>30.551300000000001</v>
      </c>
      <c r="M19" s="61">
        <f t="shared" si="4"/>
        <v>8</v>
      </c>
      <c r="N19" s="60"/>
      <c r="O19" s="61"/>
      <c r="P19" s="60"/>
      <c r="Q19" s="61"/>
      <c r="R19" s="60">
        <f>VLOOKUP($A19,'Return Data'!$B$7:$R$2292,16,0)</f>
        <v>19.494900000000001</v>
      </c>
      <c r="S19" s="62">
        <f t="shared" si="7"/>
        <v>3</v>
      </c>
    </row>
    <row r="20" spans="1:19" x14ac:dyDescent="0.3">
      <c r="A20" s="58" t="s">
        <v>808</v>
      </c>
      <c r="B20" s="59">
        <f>VLOOKUP($A20,'Return Data'!$B$7:$R$2292,3,0)</f>
        <v>44826</v>
      </c>
      <c r="C20" s="60">
        <f>VLOOKUP($A20,'Return Data'!$B$7:$R$2292,4,0)</f>
        <v>16.347000000000001</v>
      </c>
      <c r="D20" s="60">
        <f>VLOOKUP($A20,'Return Data'!$B$7:$R$2292,10,0)</f>
        <v>12.4665</v>
      </c>
      <c r="E20" s="61">
        <f t="shared" si="0"/>
        <v>20</v>
      </c>
      <c r="F20" s="60">
        <f>VLOOKUP($A20,'Return Data'!$B$7:$R$2292,11,0)</f>
        <v>2.9862000000000002</v>
      </c>
      <c r="G20" s="61">
        <f t="shared" si="1"/>
        <v>14</v>
      </c>
      <c r="H20" s="60">
        <f>VLOOKUP($A20,'Return Data'!$B$7:$R$2292,12,0)</f>
        <v>-7.9500000000000001E-2</v>
      </c>
      <c r="I20" s="61">
        <f t="shared" si="2"/>
        <v>18</v>
      </c>
      <c r="J20" s="60">
        <f>VLOOKUP($A20,'Return Data'!$B$7:$R$2292,13,0)</f>
        <v>-3.1977000000000002</v>
      </c>
      <c r="K20" s="61">
        <f t="shared" si="3"/>
        <v>20</v>
      </c>
      <c r="L20" s="60">
        <f>VLOOKUP($A20,'Return Data'!$B$7:$R$2292,17,0)</f>
        <v>18.359300000000001</v>
      </c>
      <c r="M20" s="61">
        <f t="shared" si="4"/>
        <v>21</v>
      </c>
      <c r="N20" s="60">
        <f>VLOOKUP($A20,'Return Data'!$B$7:$R$2292,14,0)</f>
        <v>14.925599999999999</v>
      </c>
      <c r="O20" s="61">
        <f t="shared" si="5"/>
        <v>16</v>
      </c>
      <c r="P20" s="60"/>
      <c r="Q20" s="61"/>
      <c r="R20" s="60">
        <f>VLOOKUP($A20,'Return Data'!$B$7:$R$2292,16,0)</f>
        <v>13.4955</v>
      </c>
      <c r="S20" s="62">
        <f t="shared" si="7"/>
        <v>17</v>
      </c>
    </row>
    <row r="21" spans="1:19" x14ac:dyDescent="0.3">
      <c r="A21" s="58" t="s">
        <v>810</v>
      </c>
      <c r="B21" s="59">
        <f>VLOOKUP($A21,'Return Data'!$B$7:$R$2292,3,0)</f>
        <v>44826</v>
      </c>
      <c r="C21" s="60">
        <f>VLOOKUP($A21,'Return Data'!$B$7:$R$2292,4,0)</f>
        <v>19.663</v>
      </c>
      <c r="D21" s="60">
        <f>VLOOKUP($A21,'Return Data'!$B$7:$R$2292,10,0)</f>
        <v>11.601100000000001</v>
      </c>
      <c r="E21" s="61">
        <f t="shared" si="0"/>
        <v>21</v>
      </c>
      <c r="F21" s="60">
        <f>VLOOKUP($A21,'Return Data'!$B$7:$R$2292,11,0)</f>
        <v>-0.28899999999999998</v>
      </c>
      <c r="G21" s="61">
        <f t="shared" si="1"/>
        <v>20</v>
      </c>
      <c r="H21" s="60">
        <f>VLOOKUP($A21,'Return Data'!$B$7:$R$2292,12,0)</f>
        <v>-3.9236</v>
      </c>
      <c r="I21" s="61">
        <f t="shared" si="2"/>
        <v>20</v>
      </c>
      <c r="J21" s="60">
        <f>VLOOKUP($A21,'Return Data'!$B$7:$R$2292,13,0)</f>
        <v>-2.7258</v>
      </c>
      <c r="K21" s="61">
        <f t="shared" si="3"/>
        <v>19</v>
      </c>
      <c r="L21" s="60">
        <f>VLOOKUP($A21,'Return Data'!$B$7:$R$2292,17,0)</f>
        <v>28.092600000000001</v>
      </c>
      <c r="M21" s="61">
        <f t="shared" si="4"/>
        <v>13</v>
      </c>
      <c r="N21" s="60"/>
      <c r="O21" s="61"/>
      <c r="P21" s="60"/>
      <c r="Q21" s="61"/>
      <c r="R21" s="60">
        <f>VLOOKUP($A21,'Return Data'!$B$7:$R$2292,16,0)</f>
        <v>22.279299999999999</v>
      </c>
      <c r="S21" s="62">
        <f t="shared" si="7"/>
        <v>1</v>
      </c>
    </row>
    <row r="22" spans="1:19" x14ac:dyDescent="0.3">
      <c r="A22" s="58" t="s">
        <v>812</v>
      </c>
      <c r="B22" s="59">
        <f>VLOOKUP($A22,'Return Data'!$B$7:$R$2292,3,0)</f>
        <v>44826</v>
      </c>
      <c r="C22" s="60">
        <f>VLOOKUP($A22,'Return Data'!$B$7:$R$2292,4,0)</f>
        <v>37.900100000000002</v>
      </c>
      <c r="D22" s="60">
        <f>VLOOKUP($A22,'Return Data'!$B$7:$R$2292,10,0)</f>
        <v>17.28</v>
      </c>
      <c r="E22" s="61">
        <f t="shared" si="0"/>
        <v>11</v>
      </c>
      <c r="F22" s="60">
        <f>VLOOKUP($A22,'Return Data'!$B$7:$R$2292,11,0)</f>
        <v>9.6193000000000008</v>
      </c>
      <c r="G22" s="61">
        <f t="shared" si="1"/>
        <v>3</v>
      </c>
      <c r="H22" s="60">
        <f>VLOOKUP($A22,'Return Data'!$B$7:$R$2292,12,0)</f>
        <v>5.4934000000000003</v>
      </c>
      <c r="I22" s="61">
        <f t="shared" si="2"/>
        <v>8</v>
      </c>
      <c r="J22" s="60">
        <f>VLOOKUP($A22,'Return Data'!$B$7:$R$2292,13,0)</f>
        <v>-0.23949999999999999</v>
      </c>
      <c r="K22" s="61">
        <f t="shared" si="3"/>
        <v>16</v>
      </c>
      <c r="L22" s="60">
        <f>VLOOKUP($A22,'Return Data'!$B$7:$R$2292,17,0)</f>
        <v>23.032599999999999</v>
      </c>
      <c r="M22" s="61">
        <f t="shared" si="4"/>
        <v>18</v>
      </c>
      <c r="N22" s="60">
        <f>VLOOKUP($A22,'Return Data'!$B$7:$R$2292,14,0)</f>
        <v>16.168500000000002</v>
      </c>
      <c r="O22" s="61">
        <f t="shared" si="5"/>
        <v>13</v>
      </c>
      <c r="P22" s="60">
        <f>VLOOKUP($A22,'Return Data'!$B$7:$R$2292,15,0)</f>
        <v>11.3714</v>
      </c>
      <c r="Q22" s="61">
        <f t="shared" si="6"/>
        <v>11</v>
      </c>
      <c r="R22" s="60">
        <f>VLOOKUP($A22,'Return Data'!$B$7:$R$2292,16,0)</f>
        <v>15.2852</v>
      </c>
      <c r="S22" s="62">
        <f t="shared" si="7"/>
        <v>11</v>
      </c>
    </row>
    <row r="23" spans="1:19" x14ac:dyDescent="0.3">
      <c r="A23" s="58" t="s">
        <v>815</v>
      </c>
      <c r="B23" s="59">
        <f>VLOOKUP($A23,'Return Data'!$B$7:$R$2292,3,0)</f>
        <v>44826</v>
      </c>
      <c r="C23" s="60">
        <f>VLOOKUP($A23,'Return Data'!$B$7:$R$2292,4,0)</f>
        <v>88.617500000000007</v>
      </c>
      <c r="D23" s="60">
        <f>VLOOKUP($A23,'Return Data'!$B$7:$R$2292,10,0)</f>
        <v>18.503799999999998</v>
      </c>
      <c r="E23" s="61">
        <f t="shared" si="0"/>
        <v>7</v>
      </c>
      <c r="F23" s="60">
        <f>VLOOKUP($A23,'Return Data'!$B$7:$R$2292,11,0)</f>
        <v>8.4517000000000007</v>
      </c>
      <c r="G23" s="61">
        <f t="shared" si="1"/>
        <v>5</v>
      </c>
      <c r="H23" s="60">
        <f>VLOOKUP($A23,'Return Data'!$B$7:$R$2292,12,0)</f>
        <v>11.193199999999999</v>
      </c>
      <c r="I23" s="61">
        <f t="shared" si="2"/>
        <v>3</v>
      </c>
      <c r="J23" s="60">
        <f>VLOOKUP($A23,'Return Data'!$B$7:$R$2292,13,0)</f>
        <v>8.3846000000000007</v>
      </c>
      <c r="K23" s="61">
        <f t="shared" si="3"/>
        <v>4</v>
      </c>
      <c r="L23" s="60">
        <f>VLOOKUP($A23,'Return Data'!$B$7:$R$2292,17,0)</f>
        <v>38.113599999999998</v>
      </c>
      <c r="M23" s="61">
        <f t="shared" si="4"/>
        <v>3</v>
      </c>
      <c r="N23" s="60">
        <f>VLOOKUP($A23,'Return Data'!$B$7:$R$2292,14,0)</f>
        <v>23.645600000000002</v>
      </c>
      <c r="O23" s="61">
        <f t="shared" si="5"/>
        <v>2</v>
      </c>
      <c r="P23" s="60">
        <f>VLOOKUP($A23,'Return Data'!$B$7:$R$2292,15,0)</f>
        <v>13.8445</v>
      </c>
      <c r="Q23" s="61">
        <f t="shared" si="6"/>
        <v>7</v>
      </c>
      <c r="R23" s="60">
        <f>VLOOKUP($A23,'Return Data'!$B$7:$R$2292,16,0)</f>
        <v>18.292200000000001</v>
      </c>
      <c r="S23" s="62">
        <f t="shared" si="7"/>
        <v>6</v>
      </c>
    </row>
    <row r="24" spans="1:19" x14ac:dyDescent="0.3">
      <c r="A24" s="58" t="s">
        <v>817</v>
      </c>
      <c r="B24" s="59">
        <f>VLOOKUP($A24,'Return Data'!$B$7:$R$2292,3,0)</f>
        <v>44826</v>
      </c>
      <c r="C24" s="60">
        <f>VLOOKUP($A24,'Return Data'!$B$7:$R$2292,4,0)</f>
        <v>62.6145</v>
      </c>
      <c r="D24" s="60">
        <f>VLOOKUP($A24,'Return Data'!$B$7:$R$2292,10,0)</f>
        <v>23.969000000000001</v>
      </c>
      <c r="E24" s="61">
        <f t="shared" si="0"/>
        <v>1</v>
      </c>
      <c r="F24" s="60">
        <f>VLOOKUP($A24,'Return Data'!$B$7:$R$2292,11,0)</f>
        <v>13.420400000000001</v>
      </c>
      <c r="G24" s="61">
        <f t="shared" si="1"/>
        <v>2</v>
      </c>
      <c r="H24" s="60">
        <f>VLOOKUP($A24,'Return Data'!$B$7:$R$2292,12,0)</f>
        <v>12.178000000000001</v>
      </c>
      <c r="I24" s="61">
        <f t="shared" si="2"/>
        <v>2</v>
      </c>
      <c r="J24" s="60">
        <f>VLOOKUP($A24,'Return Data'!$B$7:$R$2292,13,0)</f>
        <v>13.206899999999999</v>
      </c>
      <c r="K24" s="61">
        <f t="shared" si="3"/>
        <v>2</v>
      </c>
      <c r="L24" s="60">
        <f>VLOOKUP($A24,'Return Data'!$B$7:$R$2292,17,0)</f>
        <v>37.523299999999999</v>
      </c>
      <c r="M24" s="61">
        <f t="shared" si="4"/>
        <v>4</v>
      </c>
      <c r="N24" s="60">
        <f>VLOOKUP($A24,'Return Data'!$B$7:$R$2292,14,0)</f>
        <v>26.3109</v>
      </c>
      <c r="O24" s="61">
        <f t="shared" si="5"/>
        <v>1</v>
      </c>
      <c r="P24" s="60">
        <f>VLOOKUP($A24,'Return Data'!$B$7:$R$2292,15,0)</f>
        <v>15.916</v>
      </c>
      <c r="Q24" s="61">
        <f t="shared" si="6"/>
        <v>2</v>
      </c>
      <c r="R24" s="60">
        <f>VLOOKUP($A24,'Return Data'!$B$7:$R$2292,16,0)</f>
        <v>17.940200000000001</v>
      </c>
      <c r="S24" s="62">
        <f t="shared" si="7"/>
        <v>7</v>
      </c>
    </row>
    <row r="25" spans="1:19" x14ac:dyDescent="0.3">
      <c r="A25" s="58" t="s">
        <v>818</v>
      </c>
      <c r="B25" s="59">
        <f>VLOOKUP($A25,'Return Data'!$B$7:$R$2292,3,0)</f>
        <v>44826</v>
      </c>
      <c r="C25" s="60">
        <f>VLOOKUP($A25,'Return Data'!$B$7:$R$2292,4,0)</f>
        <v>259.0018</v>
      </c>
      <c r="D25" s="60">
        <f>VLOOKUP($A25,'Return Data'!$B$7:$R$2292,10,0)</f>
        <v>16.559799999999999</v>
      </c>
      <c r="E25" s="61">
        <f t="shared" si="0"/>
        <v>13</v>
      </c>
      <c r="F25" s="60">
        <f>VLOOKUP($A25,'Return Data'!$B$7:$R$2292,11,0)</f>
        <v>2.4525999999999999</v>
      </c>
      <c r="G25" s="61">
        <f t="shared" si="1"/>
        <v>18</v>
      </c>
      <c r="H25" s="60">
        <f>VLOOKUP($A25,'Return Data'!$B$7:$R$2292,12,0)</f>
        <v>-3.1179000000000001</v>
      </c>
      <c r="I25" s="61">
        <f t="shared" si="2"/>
        <v>19</v>
      </c>
      <c r="J25" s="60">
        <f>VLOOKUP($A25,'Return Data'!$B$7:$R$2292,13,0)</f>
        <v>-0.26169999999999999</v>
      </c>
      <c r="K25" s="61">
        <f t="shared" si="3"/>
        <v>18</v>
      </c>
      <c r="L25" s="60">
        <f>VLOOKUP($A25,'Return Data'!$B$7:$R$2292,17,0)</f>
        <v>30.626000000000001</v>
      </c>
      <c r="M25" s="61">
        <f t="shared" si="4"/>
        <v>7</v>
      </c>
      <c r="N25" s="60">
        <f>VLOOKUP($A25,'Return Data'!$B$7:$R$2292,14,0)</f>
        <v>19.998699999999999</v>
      </c>
      <c r="O25" s="61">
        <f t="shared" si="5"/>
        <v>8</v>
      </c>
      <c r="P25" s="60">
        <f>VLOOKUP($A25,'Return Data'!$B$7:$R$2292,15,0)</f>
        <v>15.458500000000001</v>
      </c>
      <c r="Q25" s="61">
        <f t="shared" si="6"/>
        <v>3</v>
      </c>
      <c r="R25" s="60">
        <f>VLOOKUP($A25,'Return Data'!$B$7:$R$2292,16,0)</f>
        <v>15.9345</v>
      </c>
      <c r="S25" s="62">
        <f t="shared" si="7"/>
        <v>9</v>
      </c>
    </row>
    <row r="26" spans="1:19" x14ac:dyDescent="0.3">
      <c r="A26" s="58" t="s">
        <v>1913</v>
      </c>
      <c r="B26" s="59">
        <f>VLOOKUP($A26,'Return Data'!$B$7:$R$2292,3,0)</f>
        <v>44826</v>
      </c>
      <c r="C26" s="60">
        <f>VLOOKUP($A26,'Return Data'!$B$7:$R$2292,4,0)</f>
        <v>118.55240000000001</v>
      </c>
      <c r="D26" s="60">
        <f>VLOOKUP($A26,'Return Data'!$B$7:$R$2292,10,0)</f>
        <v>18.776499999999999</v>
      </c>
      <c r="E26" s="61">
        <f t="shared" si="0"/>
        <v>5</v>
      </c>
      <c r="F26" s="60">
        <f>VLOOKUP($A26,'Return Data'!$B$7:$R$2292,11,0)</f>
        <v>3.1406000000000001</v>
      </c>
      <c r="G26" s="61">
        <f t="shared" si="1"/>
        <v>13</v>
      </c>
      <c r="H26" s="60">
        <f>VLOOKUP($A26,'Return Data'!$B$7:$R$2292,12,0)</f>
        <v>2.5716999999999999</v>
      </c>
      <c r="I26" s="61">
        <f t="shared" si="2"/>
        <v>13</v>
      </c>
      <c r="J26" s="60">
        <f>VLOOKUP($A26,'Return Data'!$B$7:$R$2292,13,0)</f>
        <v>2.5539999999999998</v>
      </c>
      <c r="K26" s="61">
        <f t="shared" si="3"/>
        <v>10</v>
      </c>
      <c r="L26" s="60">
        <f>VLOOKUP($A26,'Return Data'!$B$7:$R$2292,17,0)</f>
        <v>30.775400000000001</v>
      </c>
      <c r="M26" s="61">
        <f t="shared" si="4"/>
        <v>6</v>
      </c>
      <c r="N26" s="60">
        <f>VLOOKUP($A26,'Return Data'!$B$7:$R$2292,14,0)</f>
        <v>21.354199999999999</v>
      </c>
      <c r="O26" s="61">
        <f t="shared" si="5"/>
        <v>7</v>
      </c>
      <c r="P26" s="60">
        <f>VLOOKUP($A26,'Return Data'!$B$7:$R$2292,15,0)</f>
        <v>14.582800000000001</v>
      </c>
      <c r="Q26" s="61">
        <f t="shared" si="6"/>
        <v>5</v>
      </c>
      <c r="R26" s="60">
        <f>VLOOKUP($A26,'Return Data'!$B$7:$R$2292,16,0)</f>
        <v>14.7796</v>
      </c>
      <c r="S26" s="62">
        <f t="shared" si="7"/>
        <v>13</v>
      </c>
    </row>
    <row r="27" spans="1:19" x14ac:dyDescent="0.3">
      <c r="A27" s="58" t="s">
        <v>822</v>
      </c>
      <c r="B27" s="59">
        <f>VLOOKUP($A27,'Return Data'!$B$7:$R$2292,3,0)</f>
        <v>44826</v>
      </c>
      <c r="C27" s="60">
        <f>VLOOKUP($A27,'Return Data'!$B$7:$R$2292,4,0)</f>
        <v>16.0337</v>
      </c>
      <c r="D27" s="60">
        <f>VLOOKUP($A27,'Return Data'!$B$7:$R$2292,10,0)</f>
        <v>16.2469</v>
      </c>
      <c r="E27" s="61">
        <f t="shared" si="0"/>
        <v>15</v>
      </c>
      <c r="F27" s="60">
        <f>VLOOKUP($A27,'Return Data'!$B$7:$R$2292,11,0)</f>
        <v>2.7189000000000001</v>
      </c>
      <c r="G27" s="61">
        <f t="shared" si="1"/>
        <v>16</v>
      </c>
      <c r="H27" s="60">
        <f>VLOOKUP($A27,'Return Data'!$B$7:$R$2292,12,0)</f>
        <v>5.1913999999999998</v>
      </c>
      <c r="I27" s="61">
        <f t="shared" si="2"/>
        <v>9</v>
      </c>
      <c r="J27" s="60">
        <f>VLOOKUP($A27,'Return Data'!$B$7:$R$2292,13,0)</f>
        <v>3.2307999999999999</v>
      </c>
      <c r="K27" s="61">
        <f t="shared" si="3"/>
        <v>9</v>
      </c>
      <c r="L27" s="60">
        <f>VLOOKUP($A27,'Return Data'!$B$7:$R$2292,17,0)</f>
        <v>31.217199999999998</v>
      </c>
      <c r="M27" s="61">
        <f t="shared" si="4"/>
        <v>5</v>
      </c>
      <c r="N27" s="60"/>
      <c r="O27" s="61"/>
      <c r="P27" s="60"/>
      <c r="Q27" s="61"/>
      <c r="R27" s="60">
        <f>VLOOKUP($A27,'Return Data'!$B$7:$R$2292,16,0)</f>
        <v>18.3658</v>
      </c>
      <c r="S27" s="62">
        <f t="shared" si="7"/>
        <v>5</v>
      </c>
    </row>
    <row r="28" spans="1:19" x14ac:dyDescent="0.3">
      <c r="A28" s="58" t="s">
        <v>824</v>
      </c>
      <c r="B28" s="59">
        <f>VLOOKUP($A28,'Return Data'!$B$7:$R$2292,3,0)</f>
        <v>44826</v>
      </c>
      <c r="C28" s="60">
        <f>VLOOKUP($A28,'Return Data'!$B$7:$R$2292,4,0)</f>
        <v>18.62</v>
      </c>
      <c r="D28" s="60">
        <f>VLOOKUP($A28,'Return Data'!$B$7:$R$2292,10,0)</f>
        <v>16.302299999999999</v>
      </c>
      <c r="E28" s="61">
        <f t="shared" si="0"/>
        <v>14</v>
      </c>
      <c r="F28" s="60">
        <f>VLOOKUP($A28,'Return Data'!$B$7:$R$2292,11,0)</f>
        <v>5.8555999999999999</v>
      </c>
      <c r="G28" s="61">
        <f t="shared" si="1"/>
        <v>8</v>
      </c>
      <c r="H28" s="60">
        <f>VLOOKUP($A28,'Return Data'!$B$7:$R$2292,12,0)</f>
        <v>1.9715</v>
      </c>
      <c r="I28" s="61">
        <f t="shared" si="2"/>
        <v>15</v>
      </c>
      <c r="J28" s="60">
        <f>VLOOKUP($A28,'Return Data'!$B$7:$R$2292,13,0)</f>
        <v>0.75760000000000005</v>
      </c>
      <c r="K28" s="61">
        <f t="shared" si="3"/>
        <v>14</v>
      </c>
      <c r="L28" s="60">
        <f>VLOOKUP($A28,'Return Data'!$B$7:$R$2292,17,0)</f>
        <v>28.937999999999999</v>
      </c>
      <c r="M28" s="61">
        <f t="shared" si="4"/>
        <v>11</v>
      </c>
      <c r="N28" s="60"/>
      <c r="O28" s="61"/>
      <c r="P28" s="60"/>
      <c r="Q28" s="61"/>
      <c r="R28" s="60">
        <f>VLOOKUP($A28,'Return Data'!$B$7:$R$2292,16,0)</f>
        <v>21.937899999999999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17.341690476190472</v>
      </c>
      <c r="E30" s="69"/>
      <c r="F30" s="70">
        <f>AVERAGE(F8:F28)</f>
        <v>5.2483666666666675</v>
      </c>
      <c r="G30" s="69"/>
      <c r="H30" s="70">
        <f>AVERAGE(H8:H28)</f>
        <v>4.3353761904761905</v>
      </c>
      <c r="I30" s="69"/>
      <c r="J30" s="70">
        <f>AVERAGE(J8:J28)</f>
        <v>3.270890476190476</v>
      </c>
      <c r="K30" s="69"/>
      <c r="L30" s="70">
        <f>AVERAGE(L8:L28)</f>
        <v>29.345285714285719</v>
      </c>
      <c r="M30" s="69"/>
      <c r="N30" s="70">
        <f>AVERAGE(N8:N28)</f>
        <v>18.966941176470588</v>
      </c>
      <c r="O30" s="69"/>
      <c r="P30" s="70">
        <f>AVERAGE(P8:P28)</f>
        <v>12.950278571428569</v>
      </c>
      <c r="Q30" s="69"/>
      <c r="R30" s="70">
        <f>AVERAGE(R8:R28)</f>
        <v>15.784114285714287</v>
      </c>
      <c r="S30" s="71"/>
    </row>
    <row r="31" spans="1:19" x14ac:dyDescent="0.3">
      <c r="A31" s="68" t="s">
        <v>28</v>
      </c>
      <c r="B31" s="69"/>
      <c r="C31" s="69"/>
      <c r="D31" s="70">
        <f>MIN(D8:D28)</f>
        <v>11.601100000000001</v>
      </c>
      <c r="E31" s="69"/>
      <c r="F31" s="70">
        <f>MIN(F8:F28)</f>
        <v>-1.9603999999999999</v>
      </c>
      <c r="G31" s="69"/>
      <c r="H31" s="70">
        <f>MIN(H8:H28)</f>
        <v>-6.4478</v>
      </c>
      <c r="I31" s="69"/>
      <c r="J31" s="70">
        <f>MIN(J8:J28)</f>
        <v>-11.8011</v>
      </c>
      <c r="K31" s="69"/>
      <c r="L31" s="70">
        <f>MIN(L8:L28)</f>
        <v>18.359300000000001</v>
      </c>
      <c r="M31" s="69"/>
      <c r="N31" s="70">
        <f>MIN(N8:N28)</f>
        <v>11.3653</v>
      </c>
      <c r="O31" s="69"/>
      <c r="P31" s="70">
        <f>MIN(P8:P28)</f>
        <v>8.0930999999999997</v>
      </c>
      <c r="Q31" s="69"/>
      <c r="R31" s="70">
        <f>MIN(R8:R28)</f>
        <v>10.3597</v>
      </c>
      <c r="S31" s="71"/>
    </row>
    <row r="32" spans="1:19" ht="15" thickBot="1" x14ac:dyDescent="0.35">
      <c r="A32" s="72" t="s">
        <v>29</v>
      </c>
      <c r="B32" s="73"/>
      <c r="C32" s="73"/>
      <c r="D32" s="74">
        <f>MAX(D8:D28)</f>
        <v>23.969000000000001</v>
      </c>
      <c r="E32" s="73"/>
      <c r="F32" s="74">
        <f>MAX(F8:F28)</f>
        <v>13.789400000000001</v>
      </c>
      <c r="G32" s="73"/>
      <c r="H32" s="74">
        <f>MAX(H8:H28)</f>
        <v>17.903500000000001</v>
      </c>
      <c r="I32" s="73"/>
      <c r="J32" s="74">
        <f>MAX(J8:J28)</f>
        <v>23.377099999999999</v>
      </c>
      <c r="K32" s="73"/>
      <c r="L32" s="74">
        <f>MAX(L8:L28)</f>
        <v>42.475200000000001</v>
      </c>
      <c r="M32" s="73"/>
      <c r="N32" s="74">
        <f>MAX(N8:N28)</f>
        <v>26.3109</v>
      </c>
      <c r="O32" s="73"/>
      <c r="P32" s="74">
        <f>MAX(P8:P28)</f>
        <v>17.246600000000001</v>
      </c>
      <c r="Q32" s="73"/>
      <c r="R32" s="74">
        <f>MAX(R8:R28)</f>
        <v>22.279299999999999</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44826</v>
      </c>
      <c r="C8" s="60">
        <f>VLOOKUP($A8,'Return Data'!$B$7:$R$2292,4,0)</f>
        <v>91.547600000000003</v>
      </c>
      <c r="D8" s="60">
        <f>VLOOKUP($A8,'Return Data'!$B$7:$R$2292,10,0)</f>
        <v>14.357200000000001</v>
      </c>
      <c r="E8" s="61">
        <f t="shared" ref="E8:E28" si="0">RANK(D8,D$8:D$28,0)</f>
        <v>19</v>
      </c>
      <c r="F8" s="60">
        <f>VLOOKUP($A8,'Return Data'!$B$7:$R$2292,11,0)</f>
        <v>2.4485000000000001</v>
      </c>
      <c r="G8" s="61">
        <f t="shared" ref="G8:G28" si="1">RANK(F8,F$8:F$28,0)</f>
        <v>14</v>
      </c>
      <c r="H8" s="60">
        <f>VLOOKUP($A8,'Return Data'!$B$7:$R$2292,12,0)</f>
        <v>1.7293000000000001</v>
      </c>
      <c r="I8" s="61">
        <f t="shared" ref="I8:I28" si="2">RANK(H8,H$8:H$28,0)</f>
        <v>14</v>
      </c>
      <c r="J8" s="60">
        <f>VLOOKUP($A8,'Return Data'!$B$7:$R$2292,13,0)</f>
        <v>-0.55089999999999995</v>
      </c>
      <c r="K8" s="61">
        <f t="shared" ref="K8:K28" si="3">RANK(J8,J$8:J$28,0)</f>
        <v>15</v>
      </c>
      <c r="L8" s="60">
        <f>VLOOKUP($A8,'Return Data'!$B$7:$R$2292,17,0)</f>
        <v>25.505400000000002</v>
      </c>
      <c r="M8" s="61">
        <f t="shared" ref="M8:M28" si="4">RANK(L8,L$8:L$28,0)</f>
        <v>16</v>
      </c>
      <c r="N8" s="60">
        <f>VLOOKUP($A8,'Return Data'!$B$7:$R$2292,14,0)</f>
        <v>16.114999999999998</v>
      </c>
      <c r="O8" s="61">
        <f t="shared" ref="O8:O18" si="5">RANK(N8,N$8:N$28,0)</f>
        <v>11</v>
      </c>
      <c r="P8" s="60">
        <f>VLOOKUP($A8,'Return Data'!$B$7:$R$2292,15,0)</f>
        <v>10.367800000000001</v>
      </c>
      <c r="Q8" s="61">
        <f>RANK(P8,P$8:P$28,0)</f>
        <v>10</v>
      </c>
      <c r="R8" s="60">
        <f>VLOOKUP($A8,'Return Data'!$B$7:$R$2292,16,0)</f>
        <v>13.9787</v>
      </c>
      <c r="S8" s="62">
        <f t="shared" ref="S8:S28" si="6">RANK(R8,R$8:R$28,0)</f>
        <v>11</v>
      </c>
    </row>
    <row r="9" spans="1:20" x14ac:dyDescent="0.3">
      <c r="A9" s="58" t="s">
        <v>790</v>
      </c>
      <c r="B9" s="59">
        <f>VLOOKUP($A9,'Return Data'!$B$7:$R$2292,3,0)</f>
        <v>44826</v>
      </c>
      <c r="C9" s="60">
        <f>VLOOKUP($A9,'Return Data'!$B$7:$R$2292,4,0)</f>
        <v>41.84</v>
      </c>
      <c r="D9" s="60">
        <f>VLOOKUP($A9,'Return Data'!$B$7:$R$2292,10,0)</f>
        <v>15.708</v>
      </c>
      <c r="E9" s="61">
        <f t="shared" si="0"/>
        <v>16</v>
      </c>
      <c r="F9" s="60">
        <f>VLOOKUP($A9,'Return Data'!$B$7:$R$2292,11,0)</f>
        <v>-2.5163000000000002</v>
      </c>
      <c r="G9" s="61">
        <f t="shared" si="1"/>
        <v>21</v>
      </c>
      <c r="H9" s="60">
        <f>VLOOKUP($A9,'Return Data'!$B$7:$R$2292,12,0)</f>
        <v>-7.2283999999999997</v>
      </c>
      <c r="I9" s="61">
        <f t="shared" si="2"/>
        <v>21</v>
      </c>
      <c r="J9" s="60">
        <f>VLOOKUP($A9,'Return Data'!$B$7:$R$2292,13,0)</f>
        <v>-12.7788</v>
      </c>
      <c r="K9" s="61">
        <f t="shared" si="3"/>
        <v>21</v>
      </c>
      <c r="L9" s="60">
        <f>VLOOKUP($A9,'Return Data'!$B$7:$R$2292,17,0)</f>
        <v>20.468499999999999</v>
      </c>
      <c r="M9" s="61">
        <f t="shared" si="4"/>
        <v>19</v>
      </c>
      <c r="N9" s="60">
        <f>VLOOKUP($A9,'Return Data'!$B$7:$R$2292,14,0)</f>
        <v>13.7065</v>
      </c>
      <c r="O9" s="61">
        <f t="shared" si="5"/>
        <v>15</v>
      </c>
      <c r="P9" s="60">
        <f>VLOOKUP($A9,'Return Data'!$B$7:$R$2292,15,0)</f>
        <v>11.0922</v>
      </c>
      <c r="Q9" s="61">
        <f>RANK(P9,P$8:P$28,0)</f>
        <v>8</v>
      </c>
      <c r="R9" s="60">
        <f>VLOOKUP($A9,'Return Data'!$B$7:$R$2292,16,0)</f>
        <v>15.0038</v>
      </c>
      <c r="S9" s="62">
        <f t="shared" si="6"/>
        <v>8</v>
      </c>
    </row>
    <row r="10" spans="1:20" x14ac:dyDescent="0.3">
      <c r="A10" s="58" t="s">
        <v>1971</v>
      </c>
      <c r="B10" s="59">
        <f>VLOOKUP($A10,'Return Data'!$B$7:$R$2292,3,0)</f>
        <v>44826</v>
      </c>
      <c r="C10" s="60">
        <f>VLOOKUP($A10,'Return Data'!$B$7:$R$2292,4,0)</f>
        <v>15.1572</v>
      </c>
      <c r="D10" s="60">
        <f>VLOOKUP($A10,'Return Data'!$B$7:$R$2292,10,0)</f>
        <v>17.434000000000001</v>
      </c>
      <c r="E10" s="61">
        <f t="shared" si="0"/>
        <v>10</v>
      </c>
      <c r="F10" s="60">
        <f>VLOOKUP($A10,'Return Data'!$B$7:$R$2292,11,0)</f>
        <v>5.1897000000000002</v>
      </c>
      <c r="G10" s="61">
        <f t="shared" si="1"/>
        <v>8</v>
      </c>
      <c r="H10" s="60">
        <f>VLOOKUP($A10,'Return Data'!$B$7:$R$2292,12,0)</f>
        <v>6.9215999999999998</v>
      </c>
      <c r="I10" s="61">
        <f t="shared" si="2"/>
        <v>5</v>
      </c>
      <c r="J10" s="60">
        <f>VLOOKUP($A10,'Return Data'!$B$7:$R$2292,13,0)</f>
        <v>2.9771000000000001</v>
      </c>
      <c r="K10" s="61">
        <f t="shared" si="3"/>
        <v>8</v>
      </c>
      <c r="L10" s="60">
        <f>VLOOKUP($A10,'Return Data'!$B$7:$R$2292,17,0)</f>
        <v>26.4527</v>
      </c>
      <c r="M10" s="61">
        <f t="shared" si="4"/>
        <v>12</v>
      </c>
      <c r="N10" s="60">
        <f>VLOOKUP($A10,'Return Data'!$B$7:$R$2292,14,0)</f>
        <v>16.5853</v>
      </c>
      <c r="O10" s="61">
        <f t="shared" si="5"/>
        <v>10</v>
      </c>
      <c r="P10" s="60"/>
      <c r="Q10" s="61"/>
      <c r="R10" s="60">
        <f>VLOOKUP($A10,'Return Data'!$B$7:$R$2292,16,0)</f>
        <v>8.7384000000000004</v>
      </c>
      <c r="S10" s="62">
        <f t="shared" si="6"/>
        <v>20</v>
      </c>
    </row>
    <row r="11" spans="1:20" x14ac:dyDescent="0.3">
      <c r="A11" s="58" t="s">
        <v>792</v>
      </c>
      <c r="B11" s="59">
        <f>VLOOKUP($A11,'Return Data'!$B$7:$R$2292,3,0)</f>
        <v>44826</v>
      </c>
      <c r="C11" s="60">
        <f>VLOOKUP($A11,'Return Data'!$B$7:$R$2292,4,0)</f>
        <v>34.381999999999998</v>
      </c>
      <c r="D11" s="60">
        <f>VLOOKUP($A11,'Return Data'!$B$7:$R$2292,10,0)</f>
        <v>20.77</v>
      </c>
      <c r="E11" s="61">
        <f t="shared" si="0"/>
        <v>2</v>
      </c>
      <c r="F11" s="60">
        <f>VLOOKUP($A11,'Return Data'!$B$7:$R$2292,11,0)</f>
        <v>6.3734000000000002</v>
      </c>
      <c r="G11" s="61">
        <f t="shared" si="1"/>
        <v>6</v>
      </c>
      <c r="H11" s="60">
        <f>VLOOKUP($A11,'Return Data'!$B$7:$R$2292,12,0)</f>
        <v>2.6635</v>
      </c>
      <c r="I11" s="61">
        <f t="shared" si="2"/>
        <v>11</v>
      </c>
      <c r="J11" s="60">
        <f>VLOOKUP($A11,'Return Data'!$B$7:$R$2292,13,0)</f>
        <v>-1.3173999999999999</v>
      </c>
      <c r="K11" s="61">
        <f t="shared" si="3"/>
        <v>17</v>
      </c>
      <c r="L11" s="60">
        <f>VLOOKUP($A11,'Return Data'!$B$7:$R$2292,17,0)</f>
        <v>22.137499999999999</v>
      </c>
      <c r="M11" s="61">
        <f t="shared" si="4"/>
        <v>17</v>
      </c>
      <c r="N11" s="60">
        <f>VLOOKUP($A11,'Return Data'!$B$7:$R$2292,14,0)</f>
        <v>13.9312</v>
      </c>
      <c r="O11" s="61">
        <f t="shared" si="5"/>
        <v>14</v>
      </c>
      <c r="P11" s="60">
        <f>VLOOKUP($A11,'Return Data'!$B$7:$R$2292,15,0)</f>
        <v>9.3383000000000003</v>
      </c>
      <c r="Q11" s="61">
        <f>RANK(P11,P$8:P$28,0)</f>
        <v>12</v>
      </c>
      <c r="R11" s="60">
        <f>VLOOKUP($A11,'Return Data'!$B$7:$R$2292,16,0)</f>
        <v>10.5677</v>
      </c>
      <c r="S11" s="62">
        <f t="shared" si="6"/>
        <v>18</v>
      </c>
    </row>
    <row r="12" spans="1:20" x14ac:dyDescent="0.3">
      <c r="A12" s="58" t="s">
        <v>793</v>
      </c>
      <c r="B12" s="59">
        <f>VLOOKUP($A12,'Return Data'!$B$7:$R$2292,3,0)</f>
        <v>44826</v>
      </c>
      <c r="C12" s="60">
        <f>VLOOKUP($A12,'Return Data'!$B$7:$R$2292,4,0)</f>
        <v>69.857200000000006</v>
      </c>
      <c r="D12" s="60">
        <f>VLOOKUP($A12,'Return Data'!$B$7:$R$2292,10,0)</f>
        <v>20.093900000000001</v>
      </c>
      <c r="E12" s="61">
        <f t="shared" si="0"/>
        <v>3</v>
      </c>
      <c r="F12" s="60">
        <f>VLOOKUP($A12,'Return Data'!$B$7:$R$2292,11,0)</f>
        <v>8.9353999999999996</v>
      </c>
      <c r="G12" s="61">
        <f t="shared" si="1"/>
        <v>4</v>
      </c>
      <c r="H12" s="60">
        <f>VLOOKUP($A12,'Return Data'!$B$7:$R$2292,12,0)</f>
        <v>9.7347999999999999</v>
      </c>
      <c r="I12" s="61">
        <f t="shared" si="2"/>
        <v>4</v>
      </c>
      <c r="J12" s="60">
        <f>VLOOKUP($A12,'Return Data'!$B$7:$R$2292,13,0)</f>
        <v>8.8384999999999998</v>
      </c>
      <c r="K12" s="61">
        <f t="shared" si="3"/>
        <v>3</v>
      </c>
      <c r="L12" s="60">
        <f>VLOOKUP($A12,'Return Data'!$B$7:$R$2292,17,0)</f>
        <v>40.761600000000001</v>
      </c>
      <c r="M12" s="61">
        <f t="shared" si="4"/>
        <v>1</v>
      </c>
      <c r="N12" s="60">
        <f>VLOOKUP($A12,'Return Data'!$B$7:$R$2292,14,0)</f>
        <v>20.708400000000001</v>
      </c>
      <c r="O12" s="61">
        <f t="shared" si="5"/>
        <v>4</v>
      </c>
      <c r="P12" s="60">
        <f>VLOOKUP($A12,'Return Data'!$B$7:$R$2292,15,0)</f>
        <v>13.7826</v>
      </c>
      <c r="Q12" s="61">
        <f>RANK(P12,P$8:P$28,0)</f>
        <v>4</v>
      </c>
      <c r="R12" s="60">
        <f>VLOOKUP($A12,'Return Data'!$B$7:$R$2292,16,0)</f>
        <v>13.671200000000001</v>
      </c>
      <c r="S12" s="62">
        <f t="shared" si="6"/>
        <v>13</v>
      </c>
    </row>
    <row r="13" spans="1:20" x14ac:dyDescent="0.3">
      <c r="A13" s="58" t="s">
        <v>795</v>
      </c>
      <c r="B13" s="59">
        <f>VLOOKUP($A13,'Return Data'!$B$7:$R$2292,3,0)</f>
        <v>44826</v>
      </c>
      <c r="C13" s="60">
        <f>VLOOKUP($A13,'Return Data'!$B$7:$R$2292,4,0)</f>
        <v>129.101</v>
      </c>
      <c r="D13" s="60">
        <f>VLOOKUP($A13,'Return Data'!$B$7:$R$2292,10,0)</f>
        <v>18.952000000000002</v>
      </c>
      <c r="E13" s="61">
        <f t="shared" si="0"/>
        <v>4</v>
      </c>
      <c r="F13" s="60">
        <f>VLOOKUP($A13,'Return Data'!$B$7:$R$2292,11,0)</f>
        <v>13.0205</v>
      </c>
      <c r="G13" s="61">
        <f t="shared" si="1"/>
        <v>1</v>
      </c>
      <c r="H13" s="60">
        <f>VLOOKUP($A13,'Return Data'!$B$7:$R$2292,12,0)</f>
        <v>16.663499999999999</v>
      </c>
      <c r="I13" s="61">
        <f t="shared" si="2"/>
        <v>1</v>
      </c>
      <c r="J13" s="60">
        <f>VLOOKUP($A13,'Return Data'!$B$7:$R$2292,13,0)</f>
        <v>21.6981</v>
      </c>
      <c r="K13" s="61">
        <f t="shared" si="3"/>
        <v>1</v>
      </c>
      <c r="L13" s="60">
        <f>VLOOKUP($A13,'Return Data'!$B$7:$R$2292,17,0)</f>
        <v>40.724899999999998</v>
      </c>
      <c r="M13" s="61">
        <f t="shared" si="4"/>
        <v>2</v>
      </c>
      <c r="N13" s="60">
        <f>VLOOKUP($A13,'Return Data'!$B$7:$R$2292,14,0)</f>
        <v>20.114799999999999</v>
      </c>
      <c r="O13" s="61">
        <f t="shared" si="5"/>
        <v>7</v>
      </c>
      <c r="P13" s="60">
        <f>VLOOKUP($A13,'Return Data'!$B$7:$R$2292,15,0)</f>
        <v>10.879099999999999</v>
      </c>
      <c r="Q13" s="61">
        <f>RANK(P13,P$8:P$28,0)</f>
        <v>9</v>
      </c>
      <c r="R13" s="60">
        <f>VLOOKUP($A13,'Return Data'!$B$7:$R$2292,16,0)</f>
        <v>15.248100000000001</v>
      </c>
      <c r="S13" s="62">
        <f t="shared" si="6"/>
        <v>7</v>
      </c>
    </row>
    <row r="14" spans="1:20" x14ac:dyDescent="0.3">
      <c r="A14" s="58" t="s">
        <v>798</v>
      </c>
      <c r="B14" s="59">
        <f>VLOOKUP($A14,'Return Data'!$B$7:$R$2292,3,0)</f>
        <v>44826</v>
      </c>
      <c r="C14" s="60">
        <f>VLOOKUP($A14,'Return Data'!$B$7:$R$2292,4,0)</f>
        <v>50.65</v>
      </c>
      <c r="D14" s="60">
        <f>VLOOKUP($A14,'Return Data'!$B$7:$R$2292,10,0)</f>
        <v>15.6921</v>
      </c>
      <c r="E14" s="61">
        <f t="shared" si="0"/>
        <v>17</v>
      </c>
      <c r="F14" s="60">
        <f>VLOOKUP($A14,'Return Data'!$B$7:$R$2292,11,0)</f>
        <v>5.0612000000000004</v>
      </c>
      <c r="G14" s="61">
        <f t="shared" si="1"/>
        <v>9</v>
      </c>
      <c r="H14" s="60">
        <f>VLOOKUP($A14,'Return Data'!$B$7:$R$2292,12,0)</f>
        <v>5.5648</v>
      </c>
      <c r="I14" s="61">
        <f t="shared" si="2"/>
        <v>7</v>
      </c>
      <c r="J14" s="60">
        <f>VLOOKUP($A14,'Return Data'!$B$7:$R$2292,13,0)</f>
        <v>3.706</v>
      </c>
      <c r="K14" s="61">
        <f t="shared" si="3"/>
        <v>6</v>
      </c>
      <c r="L14" s="60">
        <f>VLOOKUP($A14,'Return Data'!$B$7:$R$2292,17,0)</f>
        <v>28.887599999999999</v>
      </c>
      <c r="M14" s="61">
        <f t="shared" si="4"/>
        <v>9</v>
      </c>
      <c r="N14" s="60">
        <f>VLOOKUP($A14,'Return Data'!$B$7:$R$2292,14,0)</f>
        <v>20.657900000000001</v>
      </c>
      <c r="O14" s="61">
        <f t="shared" si="5"/>
        <v>5</v>
      </c>
      <c r="P14" s="60">
        <f>VLOOKUP($A14,'Return Data'!$B$7:$R$2292,15,0)</f>
        <v>13.108499999999999</v>
      </c>
      <c r="Q14" s="61">
        <f>RANK(P14,P$8:P$28,0)</f>
        <v>6</v>
      </c>
      <c r="R14" s="60">
        <f>VLOOKUP($A14,'Return Data'!$B$7:$R$2292,16,0)</f>
        <v>12.9436</v>
      </c>
      <c r="S14" s="62">
        <f t="shared" si="6"/>
        <v>15</v>
      </c>
    </row>
    <row r="15" spans="1:20" x14ac:dyDescent="0.3">
      <c r="A15" s="58" t="s">
        <v>801</v>
      </c>
      <c r="B15" s="59">
        <f>VLOOKUP($A15,'Return Data'!$B$7:$R$2292,3,0)</f>
        <v>44826</v>
      </c>
      <c r="C15" s="60">
        <f>VLOOKUP($A15,'Return Data'!$B$7:$R$2292,4,0)</f>
        <v>15.36</v>
      </c>
      <c r="D15" s="60">
        <f>VLOOKUP($A15,'Return Data'!$B$7:$R$2292,10,0)</f>
        <v>15.1424</v>
      </c>
      <c r="E15" s="61">
        <f t="shared" si="0"/>
        <v>18</v>
      </c>
      <c r="F15" s="60">
        <f>VLOOKUP($A15,'Return Data'!$B$7:$R$2292,11,0)</f>
        <v>1.9244000000000001</v>
      </c>
      <c r="G15" s="61">
        <f t="shared" si="1"/>
        <v>17</v>
      </c>
      <c r="H15" s="60">
        <f>VLOOKUP($A15,'Return Data'!$B$7:$R$2292,12,0)</f>
        <v>2.2635999999999998</v>
      </c>
      <c r="I15" s="61">
        <f t="shared" si="2"/>
        <v>12</v>
      </c>
      <c r="J15" s="60">
        <f>VLOOKUP($A15,'Return Data'!$B$7:$R$2292,13,0)</f>
        <v>1.0526</v>
      </c>
      <c r="K15" s="61">
        <f t="shared" si="3"/>
        <v>12</v>
      </c>
      <c r="L15" s="60">
        <f>VLOOKUP($A15,'Return Data'!$B$7:$R$2292,17,0)</f>
        <v>25.707899999999999</v>
      </c>
      <c r="M15" s="61">
        <f t="shared" si="4"/>
        <v>15</v>
      </c>
      <c r="N15" s="60">
        <f>VLOOKUP($A15,'Return Data'!$B$7:$R$2292,14,0)</f>
        <v>16.829799999999999</v>
      </c>
      <c r="O15" s="61">
        <f t="shared" si="5"/>
        <v>9</v>
      </c>
      <c r="P15" s="60"/>
      <c r="Q15" s="61"/>
      <c r="R15" s="60">
        <f>VLOOKUP($A15,'Return Data'!$B$7:$R$2292,16,0)</f>
        <v>9.2538</v>
      </c>
      <c r="S15" s="62">
        <f t="shared" si="6"/>
        <v>19</v>
      </c>
    </row>
    <row r="16" spans="1:20" x14ac:dyDescent="0.3">
      <c r="A16" s="58" t="s">
        <v>803</v>
      </c>
      <c r="B16" s="59">
        <f>VLOOKUP($A16,'Return Data'!$B$7:$R$2292,3,0)</f>
        <v>44826</v>
      </c>
      <c r="C16" s="60">
        <f>VLOOKUP($A16,'Return Data'!$B$7:$R$2292,4,0)</f>
        <v>53.786000000000001</v>
      </c>
      <c r="D16" s="60">
        <f>VLOOKUP($A16,'Return Data'!$B$7:$R$2292,10,0)</f>
        <v>16.218699999999998</v>
      </c>
      <c r="E16" s="61">
        <f t="shared" si="0"/>
        <v>13</v>
      </c>
      <c r="F16" s="60">
        <f>VLOOKUP($A16,'Return Data'!$B$7:$R$2292,11,0)</f>
        <v>1.8289</v>
      </c>
      <c r="G16" s="61">
        <f t="shared" si="1"/>
        <v>19</v>
      </c>
      <c r="H16" s="60">
        <f>VLOOKUP($A16,'Return Data'!$B$7:$R$2292,12,0)</f>
        <v>0.62860000000000005</v>
      </c>
      <c r="I16" s="61">
        <f t="shared" si="2"/>
        <v>16</v>
      </c>
      <c r="J16" s="60">
        <f>VLOOKUP($A16,'Return Data'!$B$7:$R$2292,13,0)</f>
        <v>1.1395</v>
      </c>
      <c r="K16" s="61">
        <f t="shared" si="3"/>
        <v>11</v>
      </c>
      <c r="L16" s="60">
        <f>VLOOKUP($A16,'Return Data'!$B$7:$R$2292,17,0)</f>
        <v>17.436299999999999</v>
      </c>
      <c r="M16" s="61">
        <f t="shared" si="4"/>
        <v>20</v>
      </c>
      <c r="N16" s="60">
        <f>VLOOKUP($A16,'Return Data'!$B$7:$R$2292,14,0)</f>
        <v>14.9293</v>
      </c>
      <c r="O16" s="61">
        <f t="shared" si="5"/>
        <v>12</v>
      </c>
      <c r="P16" s="60">
        <f>VLOOKUP($A16,'Return Data'!$B$7:$R$2292,15,0)</f>
        <v>7.6451000000000002</v>
      </c>
      <c r="Q16" s="61">
        <f>RANK(P16,P$8:P$28,0)</f>
        <v>13</v>
      </c>
      <c r="R16" s="60">
        <f>VLOOKUP($A16,'Return Data'!$B$7:$R$2292,16,0)</f>
        <v>10.712999999999999</v>
      </c>
      <c r="S16" s="62">
        <f t="shared" si="6"/>
        <v>17</v>
      </c>
    </row>
    <row r="17" spans="1:19" x14ac:dyDescent="0.3">
      <c r="A17" s="58" t="s">
        <v>805</v>
      </c>
      <c r="B17" s="59">
        <f>VLOOKUP($A17,'Return Data'!$B$7:$R$2292,3,0)</f>
        <v>44826</v>
      </c>
      <c r="C17" s="60">
        <f>VLOOKUP($A17,'Return Data'!$B$7:$R$2292,4,0)</f>
        <v>29.9846</v>
      </c>
      <c r="D17" s="60">
        <f>VLOOKUP($A17,'Return Data'!$B$7:$R$2292,10,0)</f>
        <v>18.244199999999999</v>
      </c>
      <c r="E17" s="61">
        <f t="shared" si="0"/>
        <v>7</v>
      </c>
      <c r="F17" s="60">
        <f>VLOOKUP($A17,'Return Data'!$B$7:$R$2292,11,0)</f>
        <v>3.698</v>
      </c>
      <c r="G17" s="61">
        <f t="shared" si="1"/>
        <v>12</v>
      </c>
      <c r="H17" s="60">
        <f>VLOOKUP($A17,'Return Data'!$B$7:$R$2292,12,0)</f>
        <v>0.30740000000000001</v>
      </c>
      <c r="I17" s="61">
        <f t="shared" si="2"/>
        <v>17</v>
      </c>
      <c r="J17" s="60">
        <f>VLOOKUP($A17,'Return Data'!$B$7:$R$2292,13,0)</f>
        <v>0.58640000000000003</v>
      </c>
      <c r="K17" s="61">
        <f t="shared" si="3"/>
        <v>13</v>
      </c>
      <c r="L17" s="60">
        <f>VLOOKUP($A17,'Return Data'!$B$7:$R$2292,17,0)</f>
        <v>28.898499999999999</v>
      </c>
      <c r="M17" s="61">
        <f t="shared" si="4"/>
        <v>8</v>
      </c>
      <c r="N17" s="60">
        <f>VLOOKUP($A17,'Return Data'!$B$7:$R$2292,14,0)</f>
        <v>21.797599999999999</v>
      </c>
      <c r="O17" s="61">
        <f t="shared" si="5"/>
        <v>3</v>
      </c>
      <c r="P17" s="60">
        <f>VLOOKUP($A17,'Return Data'!$B$7:$R$2292,15,0)</f>
        <v>15.7034</v>
      </c>
      <c r="Q17" s="61">
        <f>RANK(P17,P$8:P$28,0)</f>
        <v>1</v>
      </c>
      <c r="R17" s="60">
        <f>VLOOKUP($A17,'Return Data'!$B$7:$R$2292,16,0)</f>
        <v>14.909599999999999</v>
      </c>
      <c r="S17" s="62">
        <f t="shared" si="6"/>
        <v>9</v>
      </c>
    </row>
    <row r="18" spans="1:19" x14ac:dyDescent="0.3">
      <c r="A18" s="58" t="s">
        <v>2010</v>
      </c>
      <c r="B18" s="59">
        <f>VLOOKUP($A18,'Return Data'!$B$7:$R$2292,3,0)</f>
        <v>44826</v>
      </c>
      <c r="C18" s="60">
        <f>VLOOKUP($A18,'Return Data'!$B$7:$R$2292,4,0)</f>
        <v>12.0106</v>
      </c>
      <c r="D18" s="60">
        <f>VLOOKUP($A18,'Return Data'!$B$7:$R$2292,10,0)</f>
        <v>18.1646</v>
      </c>
      <c r="E18" s="61">
        <f t="shared" si="0"/>
        <v>8</v>
      </c>
      <c r="F18" s="60">
        <f>VLOOKUP($A18,'Return Data'!$B$7:$R$2292,11,0)</f>
        <v>4.2750000000000004</v>
      </c>
      <c r="G18" s="61">
        <f t="shared" si="1"/>
        <v>10</v>
      </c>
      <c r="H18" s="60">
        <f>VLOOKUP($A18,'Return Data'!$B$7:$R$2292,12,0)</f>
        <v>5.8520000000000003</v>
      </c>
      <c r="I18" s="61">
        <f t="shared" si="2"/>
        <v>6</v>
      </c>
      <c r="J18" s="60">
        <f>VLOOKUP($A18,'Return Data'!$B$7:$R$2292,13,0)</f>
        <v>3.9015</v>
      </c>
      <c r="K18" s="61">
        <f t="shared" si="3"/>
        <v>5</v>
      </c>
      <c r="L18" s="60">
        <f>VLOOKUP($A18,'Return Data'!$B$7:$R$2292,17,0)</f>
        <v>26.240100000000002</v>
      </c>
      <c r="M18" s="61">
        <f t="shared" si="4"/>
        <v>14</v>
      </c>
      <c r="N18" s="60">
        <f>VLOOKUP($A18,'Return Data'!$B$7:$R$2292,14,0)</f>
        <v>10.0137</v>
      </c>
      <c r="O18" s="61">
        <f t="shared" si="5"/>
        <v>17</v>
      </c>
      <c r="P18" s="60">
        <f>VLOOKUP($A18,'Return Data'!$B$7:$R$2292,15,0)</f>
        <v>6.7362000000000002</v>
      </c>
      <c r="Q18" s="61">
        <f>RANK(P18,P$8:P$28,0)</f>
        <v>14</v>
      </c>
      <c r="R18" s="60">
        <f>VLOOKUP($A18,'Return Data'!$B$7:$R$2292,16,0)</f>
        <v>1.2663</v>
      </c>
      <c r="S18" s="62">
        <f t="shared" si="6"/>
        <v>21</v>
      </c>
    </row>
    <row r="19" spans="1:19" x14ac:dyDescent="0.3">
      <c r="A19" s="58" t="s">
        <v>807</v>
      </c>
      <c r="B19" s="59">
        <f>VLOOKUP($A19,'Return Data'!$B$7:$R$2292,3,0)</f>
        <v>44826</v>
      </c>
      <c r="C19" s="60">
        <f>VLOOKUP($A19,'Return Data'!$B$7:$R$2292,4,0)</f>
        <v>16.713000000000001</v>
      </c>
      <c r="D19" s="60">
        <f>VLOOKUP($A19,'Return Data'!$B$7:$R$2292,10,0)</f>
        <v>17.4986</v>
      </c>
      <c r="E19" s="61">
        <f t="shared" si="0"/>
        <v>9</v>
      </c>
      <c r="F19" s="60">
        <f>VLOOKUP($A19,'Return Data'!$B$7:$R$2292,11,0)</f>
        <v>4.1893000000000002</v>
      </c>
      <c r="G19" s="61">
        <f t="shared" si="1"/>
        <v>11</v>
      </c>
      <c r="H19" s="60">
        <f>VLOOKUP($A19,'Return Data'!$B$7:$R$2292,12,0)</f>
        <v>3.3389000000000002</v>
      </c>
      <c r="I19" s="61">
        <f t="shared" si="2"/>
        <v>10</v>
      </c>
      <c r="J19" s="60">
        <f>VLOOKUP($A19,'Return Data'!$B$7:$R$2292,13,0)</f>
        <v>3.1284999999999998</v>
      </c>
      <c r="K19" s="61">
        <f t="shared" si="3"/>
        <v>7</v>
      </c>
      <c r="L19" s="60">
        <f>VLOOKUP($A19,'Return Data'!$B$7:$R$2292,17,0)</f>
        <v>28.389500000000002</v>
      </c>
      <c r="M19" s="61">
        <f t="shared" si="4"/>
        <v>10</v>
      </c>
      <c r="N19" s="60"/>
      <c r="O19" s="61"/>
      <c r="P19" s="60"/>
      <c r="Q19" s="61"/>
      <c r="R19" s="60">
        <f>VLOOKUP($A19,'Return Data'!$B$7:$R$2292,16,0)</f>
        <v>17.474599999999999</v>
      </c>
      <c r="S19" s="62">
        <f t="shared" si="6"/>
        <v>4</v>
      </c>
    </row>
    <row r="20" spans="1:19" x14ac:dyDescent="0.3">
      <c r="A20" s="58" t="s">
        <v>809</v>
      </c>
      <c r="B20" s="59">
        <f>VLOOKUP($A20,'Return Data'!$B$7:$R$2292,3,0)</f>
        <v>44826</v>
      </c>
      <c r="C20" s="60">
        <f>VLOOKUP($A20,'Return Data'!$B$7:$R$2292,4,0)</f>
        <v>15.627000000000001</v>
      </c>
      <c r="D20" s="60">
        <f>VLOOKUP($A20,'Return Data'!$B$7:$R$2292,10,0)</f>
        <v>12.118</v>
      </c>
      <c r="E20" s="61">
        <f t="shared" si="0"/>
        <v>20</v>
      </c>
      <c r="F20" s="60">
        <f>VLOOKUP($A20,'Return Data'!$B$7:$R$2292,11,0)</f>
        <v>2.3513000000000002</v>
      </c>
      <c r="G20" s="61">
        <f t="shared" si="1"/>
        <v>15</v>
      </c>
      <c r="H20" s="60">
        <f>VLOOKUP($A20,'Return Data'!$B$7:$R$2292,12,0)</f>
        <v>-1.0009999999999999</v>
      </c>
      <c r="I20" s="61">
        <f t="shared" si="2"/>
        <v>18</v>
      </c>
      <c r="J20" s="60">
        <f>VLOOKUP($A20,'Return Data'!$B$7:$R$2292,13,0)</f>
        <v>-4.3868999999999998</v>
      </c>
      <c r="K20" s="61">
        <f t="shared" si="3"/>
        <v>20</v>
      </c>
      <c r="L20" s="60">
        <f>VLOOKUP($A20,'Return Data'!$B$7:$R$2292,17,0)</f>
        <v>16.932099999999998</v>
      </c>
      <c r="M20" s="61">
        <f t="shared" si="4"/>
        <v>21</v>
      </c>
      <c r="N20" s="60">
        <f>VLOOKUP($A20,'Return Data'!$B$7:$R$2292,14,0)</f>
        <v>13.569599999999999</v>
      </c>
      <c r="O20" s="61">
        <f>RANK(N20,N$8:N$28,0)</f>
        <v>16</v>
      </c>
      <c r="P20" s="60"/>
      <c r="Q20" s="61"/>
      <c r="R20" s="60">
        <f>VLOOKUP($A20,'Return Data'!$B$7:$R$2292,16,0)</f>
        <v>12.186299999999999</v>
      </c>
      <c r="S20" s="62">
        <f t="shared" si="6"/>
        <v>16</v>
      </c>
    </row>
    <row r="21" spans="1:19" x14ac:dyDescent="0.3">
      <c r="A21" s="58" t="s">
        <v>811</v>
      </c>
      <c r="B21" s="59">
        <f>VLOOKUP($A21,'Return Data'!$B$7:$R$2292,3,0)</f>
        <v>44826</v>
      </c>
      <c r="C21" s="60">
        <f>VLOOKUP($A21,'Return Data'!$B$7:$R$2292,4,0)</f>
        <v>18.686</v>
      </c>
      <c r="D21" s="60">
        <f>VLOOKUP($A21,'Return Data'!$B$7:$R$2292,10,0)</f>
        <v>11.2461</v>
      </c>
      <c r="E21" s="61">
        <f t="shared" si="0"/>
        <v>21</v>
      </c>
      <c r="F21" s="60">
        <f>VLOOKUP($A21,'Return Data'!$B$7:$R$2292,11,0)</f>
        <v>-0.9173</v>
      </c>
      <c r="G21" s="61">
        <f t="shared" si="1"/>
        <v>20</v>
      </c>
      <c r="H21" s="60">
        <f>VLOOKUP($A21,'Return Data'!$B$7:$R$2292,12,0)</f>
        <v>-4.8429000000000002</v>
      </c>
      <c r="I21" s="61">
        <f t="shared" si="2"/>
        <v>20</v>
      </c>
      <c r="J21" s="60">
        <f>VLOOKUP($A21,'Return Data'!$B$7:$R$2292,13,0)</f>
        <v>-4.0021000000000004</v>
      </c>
      <c r="K21" s="61">
        <f t="shared" si="3"/>
        <v>19</v>
      </c>
      <c r="L21" s="60">
        <f>VLOOKUP($A21,'Return Data'!$B$7:$R$2292,17,0)</f>
        <v>26.300599999999999</v>
      </c>
      <c r="M21" s="61">
        <f t="shared" si="4"/>
        <v>13</v>
      </c>
      <c r="N21" s="60"/>
      <c r="O21" s="61"/>
      <c r="P21" s="60"/>
      <c r="Q21" s="61"/>
      <c r="R21" s="60">
        <f>VLOOKUP($A21,'Return Data'!$B$7:$R$2292,16,0)</f>
        <v>20.439499999999999</v>
      </c>
      <c r="S21" s="62">
        <f t="shared" si="6"/>
        <v>2</v>
      </c>
    </row>
    <row r="22" spans="1:19" x14ac:dyDescent="0.3">
      <c r="A22" s="58" t="s">
        <v>813</v>
      </c>
      <c r="B22" s="59">
        <f>VLOOKUP($A22,'Return Data'!$B$7:$R$2292,3,0)</f>
        <v>44826</v>
      </c>
      <c r="C22" s="60">
        <f>VLOOKUP($A22,'Return Data'!$B$7:$R$2292,4,0)</f>
        <v>33.491599999999998</v>
      </c>
      <c r="D22" s="60">
        <f>VLOOKUP($A22,'Return Data'!$B$7:$R$2292,10,0)</f>
        <v>16.932600000000001</v>
      </c>
      <c r="E22" s="61">
        <f t="shared" si="0"/>
        <v>11</v>
      </c>
      <c r="F22" s="60">
        <f>VLOOKUP($A22,'Return Data'!$B$7:$R$2292,11,0)</f>
        <v>8.9780999999999995</v>
      </c>
      <c r="G22" s="61">
        <f t="shared" si="1"/>
        <v>3</v>
      </c>
      <c r="H22" s="60">
        <f>VLOOKUP($A22,'Return Data'!$B$7:$R$2292,12,0)</f>
        <v>4.5808999999999997</v>
      </c>
      <c r="I22" s="61">
        <f t="shared" si="2"/>
        <v>8</v>
      </c>
      <c r="J22" s="60">
        <f>VLOOKUP($A22,'Return Data'!$B$7:$R$2292,13,0)</f>
        <v>-1.4051</v>
      </c>
      <c r="K22" s="61">
        <f t="shared" si="3"/>
        <v>18</v>
      </c>
      <c r="L22" s="60">
        <f>VLOOKUP($A22,'Return Data'!$B$7:$R$2292,17,0)</f>
        <v>21.582599999999999</v>
      </c>
      <c r="M22" s="61">
        <f t="shared" si="4"/>
        <v>18</v>
      </c>
      <c r="N22" s="60">
        <f>VLOOKUP($A22,'Return Data'!$B$7:$R$2292,14,0)</f>
        <v>14.757899999999999</v>
      </c>
      <c r="O22" s="61">
        <f>RANK(N22,N$8:N$28,0)</f>
        <v>13</v>
      </c>
      <c r="P22" s="60">
        <f>VLOOKUP($A22,'Return Data'!$B$7:$R$2292,15,0)</f>
        <v>10.005100000000001</v>
      </c>
      <c r="Q22" s="61">
        <f>RANK(P22,P$8:P$28,0)</f>
        <v>11</v>
      </c>
      <c r="R22" s="60">
        <f>VLOOKUP($A22,'Return Data'!$B$7:$R$2292,16,0)</f>
        <v>13.773300000000001</v>
      </c>
      <c r="S22" s="62">
        <f t="shared" si="6"/>
        <v>12</v>
      </c>
    </row>
    <row r="23" spans="1:19" x14ac:dyDescent="0.3">
      <c r="A23" s="58" t="s">
        <v>814</v>
      </c>
      <c r="B23" s="59">
        <f>VLOOKUP($A23,'Return Data'!$B$7:$R$2292,3,0)</f>
        <v>44826</v>
      </c>
      <c r="C23" s="60">
        <f>VLOOKUP($A23,'Return Data'!$B$7:$R$2292,4,0)</f>
        <v>82.117099999999994</v>
      </c>
      <c r="D23" s="60">
        <f>VLOOKUP($A23,'Return Data'!$B$7:$R$2292,10,0)</f>
        <v>18.3337</v>
      </c>
      <c r="E23" s="61">
        <f t="shared" si="0"/>
        <v>6</v>
      </c>
      <c r="F23" s="60">
        <f>VLOOKUP($A23,'Return Data'!$B$7:$R$2292,11,0)</f>
        <v>8.0417000000000005</v>
      </c>
      <c r="G23" s="61">
        <f t="shared" si="1"/>
        <v>5</v>
      </c>
      <c r="H23" s="60">
        <f>VLOOKUP($A23,'Return Data'!$B$7:$R$2292,12,0)</f>
        <v>10.5853</v>
      </c>
      <c r="I23" s="61">
        <f t="shared" si="2"/>
        <v>2</v>
      </c>
      <c r="J23" s="60">
        <f>VLOOKUP($A23,'Return Data'!$B$7:$R$2292,13,0)</f>
        <v>7.6104000000000003</v>
      </c>
      <c r="K23" s="61">
        <f t="shared" si="3"/>
        <v>4</v>
      </c>
      <c r="L23" s="60">
        <f>VLOOKUP($A23,'Return Data'!$B$7:$R$2292,17,0)</f>
        <v>37.152700000000003</v>
      </c>
      <c r="M23" s="61">
        <f t="shared" si="4"/>
        <v>3</v>
      </c>
      <c r="N23" s="60">
        <f>VLOOKUP($A23,'Return Data'!$B$7:$R$2292,14,0)</f>
        <v>22.8017</v>
      </c>
      <c r="O23" s="61">
        <f>RANK(N23,N$8:N$28,0)</f>
        <v>2</v>
      </c>
      <c r="P23" s="60">
        <f>VLOOKUP($A23,'Return Data'!$B$7:$R$2292,15,0)</f>
        <v>12.9899</v>
      </c>
      <c r="Q23" s="61">
        <f>RANK(P23,P$8:P$28,0)</f>
        <v>7</v>
      </c>
      <c r="R23" s="60">
        <f>VLOOKUP($A23,'Return Data'!$B$7:$R$2292,16,0)</f>
        <v>14.3028</v>
      </c>
      <c r="S23" s="62">
        <f t="shared" si="6"/>
        <v>10</v>
      </c>
    </row>
    <row r="24" spans="1:19" x14ac:dyDescent="0.3">
      <c r="A24" s="58" t="s">
        <v>816</v>
      </c>
      <c r="B24" s="59">
        <f>VLOOKUP($A24,'Return Data'!$B$7:$R$2292,3,0)</f>
        <v>44826</v>
      </c>
      <c r="C24" s="60">
        <f>VLOOKUP($A24,'Return Data'!$B$7:$R$2292,4,0)</f>
        <v>59.037999999999997</v>
      </c>
      <c r="D24" s="60">
        <f>VLOOKUP($A24,'Return Data'!$B$7:$R$2292,10,0)</f>
        <v>23.334</v>
      </c>
      <c r="E24" s="61">
        <f t="shared" si="0"/>
        <v>1</v>
      </c>
      <c r="F24" s="60">
        <f>VLOOKUP($A24,'Return Data'!$B$7:$R$2292,11,0)</f>
        <v>12.321300000000001</v>
      </c>
      <c r="G24" s="61">
        <f t="shared" si="1"/>
        <v>2</v>
      </c>
      <c r="H24" s="60">
        <f>VLOOKUP($A24,'Return Data'!$B$7:$R$2292,12,0)</f>
        <v>10.551399999999999</v>
      </c>
      <c r="I24" s="61">
        <f t="shared" si="2"/>
        <v>3</v>
      </c>
      <c r="J24" s="60">
        <f>VLOOKUP($A24,'Return Data'!$B$7:$R$2292,13,0)</f>
        <v>10.919700000000001</v>
      </c>
      <c r="K24" s="61">
        <f t="shared" si="3"/>
        <v>2</v>
      </c>
      <c r="L24" s="60">
        <f>VLOOKUP($A24,'Return Data'!$B$7:$R$2292,17,0)</f>
        <v>34.713500000000003</v>
      </c>
      <c r="M24" s="61">
        <f t="shared" si="4"/>
        <v>4</v>
      </c>
      <c r="N24" s="60">
        <f>VLOOKUP($A24,'Return Data'!$B$7:$R$2292,14,0)</f>
        <v>23.972100000000001</v>
      </c>
      <c r="O24" s="61">
        <f>RANK(N24,N$8:N$28,0)</f>
        <v>1</v>
      </c>
      <c r="P24" s="60">
        <f>VLOOKUP($A24,'Return Data'!$B$7:$R$2292,15,0)</f>
        <v>14.3147</v>
      </c>
      <c r="Q24" s="61">
        <f>RANK(P24,P$8:P$28,0)</f>
        <v>2</v>
      </c>
      <c r="R24" s="60">
        <f>VLOOKUP($A24,'Return Data'!$B$7:$R$2292,16,0)</f>
        <v>13.369</v>
      </c>
      <c r="S24" s="62">
        <f t="shared" si="6"/>
        <v>14</v>
      </c>
    </row>
    <row r="25" spans="1:19" x14ac:dyDescent="0.3">
      <c r="A25" s="58" t="s">
        <v>819</v>
      </c>
      <c r="B25" s="59">
        <f>VLOOKUP($A25,'Return Data'!$B$7:$R$2292,3,0)</f>
        <v>44826</v>
      </c>
      <c r="C25" s="60">
        <f>VLOOKUP($A25,'Return Data'!$B$7:$R$2292,4,0)</f>
        <v>236.4015</v>
      </c>
      <c r="D25" s="60">
        <f>VLOOKUP($A25,'Return Data'!$B$7:$R$2292,10,0)</f>
        <v>16.280200000000001</v>
      </c>
      <c r="E25" s="61">
        <f t="shared" si="0"/>
        <v>12</v>
      </c>
      <c r="F25" s="60">
        <f>VLOOKUP($A25,'Return Data'!$B$7:$R$2292,11,0)</f>
        <v>1.9460999999999999</v>
      </c>
      <c r="G25" s="61">
        <f t="shared" si="1"/>
        <v>16</v>
      </c>
      <c r="H25" s="60">
        <f>VLOOKUP($A25,'Return Data'!$B$7:$R$2292,12,0)</f>
        <v>-3.8645</v>
      </c>
      <c r="I25" s="61">
        <f t="shared" si="2"/>
        <v>19</v>
      </c>
      <c r="J25" s="60">
        <f>VLOOKUP($A25,'Return Data'!$B$7:$R$2292,13,0)</f>
        <v>-1.2948</v>
      </c>
      <c r="K25" s="61">
        <f t="shared" si="3"/>
        <v>16</v>
      </c>
      <c r="L25" s="60">
        <f>VLOOKUP($A25,'Return Data'!$B$7:$R$2292,17,0)</f>
        <v>29.257300000000001</v>
      </c>
      <c r="M25" s="61">
        <f t="shared" si="4"/>
        <v>6</v>
      </c>
      <c r="N25" s="60">
        <f>VLOOKUP($A25,'Return Data'!$B$7:$R$2292,14,0)</f>
        <v>18.743099999999998</v>
      </c>
      <c r="O25" s="61">
        <f>RANK(N25,N$8:N$28,0)</f>
        <v>8</v>
      </c>
      <c r="P25" s="60">
        <f>VLOOKUP($A25,'Return Data'!$B$7:$R$2292,15,0)</f>
        <v>14.2761</v>
      </c>
      <c r="Q25" s="61">
        <f>RANK(P25,P$8:P$28,0)</f>
        <v>3</v>
      </c>
      <c r="R25" s="60">
        <f>VLOOKUP($A25,'Return Data'!$B$7:$R$2292,16,0)</f>
        <v>19.258299999999998</v>
      </c>
      <c r="S25" s="62">
        <f t="shared" si="6"/>
        <v>3</v>
      </c>
    </row>
    <row r="26" spans="1:19" x14ac:dyDescent="0.3">
      <c r="A26" s="58" t="s">
        <v>1912</v>
      </c>
      <c r="B26" s="59">
        <f>VLOOKUP($A26,'Return Data'!$B$7:$R$2292,3,0)</f>
        <v>44826</v>
      </c>
      <c r="C26" s="60">
        <f>VLOOKUP($A26,'Return Data'!$B$7:$R$2292,4,0)</f>
        <v>110.2321</v>
      </c>
      <c r="D26" s="60">
        <f>VLOOKUP($A26,'Return Data'!$B$7:$R$2292,10,0)</f>
        <v>18.473099999999999</v>
      </c>
      <c r="E26" s="61">
        <f t="shared" si="0"/>
        <v>5</v>
      </c>
      <c r="F26" s="60">
        <f>VLOOKUP($A26,'Return Data'!$B$7:$R$2292,11,0)</f>
        <v>2.5947</v>
      </c>
      <c r="G26" s="61">
        <f t="shared" si="1"/>
        <v>13</v>
      </c>
      <c r="H26" s="60">
        <f>VLOOKUP($A26,'Return Data'!$B$7:$R$2292,12,0)</f>
        <v>1.7652000000000001</v>
      </c>
      <c r="I26" s="61">
        <f t="shared" si="2"/>
        <v>13</v>
      </c>
      <c r="J26" s="60">
        <f>VLOOKUP($A26,'Return Data'!$B$7:$R$2292,13,0)</f>
        <v>1.5028999999999999</v>
      </c>
      <c r="K26" s="61">
        <f t="shared" si="3"/>
        <v>9</v>
      </c>
      <c r="L26" s="60">
        <f>VLOOKUP($A26,'Return Data'!$B$7:$R$2292,17,0)</f>
        <v>29.500699999999998</v>
      </c>
      <c r="M26" s="61">
        <f t="shared" si="4"/>
        <v>5</v>
      </c>
      <c r="N26" s="60">
        <f>VLOOKUP($A26,'Return Data'!$B$7:$R$2292,14,0)</f>
        <v>20.2744</v>
      </c>
      <c r="O26" s="61">
        <f>RANK(N26,N$8:N$28,0)</f>
        <v>6</v>
      </c>
      <c r="P26" s="60">
        <f>VLOOKUP($A26,'Return Data'!$B$7:$R$2292,15,0)</f>
        <v>13.614000000000001</v>
      </c>
      <c r="Q26" s="61">
        <f>RANK(P26,P$8:P$28,0)</f>
        <v>5</v>
      </c>
      <c r="R26" s="60">
        <f>VLOOKUP($A26,'Return Data'!$B$7:$R$2292,16,0)</f>
        <v>15.2843</v>
      </c>
      <c r="S26" s="62">
        <f t="shared" si="6"/>
        <v>6</v>
      </c>
    </row>
    <row r="27" spans="1:19" x14ac:dyDescent="0.3">
      <c r="A27" s="58" t="s">
        <v>823</v>
      </c>
      <c r="B27" s="59">
        <f>VLOOKUP($A27,'Return Data'!$B$7:$R$2292,3,0)</f>
        <v>44826</v>
      </c>
      <c r="C27" s="60">
        <f>VLOOKUP($A27,'Return Data'!$B$7:$R$2292,4,0)</f>
        <v>15.2303</v>
      </c>
      <c r="D27" s="60">
        <f>VLOOKUP($A27,'Return Data'!$B$7:$R$2292,10,0)</f>
        <v>15.7265</v>
      </c>
      <c r="E27" s="61">
        <f t="shared" si="0"/>
        <v>15</v>
      </c>
      <c r="F27" s="60">
        <f>VLOOKUP($A27,'Return Data'!$B$7:$R$2292,11,0)</f>
        <v>1.8333999999999999</v>
      </c>
      <c r="G27" s="61">
        <f t="shared" si="1"/>
        <v>18</v>
      </c>
      <c r="H27" s="60">
        <f>VLOOKUP($A27,'Return Data'!$B$7:$R$2292,12,0)</f>
        <v>3.8371</v>
      </c>
      <c r="I27" s="61">
        <f t="shared" si="2"/>
        <v>9</v>
      </c>
      <c r="J27" s="60">
        <f>VLOOKUP($A27,'Return Data'!$B$7:$R$2292,13,0)</f>
        <v>1.4677</v>
      </c>
      <c r="K27" s="61">
        <f t="shared" si="3"/>
        <v>10</v>
      </c>
      <c r="L27" s="60">
        <f>VLOOKUP($A27,'Return Data'!$B$7:$R$2292,17,0)</f>
        <v>29.003299999999999</v>
      </c>
      <c r="M27" s="61">
        <f t="shared" si="4"/>
        <v>7</v>
      </c>
      <c r="N27" s="60"/>
      <c r="O27" s="61"/>
      <c r="P27" s="60"/>
      <c r="Q27" s="61"/>
      <c r="R27" s="60">
        <f>VLOOKUP($A27,'Return Data'!$B$7:$R$2292,16,0)</f>
        <v>16.212499999999999</v>
      </c>
      <c r="S27" s="62">
        <f t="shared" si="6"/>
        <v>5</v>
      </c>
    </row>
    <row r="28" spans="1:19" x14ac:dyDescent="0.3">
      <c r="A28" s="58" t="s">
        <v>825</v>
      </c>
      <c r="B28" s="59">
        <f>VLOOKUP($A28,'Return Data'!$B$7:$R$2292,3,0)</f>
        <v>44826</v>
      </c>
      <c r="C28" s="60">
        <f>VLOOKUP($A28,'Return Data'!$B$7:$R$2292,4,0)</f>
        <v>18.100000000000001</v>
      </c>
      <c r="D28" s="60">
        <f>VLOOKUP($A28,'Return Data'!$B$7:$R$2292,10,0)</f>
        <v>15.9513</v>
      </c>
      <c r="E28" s="61">
        <f t="shared" si="0"/>
        <v>14</v>
      </c>
      <c r="F28" s="60">
        <f>VLOOKUP($A28,'Return Data'!$B$7:$R$2292,11,0)</f>
        <v>5.2938000000000001</v>
      </c>
      <c r="G28" s="61">
        <f t="shared" si="1"/>
        <v>7</v>
      </c>
      <c r="H28" s="60">
        <f>VLOOKUP($A28,'Return Data'!$B$7:$R$2292,12,0)</f>
        <v>1.1738</v>
      </c>
      <c r="I28" s="61">
        <f t="shared" si="2"/>
        <v>15</v>
      </c>
      <c r="J28" s="60">
        <f>VLOOKUP($A28,'Return Data'!$B$7:$R$2292,13,0)</f>
        <v>-0.16550000000000001</v>
      </c>
      <c r="K28" s="61">
        <f t="shared" si="3"/>
        <v>14</v>
      </c>
      <c r="L28" s="60">
        <f>VLOOKUP($A28,'Return Data'!$B$7:$R$2292,17,0)</f>
        <v>27.811299999999999</v>
      </c>
      <c r="M28" s="61">
        <f t="shared" si="4"/>
        <v>11</v>
      </c>
      <c r="N28" s="60"/>
      <c r="O28" s="61"/>
      <c r="P28" s="60"/>
      <c r="Q28" s="61"/>
      <c r="R28" s="60">
        <f>VLOOKUP($A28,'Return Data'!$B$7:$R$2292,16,0)</f>
        <v>20.840900000000001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16.984342857142856</v>
      </c>
      <c r="E30" s="69"/>
      <c r="F30" s="70">
        <f>AVERAGE(F8:F28)</f>
        <v>4.6129095238095248</v>
      </c>
      <c r="G30" s="69"/>
      <c r="H30" s="70">
        <f>AVERAGE(H8:H28)</f>
        <v>3.391661904761905</v>
      </c>
      <c r="I30" s="69"/>
      <c r="J30" s="70">
        <f>AVERAGE(J8:J28)</f>
        <v>2.0298761904761897</v>
      </c>
      <c r="K30" s="69"/>
      <c r="L30" s="70">
        <f>AVERAGE(L8:L28)</f>
        <v>27.803076190476183</v>
      </c>
      <c r="M30" s="69"/>
      <c r="N30" s="70">
        <f>AVERAGE(N8:N28)</f>
        <v>17.61813529411765</v>
      </c>
      <c r="O30" s="69"/>
      <c r="P30" s="70">
        <f>AVERAGE(P8:P28)</f>
        <v>11.703785714285713</v>
      </c>
      <c r="Q30" s="69"/>
      <c r="R30" s="70">
        <f>AVERAGE(R8:R28)</f>
        <v>13.782652380952378</v>
      </c>
      <c r="S30" s="71"/>
    </row>
    <row r="31" spans="1:19" x14ac:dyDescent="0.3">
      <c r="A31" s="68" t="s">
        <v>28</v>
      </c>
      <c r="B31" s="69"/>
      <c r="C31" s="69"/>
      <c r="D31" s="70">
        <f>MIN(D8:D28)</f>
        <v>11.2461</v>
      </c>
      <c r="E31" s="69"/>
      <c r="F31" s="70">
        <f>MIN(F8:F28)</f>
        <v>-2.5163000000000002</v>
      </c>
      <c r="G31" s="69"/>
      <c r="H31" s="70">
        <f>MIN(H8:H28)</f>
        <v>-7.2283999999999997</v>
      </c>
      <c r="I31" s="69"/>
      <c r="J31" s="70">
        <f>MIN(J8:J28)</f>
        <v>-12.7788</v>
      </c>
      <c r="K31" s="69"/>
      <c r="L31" s="70">
        <f>MIN(L8:L28)</f>
        <v>16.932099999999998</v>
      </c>
      <c r="M31" s="69"/>
      <c r="N31" s="70">
        <f>MIN(N8:N28)</f>
        <v>10.0137</v>
      </c>
      <c r="O31" s="69"/>
      <c r="P31" s="70">
        <f>MIN(P8:P28)</f>
        <v>6.7362000000000002</v>
      </c>
      <c r="Q31" s="69"/>
      <c r="R31" s="70">
        <f>MIN(R8:R28)</f>
        <v>1.2663</v>
      </c>
      <c r="S31" s="71"/>
    </row>
    <row r="32" spans="1:19" ht="15" thickBot="1" x14ac:dyDescent="0.35">
      <c r="A32" s="72" t="s">
        <v>29</v>
      </c>
      <c r="B32" s="73"/>
      <c r="C32" s="73"/>
      <c r="D32" s="74">
        <f>MAX(D8:D28)</f>
        <v>23.334</v>
      </c>
      <c r="E32" s="73"/>
      <c r="F32" s="74">
        <f>MAX(F8:F28)</f>
        <v>13.0205</v>
      </c>
      <c r="G32" s="73"/>
      <c r="H32" s="74">
        <f>MAX(H8:H28)</f>
        <v>16.663499999999999</v>
      </c>
      <c r="I32" s="73"/>
      <c r="J32" s="74">
        <f>MAX(J8:J28)</f>
        <v>21.6981</v>
      </c>
      <c r="K32" s="73"/>
      <c r="L32" s="74">
        <f>MAX(L8:L28)</f>
        <v>40.761600000000001</v>
      </c>
      <c r="M32" s="73"/>
      <c r="N32" s="74">
        <f>MAX(N8:N28)</f>
        <v>23.972100000000001</v>
      </c>
      <c r="O32" s="73"/>
      <c r="P32" s="74">
        <f>MAX(P8:P28)</f>
        <v>15.7034</v>
      </c>
      <c r="Q32" s="73"/>
      <c r="R32" s="74">
        <f>MAX(R8:R28)</f>
        <v>20.840900000000001</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44826</v>
      </c>
      <c r="C8" s="60">
        <f>VLOOKUP($A8,'Return Data'!$B$7:$R$2292,4,0)</f>
        <v>59.120699999999999</v>
      </c>
      <c r="D8" s="60">
        <f>VLOOKUP($A8,'Return Data'!$B$7:$R$2292,10,0)</f>
        <v>20.560500000000001</v>
      </c>
      <c r="E8" s="61">
        <f t="shared" ref="E8:E29" si="0">RANK(D8,D$8:D$29,0)</f>
        <v>19</v>
      </c>
      <c r="F8" s="60">
        <f>VLOOKUP($A8,'Return Data'!$B$7:$R$2292,11,0)</f>
        <v>5.7933000000000003</v>
      </c>
      <c r="G8" s="61">
        <f t="shared" ref="G8:G29" si="1">RANK(F8,F$8:F$29,0)</f>
        <v>21</v>
      </c>
      <c r="H8" s="60">
        <f>VLOOKUP($A8,'Return Data'!$B$7:$R$2292,12,0)</f>
        <v>-0.16819999999999999</v>
      </c>
      <c r="I8" s="61">
        <f t="shared" ref="I8:I29" si="2">RANK(H8,H$8:H$29,0)</f>
        <v>20</v>
      </c>
      <c r="J8" s="60">
        <f>VLOOKUP($A8,'Return Data'!$B$7:$R$2292,13,0)</f>
        <v>-0.84709999999999996</v>
      </c>
      <c r="K8" s="61">
        <f t="shared" ref="K8:K29" si="3">RANK(J8,J$8:J$29,0)</f>
        <v>20</v>
      </c>
      <c r="L8" s="60">
        <f>VLOOKUP($A8,'Return Data'!$B$7:$R$2292,17,0)</f>
        <v>36.400100000000002</v>
      </c>
      <c r="M8" s="61">
        <f t="shared" ref="M8:M18" si="4">RANK(L8,L$8:L$29,0)</f>
        <v>20</v>
      </c>
      <c r="N8" s="60">
        <f>VLOOKUP($A8,'Return Data'!$B$7:$R$2292,14,0)</f>
        <v>22.251999999999999</v>
      </c>
      <c r="O8" s="61">
        <f>RANK(N8,N$8:N$29,0)</f>
        <v>20</v>
      </c>
      <c r="P8" s="60">
        <f>VLOOKUP($A8,'Return Data'!$B$7:$R$2292,15,0)</f>
        <v>8.0755999999999997</v>
      </c>
      <c r="Q8" s="61">
        <f>RANK(P8,P$8:P$29,0)</f>
        <v>15</v>
      </c>
      <c r="R8" s="60">
        <f>VLOOKUP($A8,'Return Data'!$B$7:$R$2292,16,0)</f>
        <v>16.599699999999999</v>
      </c>
      <c r="S8" s="62">
        <f t="shared" ref="S8:S29" si="5">RANK(R8,R$8:R$29,0)</f>
        <v>18</v>
      </c>
    </row>
    <row r="9" spans="1:20" x14ac:dyDescent="0.3">
      <c r="A9" s="58" t="s">
        <v>1355</v>
      </c>
      <c r="B9" s="59">
        <f>VLOOKUP($A9,'Return Data'!$B$7:$R$2292,3,0)</f>
        <v>44826</v>
      </c>
      <c r="C9" s="60">
        <f>VLOOKUP($A9,'Return Data'!$B$7:$R$2292,4,0)</f>
        <v>72.069999999999993</v>
      </c>
      <c r="D9" s="60">
        <f>VLOOKUP($A9,'Return Data'!$B$7:$R$2292,10,0)</f>
        <v>19.084599999999998</v>
      </c>
      <c r="E9" s="61">
        <f t="shared" si="0"/>
        <v>20</v>
      </c>
      <c r="F9" s="60">
        <f>VLOOKUP($A9,'Return Data'!$B$7:$R$2292,11,0)</f>
        <v>8.2294999999999998</v>
      </c>
      <c r="G9" s="61">
        <f t="shared" si="1"/>
        <v>11</v>
      </c>
      <c r="H9" s="60">
        <f>VLOOKUP($A9,'Return Data'!$B$7:$R$2292,12,0)</f>
        <v>8.6700999999999997</v>
      </c>
      <c r="I9" s="61">
        <f t="shared" si="2"/>
        <v>10</v>
      </c>
      <c r="J9" s="60">
        <f>VLOOKUP($A9,'Return Data'!$B$7:$R$2292,13,0)</f>
        <v>11.408300000000001</v>
      </c>
      <c r="K9" s="61">
        <f t="shared" si="3"/>
        <v>11</v>
      </c>
      <c r="L9" s="60">
        <f>VLOOKUP($A9,'Return Data'!$B$7:$R$2292,17,0)</f>
        <v>42.684100000000001</v>
      </c>
      <c r="M9" s="61">
        <f t="shared" si="4"/>
        <v>17</v>
      </c>
      <c r="N9" s="60">
        <f>VLOOKUP($A9,'Return Data'!$B$7:$R$2292,14,0)</f>
        <v>31.4072</v>
      </c>
      <c r="O9" s="61">
        <f>RANK(N9,N$8:N$29,0)</f>
        <v>13</v>
      </c>
      <c r="P9" s="60">
        <f>VLOOKUP($A9,'Return Data'!$B$7:$R$2292,15,0)</f>
        <v>21.773700000000002</v>
      </c>
      <c r="Q9" s="61">
        <f>RANK(P9,P$8:P$29,0)</f>
        <v>2</v>
      </c>
      <c r="R9" s="60">
        <f>VLOOKUP($A9,'Return Data'!$B$7:$R$2292,16,0)</f>
        <v>25.1008</v>
      </c>
      <c r="S9" s="62">
        <f t="shared" si="5"/>
        <v>8</v>
      </c>
    </row>
    <row r="10" spans="1:20" x14ac:dyDescent="0.3">
      <c r="A10" s="58" t="s">
        <v>2039</v>
      </c>
      <c r="B10" s="59">
        <f>VLOOKUP($A10,'Return Data'!$B$7:$R$2292,3,0)</f>
        <v>44826</v>
      </c>
      <c r="C10" s="60">
        <f>VLOOKUP($A10,'Return Data'!$B$7:$R$2292,4,0)</f>
        <v>29.41</v>
      </c>
      <c r="D10" s="60">
        <f>VLOOKUP($A10,'Return Data'!$B$7:$R$2292,10,0)</f>
        <v>25.0425</v>
      </c>
      <c r="E10" s="61">
        <f t="shared" si="0"/>
        <v>4</v>
      </c>
      <c r="F10" s="60">
        <f>VLOOKUP($A10,'Return Data'!$B$7:$R$2292,11,0)</f>
        <v>7.7683999999999997</v>
      </c>
      <c r="G10" s="61">
        <f t="shared" si="1"/>
        <v>14</v>
      </c>
      <c r="H10" s="60">
        <f>VLOOKUP($A10,'Return Data'!$B$7:$R$2292,12,0)</f>
        <v>6.2884000000000002</v>
      </c>
      <c r="I10" s="61">
        <f t="shared" si="2"/>
        <v>15</v>
      </c>
      <c r="J10" s="60">
        <f>VLOOKUP($A10,'Return Data'!$B$7:$R$2292,13,0)</f>
        <v>11.4015</v>
      </c>
      <c r="K10" s="61">
        <f t="shared" si="3"/>
        <v>12</v>
      </c>
      <c r="L10" s="60">
        <f>VLOOKUP($A10,'Return Data'!$B$7:$R$2292,17,0)</f>
        <v>46.3566</v>
      </c>
      <c r="M10" s="61">
        <f t="shared" si="4"/>
        <v>10</v>
      </c>
      <c r="N10" s="60">
        <f>VLOOKUP($A10,'Return Data'!$B$7:$R$2292,14,0)</f>
        <v>43.371200000000002</v>
      </c>
      <c r="O10" s="61">
        <f>RANK(N10,N$8:N$29,0)</f>
        <v>2</v>
      </c>
      <c r="P10" s="60"/>
      <c r="Q10" s="61"/>
      <c r="R10" s="60">
        <f>VLOOKUP($A10,'Return Data'!$B$7:$R$2292,16,0)</f>
        <v>33.212600000000002</v>
      </c>
      <c r="S10" s="62">
        <f t="shared" si="5"/>
        <v>2</v>
      </c>
    </row>
    <row r="11" spans="1:20" x14ac:dyDescent="0.3">
      <c r="A11" s="58" t="s">
        <v>1357</v>
      </c>
      <c r="B11" s="59">
        <f>VLOOKUP($A11,'Return Data'!$B$7:$R$2292,3,0)</f>
        <v>44826</v>
      </c>
      <c r="C11" s="60">
        <f>VLOOKUP($A11,'Return Data'!$B$7:$R$2292,4,0)</f>
        <v>26.92</v>
      </c>
      <c r="D11" s="60">
        <f>VLOOKUP($A11,'Return Data'!$B$7:$R$2292,10,0)</f>
        <v>21.6448</v>
      </c>
      <c r="E11" s="61">
        <f t="shared" si="0"/>
        <v>15</v>
      </c>
      <c r="F11" s="60">
        <f>VLOOKUP($A11,'Return Data'!$B$7:$R$2292,11,0)</f>
        <v>8.2864000000000004</v>
      </c>
      <c r="G11" s="61">
        <f t="shared" si="1"/>
        <v>10</v>
      </c>
      <c r="H11" s="60">
        <f>VLOOKUP($A11,'Return Data'!$B$7:$R$2292,12,0)</f>
        <v>13.4907</v>
      </c>
      <c r="I11" s="61">
        <f t="shared" si="2"/>
        <v>1</v>
      </c>
      <c r="J11" s="60">
        <f>VLOOKUP($A11,'Return Data'!$B$7:$R$2292,13,0)</f>
        <v>18.8521</v>
      </c>
      <c r="K11" s="61">
        <f t="shared" si="3"/>
        <v>1</v>
      </c>
      <c r="L11" s="60">
        <f>VLOOKUP($A11,'Return Data'!$B$7:$R$2292,17,0)</f>
        <v>51.880499999999998</v>
      </c>
      <c r="M11" s="61">
        <f t="shared" si="4"/>
        <v>2</v>
      </c>
      <c r="N11" s="60">
        <f>VLOOKUP($A11,'Return Data'!$B$7:$R$2292,14,0)</f>
        <v>42.1753</v>
      </c>
      <c r="O11" s="61">
        <f t="shared" ref="O11:O25" si="6">RANK(N11,N$8:N$29,0)</f>
        <v>3</v>
      </c>
      <c r="P11" s="60"/>
      <c r="Q11" s="61"/>
      <c r="R11" s="60">
        <f>VLOOKUP($A11,'Return Data'!$B$7:$R$2292,16,0)</f>
        <v>31.635899999999999</v>
      </c>
      <c r="S11" s="62">
        <f t="shared" si="5"/>
        <v>4</v>
      </c>
    </row>
    <row r="12" spans="1:20" x14ac:dyDescent="0.3">
      <c r="A12" s="58" t="s">
        <v>1359</v>
      </c>
      <c r="B12" s="59">
        <f>VLOOKUP($A12,'Return Data'!$B$7:$R$2292,3,0)</f>
        <v>44826</v>
      </c>
      <c r="C12" s="60">
        <f>VLOOKUP($A12,'Return Data'!$B$7:$R$2292,4,0)</f>
        <v>125.02</v>
      </c>
      <c r="D12" s="60">
        <f>VLOOKUP($A12,'Return Data'!$B$7:$R$2292,10,0)</f>
        <v>21.475300000000001</v>
      </c>
      <c r="E12" s="61">
        <f t="shared" si="0"/>
        <v>17</v>
      </c>
      <c r="F12" s="60">
        <f>VLOOKUP($A12,'Return Data'!$B$7:$R$2292,11,0)</f>
        <v>6.2942</v>
      </c>
      <c r="G12" s="61">
        <f t="shared" si="1"/>
        <v>19</v>
      </c>
      <c r="H12" s="60">
        <f>VLOOKUP($A12,'Return Data'!$B$7:$R$2292,12,0)</f>
        <v>7.6384999999999996</v>
      </c>
      <c r="I12" s="61">
        <f t="shared" si="2"/>
        <v>12</v>
      </c>
      <c r="J12" s="60">
        <f>VLOOKUP($A12,'Return Data'!$B$7:$R$2292,13,0)</f>
        <v>13.7155</v>
      </c>
      <c r="K12" s="61">
        <f t="shared" si="3"/>
        <v>8</v>
      </c>
      <c r="L12" s="60">
        <f>VLOOKUP($A12,'Return Data'!$B$7:$R$2292,17,0)</f>
        <v>42.6858</v>
      </c>
      <c r="M12" s="61">
        <f t="shared" si="4"/>
        <v>16</v>
      </c>
      <c r="N12" s="60">
        <f>VLOOKUP($A12,'Return Data'!$B$7:$R$2292,14,0)</f>
        <v>32.929200000000002</v>
      </c>
      <c r="O12" s="61">
        <f t="shared" si="6"/>
        <v>10</v>
      </c>
      <c r="P12" s="60">
        <f>VLOOKUP($A12,'Return Data'!$B$7:$R$2292,15,0)</f>
        <v>15.1412</v>
      </c>
      <c r="Q12" s="61">
        <f t="shared" ref="Q12:Q29" si="7">RANK(P12,P$8:P$29,0)</f>
        <v>11</v>
      </c>
      <c r="R12" s="60">
        <f>VLOOKUP($A12,'Return Data'!$B$7:$R$2292,16,0)</f>
        <v>22.373200000000001</v>
      </c>
      <c r="S12" s="62">
        <f t="shared" si="5"/>
        <v>10</v>
      </c>
    </row>
    <row r="13" spans="1:20" x14ac:dyDescent="0.3">
      <c r="A13" s="58" t="s">
        <v>1361</v>
      </c>
      <c r="B13" s="59">
        <f>VLOOKUP($A13,'Return Data'!$B$7:$R$2292,3,0)</f>
        <v>44826</v>
      </c>
      <c r="C13" s="60">
        <f>VLOOKUP($A13,'Return Data'!$B$7:$R$2292,4,0)</f>
        <v>27.387</v>
      </c>
      <c r="D13" s="60">
        <f>VLOOKUP($A13,'Return Data'!$B$7:$R$2292,10,0)</f>
        <v>24.119599999999998</v>
      </c>
      <c r="E13" s="61">
        <f t="shared" si="0"/>
        <v>6</v>
      </c>
      <c r="F13" s="60">
        <f>VLOOKUP($A13,'Return Data'!$B$7:$R$2292,11,0)</f>
        <v>8.8384</v>
      </c>
      <c r="G13" s="61">
        <f t="shared" si="1"/>
        <v>9</v>
      </c>
      <c r="H13" s="60">
        <f>VLOOKUP($A13,'Return Data'!$B$7:$R$2292,12,0)</f>
        <v>8.1762999999999995</v>
      </c>
      <c r="I13" s="61">
        <f t="shared" si="2"/>
        <v>11</v>
      </c>
      <c r="J13" s="60">
        <f>VLOOKUP($A13,'Return Data'!$B$7:$R$2292,13,0)</f>
        <v>13.9321</v>
      </c>
      <c r="K13" s="61">
        <f t="shared" si="3"/>
        <v>7</v>
      </c>
      <c r="L13" s="60">
        <f>VLOOKUP($A13,'Return Data'!$B$7:$R$2292,17,0)</f>
        <v>47.776800000000001</v>
      </c>
      <c r="M13" s="61">
        <f t="shared" si="4"/>
        <v>9</v>
      </c>
      <c r="N13" s="60">
        <f>VLOOKUP($A13,'Return Data'!$B$7:$R$2292,14,0)</f>
        <v>36.494799999999998</v>
      </c>
      <c r="O13" s="61">
        <f t="shared" si="6"/>
        <v>6</v>
      </c>
      <c r="P13" s="60"/>
      <c r="Q13" s="61"/>
      <c r="R13" s="60">
        <f>VLOOKUP($A13,'Return Data'!$B$7:$R$2292,16,0)</f>
        <v>32.042400000000001</v>
      </c>
      <c r="S13" s="62">
        <f t="shared" si="5"/>
        <v>3</v>
      </c>
    </row>
    <row r="14" spans="1:20" x14ac:dyDescent="0.3">
      <c r="A14" s="58" t="s">
        <v>1364</v>
      </c>
      <c r="B14" s="59">
        <f>VLOOKUP($A14,'Return Data'!$B$7:$R$2292,3,0)</f>
        <v>44826</v>
      </c>
      <c r="C14" s="60">
        <f>VLOOKUP($A14,'Return Data'!$B$7:$R$2292,4,0)</f>
        <v>105.1832</v>
      </c>
      <c r="D14" s="60">
        <f>VLOOKUP($A14,'Return Data'!$B$7:$R$2292,10,0)</f>
        <v>24.0092</v>
      </c>
      <c r="E14" s="61">
        <f t="shared" si="0"/>
        <v>8</v>
      </c>
      <c r="F14" s="60">
        <f>VLOOKUP($A14,'Return Data'!$B$7:$R$2292,11,0)</f>
        <v>9.2018000000000004</v>
      </c>
      <c r="G14" s="61">
        <f t="shared" si="1"/>
        <v>8</v>
      </c>
      <c r="H14" s="60">
        <f>VLOOKUP($A14,'Return Data'!$B$7:$R$2292,12,0)</f>
        <v>7.6196999999999999</v>
      </c>
      <c r="I14" s="61">
        <f t="shared" si="2"/>
        <v>13</v>
      </c>
      <c r="J14" s="60">
        <f>VLOOKUP($A14,'Return Data'!$B$7:$R$2292,13,0)</f>
        <v>9.1798000000000002</v>
      </c>
      <c r="K14" s="61">
        <f t="shared" si="3"/>
        <v>14</v>
      </c>
      <c r="L14" s="60">
        <f>VLOOKUP($A14,'Return Data'!$B$7:$R$2292,17,0)</f>
        <v>43.570900000000002</v>
      </c>
      <c r="M14" s="61">
        <f t="shared" si="4"/>
        <v>14</v>
      </c>
      <c r="N14" s="60">
        <f>VLOOKUP($A14,'Return Data'!$B$7:$R$2292,14,0)</f>
        <v>25.790800000000001</v>
      </c>
      <c r="O14" s="61">
        <f t="shared" si="6"/>
        <v>18</v>
      </c>
      <c r="P14" s="60">
        <f>VLOOKUP($A14,'Return Data'!$B$7:$R$2292,15,0)</f>
        <v>12.1876</v>
      </c>
      <c r="Q14" s="61">
        <f t="shared" si="7"/>
        <v>12</v>
      </c>
      <c r="R14" s="60">
        <f>VLOOKUP($A14,'Return Data'!$B$7:$R$2292,16,0)</f>
        <v>20.456700000000001</v>
      </c>
      <c r="S14" s="62">
        <f t="shared" si="5"/>
        <v>13</v>
      </c>
    </row>
    <row r="15" spans="1:20" x14ac:dyDescent="0.3">
      <c r="A15" s="58" t="s">
        <v>1365</v>
      </c>
      <c r="B15" s="59">
        <f>VLOOKUP($A15,'Return Data'!$B$7:$R$2292,3,0)</f>
        <v>44826</v>
      </c>
      <c r="C15" s="60">
        <f>VLOOKUP($A15,'Return Data'!$B$7:$R$2292,4,0)</f>
        <v>85.984999999999999</v>
      </c>
      <c r="D15" s="60">
        <f>VLOOKUP($A15,'Return Data'!$B$7:$R$2292,10,0)</f>
        <v>25.547499999999999</v>
      </c>
      <c r="E15" s="61">
        <f t="shared" si="0"/>
        <v>2</v>
      </c>
      <c r="F15" s="60">
        <f>VLOOKUP($A15,'Return Data'!$B$7:$R$2292,11,0)</f>
        <v>9.6622000000000003</v>
      </c>
      <c r="G15" s="61">
        <f t="shared" si="1"/>
        <v>7</v>
      </c>
      <c r="H15" s="60">
        <f>VLOOKUP($A15,'Return Data'!$B$7:$R$2292,12,0)</f>
        <v>6.3696999999999999</v>
      </c>
      <c r="I15" s="61">
        <f t="shared" si="2"/>
        <v>14</v>
      </c>
      <c r="J15" s="60">
        <f>VLOOKUP($A15,'Return Data'!$B$7:$R$2292,13,0)</f>
        <v>7.3685</v>
      </c>
      <c r="K15" s="61">
        <f t="shared" si="3"/>
        <v>17</v>
      </c>
      <c r="L15" s="60">
        <f>VLOOKUP($A15,'Return Data'!$B$7:$R$2292,17,0)</f>
        <v>45.699199999999998</v>
      </c>
      <c r="M15" s="61">
        <f t="shared" si="4"/>
        <v>11</v>
      </c>
      <c r="N15" s="60">
        <f>VLOOKUP($A15,'Return Data'!$B$7:$R$2292,14,0)</f>
        <v>26.652899999999999</v>
      </c>
      <c r="O15" s="61">
        <f t="shared" si="6"/>
        <v>17</v>
      </c>
      <c r="P15" s="60">
        <f>VLOOKUP($A15,'Return Data'!$B$7:$R$2292,15,0)</f>
        <v>16.6388</v>
      </c>
      <c r="Q15" s="61">
        <f t="shared" si="7"/>
        <v>8</v>
      </c>
      <c r="R15" s="60">
        <f>VLOOKUP($A15,'Return Data'!$B$7:$R$2292,16,0)</f>
        <v>18.938099999999999</v>
      </c>
      <c r="S15" s="62">
        <f t="shared" si="5"/>
        <v>14</v>
      </c>
    </row>
    <row r="16" spans="1:20" x14ac:dyDescent="0.3">
      <c r="A16" s="58" t="s">
        <v>1368</v>
      </c>
      <c r="B16" s="59">
        <f>VLOOKUP($A16,'Return Data'!$B$7:$R$2292,3,0)</f>
        <v>44826</v>
      </c>
      <c r="C16" s="60">
        <f>VLOOKUP($A16,'Return Data'!$B$7:$R$2292,4,0)</f>
        <v>90.873900000000006</v>
      </c>
      <c r="D16" s="60">
        <f>VLOOKUP($A16,'Return Data'!$B$7:$R$2292,10,0)</f>
        <v>20.621600000000001</v>
      </c>
      <c r="E16" s="61">
        <f t="shared" si="0"/>
        <v>18</v>
      </c>
      <c r="F16" s="60">
        <f>VLOOKUP($A16,'Return Data'!$B$7:$R$2292,11,0)</f>
        <v>-2.0318999999999998</v>
      </c>
      <c r="G16" s="61">
        <f t="shared" si="1"/>
        <v>22</v>
      </c>
      <c r="H16" s="60">
        <f>VLOOKUP($A16,'Return Data'!$B$7:$R$2292,12,0)</f>
        <v>-6.7397999999999998</v>
      </c>
      <c r="I16" s="61">
        <f t="shared" si="2"/>
        <v>22</v>
      </c>
      <c r="J16" s="60">
        <f>VLOOKUP($A16,'Return Data'!$B$7:$R$2292,13,0)</f>
        <v>-2.1009000000000002</v>
      </c>
      <c r="K16" s="61">
        <f t="shared" si="3"/>
        <v>21</v>
      </c>
      <c r="L16" s="60">
        <f>VLOOKUP($A16,'Return Data'!$B$7:$R$2292,17,0)</f>
        <v>36.2898</v>
      </c>
      <c r="M16" s="61">
        <f t="shared" si="4"/>
        <v>21</v>
      </c>
      <c r="N16" s="60">
        <f>VLOOKUP($A16,'Return Data'!$B$7:$R$2292,14,0)</f>
        <v>24.503399999999999</v>
      </c>
      <c r="O16" s="61">
        <f t="shared" si="6"/>
        <v>19</v>
      </c>
      <c r="P16" s="60">
        <f>VLOOKUP($A16,'Return Data'!$B$7:$R$2292,15,0)</f>
        <v>10.078900000000001</v>
      </c>
      <c r="Q16" s="61">
        <f t="shared" si="7"/>
        <v>14</v>
      </c>
      <c r="R16" s="60">
        <f>VLOOKUP($A16,'Return Data'!$B$7:$R$2292,16,0)</f>
        <v>16.430700000000002</v>
      </c>
      <c r="S16" s="62">
        <f t="shared" si="5"/>
        <v>19</v>
      </c>
    </row>
    <row r="17" spans="1:19" x14ac:dyDescent="0.3">
      <c r="A17" s="58" t="s">
        <v>1370</v>
      </c>
      <c r="B17" s="59">
        <f>VLOOKUP($A17,'Return Data'!$B$7:$R$2292,3,0)</f>
        <v>44826</v>
      </c>
      <c r="C17" s="60">
        <f>VLOOKUP($A17,'Return Data'!$B$7:$R$2292,4,0)</f>
        <v>59.52</v>
      </c>
      <c r="D17" s="60">
        <f>VLOOKUP($A17,'Return Data'!$B$7:$R$2292,10,0)</f>
        <v>17.954799999999999</v>
      </c>
      <c r="E17" s="61">
        <f t="shared" si="0"/>
        <v>22</v>
      </c>
      <c r="F17" s="60">
        <f>VLOOKUP($A17,'Return Data'!$B$7:$R$2292,11,0)</f>
        <v>11.5442</v>
      </c>
      <c r="G17" s="61">
        <f t="shared" si="1"/>
        <v>4</v>
      </c>
      <c r="H17" s="60">
        <f>VLOOKUP($A17,'Return Data'!$B$7:$R$2292,12,0)</f>
        <v>11.0862</v>
      </c>
      <c r="I17" s="61">
        <f t="shared" si="2"/>
        <v>6</v>
      </c>
      <c r="J17" s="60">
        <f>VLOOKUP($A17,'Return Data'!$B$7:$R$2292,13,0)</f>
        <v>12.3443</v>
      </c>
      <c r="K17" s="61">
        <f t="shared" si="3"/>
        <v>10</v>
      </c>
      <c r="L17" s="60">
        <f>VLOOKUP($A17,'Return Data'!$B$7:$R$2292,17,0)</f>
        <v>48.8324</v>
      </c>
      <c r="M17" s="61">
        <f t="shared" si="4"/>
        <v>7</v>
      </c>
      <c r="N17" s="60">
        <f>VLOOKUP($A17,'Return Data'!$B$7:$R$2292,14,0)</f>
        <v>32.738399999999999</v>
      </c>
      <c r="O17" s="61">
        <f t="shared" si="6"/>
        <v>11</v>
      </c>
      <c r="P17" s="60">
        <f>VLOOKUP($A17,'Return Data'!$B$7:$R$2292,15,0)</f>
        <v>17.195799999999998</v>
      </c>
      <c r="Q17" s="61">
        <f t="shared" si="7"/>
        <v>6</v>
      </c>
      <c r="R17" s="60">
        <f>VLOOKUP($A17,'Return Data'!$B$7:$R$2292,16,0)</f>
        <v>17.609100000000002</v>
      </c>
      <c r="S17" s="62">
        <f t="shared" si="5"/>
        <v>16</v>
      </c>
    </row>
    <row r="18" spans="1:19" x14ac:dyDescent="0.3">
      <c r="A18" s="58" t="s">
        <v>1372</v>
      </c>
      <c r="B18" s="59">
        <f>VLOOKUP($A18,'Return Data'!$B$7:$R$2292,3,0)</f>
        <v>44826</v>
      </c>
      <c r="C18" s="60">
        <f>VLOOKUP($A18,'Return Data'!$B$7:$R$2292,4,0)</f>
        <v>20.73</v>
      </c>
      <c r="D18" s="60">
        <f>VLOOKUP($A18,'Return Data'!$B$7:$R$2292,10,0)</f>
        <v>24.057500000000001</v>
      </c>
      <c r="E18" s="61">
        <f t="shared" si="0"/>
        <v>7</v>
      </c>
      <c r="F18" s="60">
        <f>VLOOKUP($A18,'Return Data'!$B$7:$R$2292,11,0)</f>
        <v>11.0932</v>
      </c>
      <c r="G18" s="61">
        <f t="shared" si="1"/>
        <v>5</v>
      </c>
      <c r="H18" s="60">
        <f>VLOOKUP($A18,'Return Data'!$B$7:$R$2292,12,0)</f>
        <v>12.357699999999999</v>
      </c>
      <c r="I18" s="61">
        <f t="shared" si="2"/>
        <v>3</v>
      </c>
      <c r="J18" s="60">
        <f>VLOOKUP($A18,'Return Data'!$B$7:$R$2292,13,0)</f>
        <v>18.2544</v>
      </c>
      <c r="K18" s="61">
        <f t="shared" si="3"/>
        <v>2</v>
      </c>
      <c r="L18" s="60">
        <f>VLOOKUP($A18,'Return Data'!$B$7:$R$2292,17,0)</f>
        <v>48.1098</v>
      </c>
      <c r="M18" s="61">
        <f t="shared" si="4"/>
        <v>8</v>
      </c>
      <c r="N18" s="60">
        <f>VLOOKUP($A18,'Return Data'!$B$7:$R$2292,14,0)</f>
        <v>30.6737</v>
      </c>
      <c r="O18" s="61">
        <f t="shared" si="6"/>
        <v>14</v>
      </c>
      <c r="P18" s="60">
        <f>VLOOKUP($A18,'Return Data'!$B$7:$R$2292,15,0)</f>
        <v>15.185</v>
      </c>
      <c r="Q18" s="61">
        <f t="shared" si="7"/>
        <v>10</v>
      </c>
      <c r="R18" s="60">
        <f>VLOOKUP($A18,'Return Data'!$B$7:$R$2292,16,0)</f>
        <v>14.873100000000001</v>
      </c>
      <c r="S18" s="62">
        <f t="shared" si="5"/>
        <v>22</v>
      </c>
    </row>
    <row r="19" spans="1:19" x14ac:dyDescent="0.3">
      <c r="A19" s="58" t="s">
        <v>1373</v>
      </c>
      <c r="B19" s="59">
        <f>VLOOKUP($A19,'Return Data'!$B$7:$R$2292,3,0)</f>
        <v>44826</v>
      </c>
      <c r="C19" s="60">
        <f>VLOOKUP($A19,'Return Data'!$B$7:$R$2292,4,0)</f>
        <v>23.195</v>
      </c>
      <c r="D19" s="60">
        <f>VLOOKUP($A19,'Return Data'!$B$7:$R$2292,10,0)</f>
        <v>21.503399999999999</v>
      </c>
      <c r="E19" s="61">
        <f t="shared" si="0"/>
        <v>16</v>
      </c>
      <c r="F19" s="60">
        <f>VLOOKUP($A19,'Return Data'!$B$7:$R$2292,11,0)</f>
        <v>6.3990999999999998</v>
      </c>
      <c r="G19" s="61">
        <f t="shared" si="1"/>
        <v>18</v>
      </c>
      <c r="H19" s="60">
        <f>VLOOKUP($A19,'Return Data'!$B$7:$R$2292,12,0)</f>
        <v>3.5028999999999999</v>
      </c>
      <c r="I19" s="61">
        <f t="shared" si="2"/>
        <v>19</v>
      </c>
      <c r="J19" s="60">
        <f>VLOOKUP($A19,'Return Data'!$B$7:$R$2292,13,0)</f>
        <v>-6.4600000000000005E-2</v>
      </c>
      <c r="K19" s="61">
        <f t="shared" si="3"/>
        <v>19</v>
      </c>
      <c r="L19" s="60">
        <f>VLOOKUP($A19,'Return Data'!$B$7:$R$2292,17,0)</f>
        <v>37.267600000000002</v>
      </c>
      <c r="M19" s="61">
        <f t="shared" ref="M19:M21" si="8">RANK(L19,L$8:L$29,0)</f>
        <v>19</v>
      </c>
      <c r="N19" s="60"/>
      <c r="O19" s="61"/>
      <c r="P19" s="60"/>
      <c r="Q19" s="61"/>
      <c r="R19" s="60">
        <f>VLOOKUP($A19,'Return Data'!$B$7:$R$2292,16,0)</f>
        <v>38.637900000000002</v>
      </c>
      <c r="S19" s="62">
        <f t="shared" si="5"/>
        <v>1</v>
      </c>
    </row>
    <row r="20" spans="1:19" x14ac:dyDescent="0.3">
      <c r="A20" s="58" t="s">
        <v>1375</v>
      </c>
      <c r="B20" s="59">
        <f>VLOOKUP($A20,'Return Data'!$B$7:$R$2292,3,0)</f>
        <v>44826</v>
      </c>
      <c r="C20" s="60">
        <f>VLOOKUP($A20,'Return Data'!$B$7:$R$2292,4,0)</f>
        <v>23.18</v>
      </c>
      <c r="D20" s="60">
        <f>VLOOKUP($A20,'Return Data'!$B$7:$R$2292,10,0)</f>
        <v>22.386500000000002</v>
      </c>
      <c r="E20" s="61">
        <f t="shared" si="0"/>
        <v>14</v>
      </c>
      <c r="F20" s="60">
        <f>VLOOKUP($A20,'Return Data'!$B$7:$R$2292,11,0)</f>
        <v>6.9188000000000001</v>
      </c>
      <c r="G20" s="61">
        <f t="shared" si="1"/>
        <v>15</v>
      </c>
      <c r="H20" s="60">
        <f>VLOOKUP($A20,'Return Data'!$B$7:$R$2292,12,0)</f>
        <v>4.4615</v>
      </c>
      <c r="I20" s="61">
        <f t="shared" si="2"/>
        <v>17</v>
      </c>
      <c r="J20" s="60">
        <f>VLOOKUP($A20,'Return Data'!$B$7:$R$2292,13,0)</f>
        <v>8.0149000000000008</v>
      </c>
      <c r="K20" s="61">
        <f t="shared" si="3"/>
        <v>16</v>
      </c>
      <c r="L20" s="60">
        <f>VLOOKUP($A20,'Return Data'!$B$7:$R$2292,17,0)</f>
        <v>42.283299999999997</v>
      </c>
      <c r="M20" s="61">
        <f t="shared" si="8"/>
        <v>18</v>
      </c>
      <c r="N20" s="60">
        <f>VLOOKUP($A20,'Return Data'!$B$7:$R$2292,14,0)</f>
        <v>31.632999999999999</v>
      </c>
      <c r="O20" s="61">
        <f t="shared" si="6"/>
        <v>12</v>
      </c>
      <c r="P20" s="60"/>
      <c r="Q20" s="61"/>
      <c r="R20" s="60">
        <f>VLOOKUP($A20,'Return Data'!$B$7:$R$2292,16,0)</f>
        <v>24.0657</v>
      </c>
      <c r="S20" s="62">
        <f t="shared" si="5"/>
        <v>9</v>
      </c>
    </row>
    <row r="21" spans="1:19" x14ac:dyDescent="0.3">
      <c r="A21" s="58" t="s">
        <v>1377</v>
      </c>
      <c r="B21" s="59">
        <f>VLOOKUP($A21,'Return Data'!$B$7:$R$2292,3,0)</f>
        <v>44826</v>
      </c>
      <c r="C21" s="60">
        <f>VLOOKUP($A21,'Return Data'!$B$7:$R$2292,4,0)</f>
        <v>15.286199999999999</v>
      </c>
      <c r="D21" s="60">
        <f>VLOOKUP($A21,'Return Data'!$B$7:$R$2292,10,0)</f>
        <v>22.587700000000002</v>
      </c>
      <c r="E21" s="61">
        <f t="shared" si="0"/>
        <v>13</v>
      </c>
      <c r="F21" s="60">
        <f>VLOOKUP($A21,'Return Data'!$B$7:$R$2292,11,0)</f>
        <v>8.0876999999999999</v>
      </c>
      <c r="G21" s="61">
        <f t="shared" si="1"/>
        <v>12</v>
      </c>
      <c r="H21" s="60">
        <f>VLOOKUP($A21,'Return Data'!$B$7:$R$2292,12,0)</f>
        <v>-0.87280000000000002</v>
      </c>
      <c r="I21" s="61">
        <f t="shared" si="2"/>
        <v>21</v>
      </c>
      <c r="J21" s="60">
        <f>VLOOKUP($A21,'Return Data'!$B$7:$R$2292,13,0)</f>
        <v>-3.6404000000000001</v>
      </c>
      <c r="K21" s="61">
        <f t="shared" si="3"/>
        <v>22</v>
      </c>
      <c r="L21" s="60">
        <f>VLOOKUP($A21,'Return Data'!$B$7:$R$2292,17,0)</f>
        <v>26.836600000000001</v>
      </c>
      <c r="M21" s="61">
        <f t="shared" si="8"/>
        <v>22</v>
      </c>
      <c r="N21" s="60"/>
      <c r="O21" s="61"/>
      <c r="P21" s="60"/>
      <c r="Q21" s="61"/>
      <c r="R21" s="60">
        <f>VLOOKUP($A21,'Return Data'!$B$7:$R$2292,16,0)</f>
        <v>17.749500000000001</v>
      </c>
      <c r="S21" s="62">
        <f t="shared" si="5"/>
        <v>15</v>
      </c>
    </row>
    <row r="22" spans="1:19" x14ac:dyDescent="0.3">
      <c r="A22" s="58" t="s">
        <v>1380</v>
      </c>
      <c r="B22" s="59">
        <f>VLOOKUP($A22,'Return Data'!$B$7:$R$2292,3,0)</f>
        <v>44826</v>
      </c>
      <c r="C22" s="60">
        <f>VLOOKUP($A22,'Return Data'!$B$7:$R$2292,4,0)</f>
        <v>191.851</v>
      </c>
      <c r="D22" s="60">
        <f>VLOOKUP($A22,'Return Data'!$B$7:$R$2292,10,0)</f>
        <v>18.793900000000001</v>
      </c>
      <c r="E22" s="61">
        <f t="shared" si="0"/>
        <v>21</v>
      </c>
      <c r="F22" s="60">
        <f>VLOOKUP($A22,'Return Data'!$B$7:$R$2292,11,0)</f>
        <v>6.1416000000000004</v>
      </c>
      <c r="G22" s="61">
        <f t="shared" si="1"/>
        <v>20</v>
      </c>
      <c r="H22" s="60">
        <f>VLOOKUP($A22,'Return Data'!$B$7:$R$2292,12,0)</f>
        <v>4.3860000000000001</v>
      </c>
      <c r="I22" s="61">
        <f t="shared" si="2"/>
        <v>18</v>
      </c>
      <c r="J22" s="60">
        <f>VLOOKUP($A22,'Return Data'!$B$7:$R$2292,13,0)</f>
        <v>8.6641999999999992</v>
      </c>
      <c r="K22" s="61">
        <f t="shared" si="3"/>
        <v>15</v>
      </c>
      <c r="L22" s="60">
        <f>VLOOKUP($A22,'Return Data'!$B$7:$R$2292,17,0)</f>
        <v>49.146299999999997</v>
      </c>
      <c r="M22" s="61">
        <f t="shared" ref="M22:M29" si="9">RANK(L22,L$8:L$29,0)</f>
        <v>5</v>
      </c>
      <c r="N22" s="60">
        <f>VLOOKUP($A22,'Return Data'!$B$7:$R$2292,14,0)</f>
        <v>37.0852</v>
      </c>
      <c r="O22" s="61">
        <f t="shared" si="6"/>
        <v>4</v>
      </c>
      <c r="P22" s="60">
        <f>VLOOKUP($A22,'Return Data'!$B$7:$R$2292,15,0)</f>
        <v>19.742699999999999</v>
      </c>
      <c r="Q22" s="61">
        <f t="shared" si="7"/>
        <v>5</v>
      </c>
      <c r="R22" s="60">
        <f>VLOOKUP($A22,'Return Data'!$B$7:$R$2292,16,0)</f>
        <v>20.8383</v>
      </c>
      <c r="S22" s="62">
        <f t="shared" si="5"/>
        <v>12</v>
      </c>
    </row>
    <row r="23" spans="1:19" x14ac:dyDescent="0.3">
      <c r="A23" s="58" t="s">
        <v>1381</v>
      </c>
      <c r="B23" s="59">
        <f>VLOOKUP($A23,'Return Data'!$B$7:$R$2292,3,0)</f>
        <v>44826</v>
      </c>
      <c r="C23" s="60">
        <f>VLOOKUP($A23,'Return Data'!$B$7:$R$2292,4,0)</f>
        <v>51.972999999999999</v>
      </c>
      <c r="D23" s="60">
        <f>VLOOKUP($A23,'Return Data'!$B$7:$R$2292,10,0)</f>
        <v>23.152899999999999</v>
      </c>
      <c r="E23" s="61">
        <f t="shared" si="0"/>
        <v>10</v>
      </c>
      <c r="F23" s="60">
        <f>VLOOKUP($A23,'Return Data'!$B$7:$R$2292,11,0)</f>
        <v>7.8255999999999997</v>
      </c>
      <c r="G23" s="61">
        <f t="shared" si="1"/>
        <v>13</v>
      </c>
      <c r="H23" s="60">
        <f>VLOOKUP($A23,'Return Data'!$B$7:$R$2292,12,0)</f>
        <v>8.6959999999999997</v>
      </c>
      <c r="I23" s="61">
        <f t="shared" si="2"/>
        <v>9</v>
      </c>
      <c r="J23" s="60">
        <f>VLOOKUP($A23,'Return Data'!$B$7:$R$2292,13,0)</f>
        <v>14.9794</v>
      </c>
      <c r="K23" s="61">
        <f t="shared" si="3"/>
        <v>5</v>
      </c>
      <c r="L23" s="60">
        <f>VLOOKUP($A23,'Return Data'!$B$7:$R$2292,17,0)</f>
        <v>50.934399999999997</v>
      </c>
      <c r="M23" s="61">
        <f t="shared" si="9"/>
        <v>4</v>
      </c>
      <c r="N23" s="60">
        <f>VLOOKUP($A23,'Return Data'!$B$7:$R$2292,14,0)</f>
        <v>30.430099999999999</v>
      </c>
      <c r="O23" s="61">
        <f t="shared" si="6"/>
        <v>15</v>
      </c>
      <c r="P23" s="60">
        <f>VLOOKUP($A23,'Return Data'!$B$7:$R$2292,15,0)</f>
        <v>15.2471</v>
      </c>
      <c r="Q23" s="61">
        <f t="shared" si="7"/>
        <v>9</v>
      </c>
      <c r="R23" s="60">
        <f>VLOOKUP($A23,'Return Data'!$B$7:$R$2292,16,0)</f>
        <v>21.7639</v>
      </c>
      <c r="S23" s="62">
        <f t="shared" si="5"/>
        <v>11</v>
      </c>
    </row>
    <row r="24" spans="1:19" x14ac:dyDescent="0.3">
      <c r="A24" s="58" t="s">
        <v>1384</v>
      </c>
      <c r="B24" s="59">
        <f>VLOOKUP($A24,'Return Data'!$B$7:$R$2292,3,0)</f>
        <v>44826</v>
      </c>
      <c r="C24" s="60">
        <f>VLOOKUP($A24,'Return Data'!$B$7:$R$2292,4,0)</f>
        <v>101.5262</v>
      </c>
      <c r="D24" s="60">
        <f>VLOOKUP($A24,'Return Data'!$B$7:$R$2292,10,0)</f>
        <v>24.483599999999999</v>
      </c>
      <c r="E24" s="61">
        <f t="shared" si="0"/>
        <v>5</v>
      </c>
      <c r="F24" s="60">
        <f>VLOOKUP($A24,'Return Data'!$B$7:$R$2292,11,0)</f>
        <v>10.5929</v>
      </c>
      <c r="G24" s="61">
        <f t="shared" si="1"/>
        <v>6</v>
      </c>
      <c r="H24" s="60">
        <f>VLOOKUP($A24,'Return Data'!$B$7:$R$2292,12,0)</f>
        <v>11.578200000000001</v>
      </c>
      <c r="I24" s="61">
        <f t="shared" si="2"/>
        <v>5</v>
      </c>
      <c r="J24" s="60">
        <f>VLOOKUP($A24,'Return Data'!$B$7:$R$2292,13,0)</f>
        <v>16.160799999999998</v>
      </c>
      <c r="K24" s="61">
        <f t="shared" si="3"/>
        <v>4</v>
      </c>
      <c r="L24" s="60">
        <f>VLOOKUP($A24,'Return Data'!$B$7:$R$2292,17,0)</f>
        <v>51.0824</v>
      </c>
      <c r="M24" s="61">
        <f t="shared" si="9"/>
        <v>3</v>
      </c>
      <c r="N24" s="60">
        <f>VLOOKUP($A24,'Return Data'!$B$7:$R$2292,14,0)</f>
        <v>36.5899</v>
      </c>
      <c r="O24" s="61">
        <f t="shared" si="6"/>
        <v>5</v>
      </c>
      <c r="P24" s="60">
        <f>VLOOKUP($A24,'Return Data'!$B$7:$R$2292,15,0)</f>
        <v>19.960799999999999</v>
      </c>
      <c r="Q24" s="61">
        <f t="shared" si="7"/>
        <v>4</v>
      </c>
      <c r="R24" s="60">
        <f>VLOOKUP($A24,'Return Data'!$B$7:$R$2292,16,0)</f>
        <v>25.671500000000002</v>
      </c>
      <c r="S24" s="62">
        <f t="shared" si="5"/>
        <v>7</v>
      </c>
    </row>
    <row r="25" spans="1:19" x14ac:dyDescent="0.3">
      <c r="A25" s="58" t="s">
        <v>1388</v>
      </c>
      <c r="B25" s="59">
        <f>VLOOKUP($A25,'Return Data'!$B$7:$R$2292,3,0)</f>
        <v>44826</v>
      </c>
      <c r="C25" s="60">
        <f>VLOOKUP($A25,'Return Data'!$B$7:$R$2292,4,0)</f>
        <v>145.339</v>
      </c>
      <c r="D25" s="60">
        <f>VLOOKUP($A25,'Return Data'!$B$7:$R$2292,10,0)</f>
        <v>26.610099999999999</v>
      </c>
      <c r="E25" s="61">
        <f t="shared" si="0"/>
        <v>1</v>
      </c>
      <c r="F25" s="60">
        <f>VLOOKUP($A25,'Return Data'!$B$7:$R$2292,11,0)</f>
        <v>6.6738</v>
      </c>
      <c r="G25" s="61">
        <f t="shared" si="1"/>
        <v>16</v>
      </c>
      <c r="H25" s="60">
        <f>VLOOKUP($A25,'Return Data'!$B$7:$R$2292,12,0)</f>
        <v>8.7575000000000003</v>
      </c>
      <c r="I25" s="61">
        <f t="shared" si="2"/>
        <v>8</v>
      </c>
      <c r="J25" s="60">
        <f>VLOOKUP($A25,'Return Data'!$B$7:$R$2292,13,0)</f>
        <v>10.6294</v>
      </c>
      <c r="K25" s="61">
        <f t="shared" si="3"/>
        <v>13</v>
      </c>
      <c r="L25" s="60">
        <f>VLOOKUP($A25,'Return Data'!$B$7:$R$2292,17,0)</f>
        <v>57.378100000000003</v>
      </c>
      <c r="M25" s="61">
        <f t="shared" si="9"/>
        <v>1</v>
      </c>
      <c r="N25" s="60">
        <f>VLOOKUP($A25,'Return Data'!$B$7:$R$2292,14,0)</f>
        <v>53.367800000000003</v>
      </c>
      <c r="O25" s="61">
        <f t="shared" si="6"/>
        <v>1</v>
      </c>
      <c r="P25" s="60">
        <f>VLOOKUP($A25,'Return Data'!$B$7:$R$2292,15,0)</f>
        <v>23.2164</v>
      </c>
      <c r="Q25" s="61">
        <f t="shared" si="7"/>
        <v>1</v>
      </c>
      <c r="R25" s="60">
        <f>VLOOKUP($A25,'Return Data'!$B$7:$R$2292,16,0)</f>
        <v>16.095400000000001</v>
      </c>
      <c r="S25" s="62">
        <f t="shared" si="5"/>
        <v>20</v>
      </c>
    </row>
    <row r="26" spans="1:19" x14ac:dyDescent="0.3">
      <c r="A26" s="58" t="s">
        <v>1389</v>
      </c>
      <c r="B26" s="59">
        <f>VLOOKUP($A26,'Return Data'!$B$7:$R$2292,3,0)</f>
        <v>44826</v>
      </c>
      <c r="C26" s="60">
        <f>VLOOKUP($A26,'Return Data'!$B$7:$R$2292,4,0)</f>
        <v>128.60599999999999</v>
      </c>
      <c r="D26" s="60">
        <f>VLOOKUP($A26,'Return Data'!$B$7:$R$2292,10,0)</f>
        <v>23.337299999999999</v>
      </c>
      <c r="E26" s="61">
        <f t="shared" si="0"/>
        <v>9</v>
      </c>
      <c r="F26" s="60">
        <f>VLOOKUP($A26,'Return Data'!$B$7:$R$2292,11,0)</f>
        <v>15.0182</v>
      </c>
      <c r="G26" s="61">
        <f t="shared" si="1"/>
        <v>2</v>
      </c>
      <c r="H26" s="60">
        <f>VLOOKUP($A26,'Return Data'!$B$7:$R$2292,12,0)</f>
        <v>13.3085</v>
      </c>
      <c r="I26" s="61">
        <f t="shared" si="2"/>
        <v>2</v>
      </c>
      <c r="J26" s="60">
        <f>VLOOKUP($A26,'Return Data'!$B$7:$R$2292,13,0)</f>
        <v>17.971599999999999</v>
      </c>
      <c r="K26" s="61">
        <f t="shared" si="3"/>
        <v>3</v>
      </c>
      <c r="L26" s="60">
        <f>VLOOKUP($A26,'Return Data'!$B$7:$R$2292,17,0)</f>
        <v>43.086199999999998</v>
      </c>
      <c r="M26" s="61">
        <f t="shared" si="9"/>
        <v>15</v>
      </c>
      <c r="N26" s="60">
        <f>VLOOKUP($A26,'Return Data'!$B$7:$R$2292,14,0)</f>
        <v>33.072699999999998</v>
      </c>
      <c r="O26" s="61">
        <f t="shared" ref="O26:O29" si="10">RANK(N26,N$8:N$29,0)</f>
        <v>9</v>
      </c>
      <c r="P26" s="60">
        <f>VLOOKUP($A26,'Return Data'!$B$7:$R$2292,15,0)</f>
        <v>20.027200000000001</v>
      </c>
      <c r="Q26" s="61">
        <f t="shared" si="7"/>
        <v>3</v>
      </c>
      <c r="R26" s="60">
        <f>VLOOKUP($A26,'Return Data'!$B$7:$R$2292,16,0)</f>
        <v>26.7852</v>
      </c>
      <c r="S26" s="62">
        <f t="shared" si="5"/>
        <v>5</v>
      </c>
    </row>
    <row r="27" spans="1:19" x14ac:dyDescent="0.3">
      <c r="A27" s="58" t="s">
        <v>1392</v>
      </c>
      <c r="B27" s="59">
        <f>VLOOKUP($A27,'Return Data'!$B$7:$R$2292,3,0)</f>
        <v>44826</v>
      </c>
      <c r="C27" s="60">
        <f>VLOOKUP($A27,'Return Data'!$B$7:$R$2292,4,0)</f>
        <v>163.4349</v>
      </c>
      <c r="D27" s="60">
        <f>VLOOKUP($A27,'Return Data'!$B$7:$R$2292,10,0)</f>
        <v>22.644600000000001</v>
      </c>
      <c r="E27" s="61">
        <f t="shared" si="0"/>
        <v>12</v>
      </c>
      <c r="F27" s="60">
        <f>VLOOKUP($A27,'Return Data'!$B$7:$R$2292,11,0)</f>
        <v>6.5213999999999999</v>
      </c>
      <c r="G27" s="61">
        <f t="shared" si="1"/>
        <v>17</v>
      </c>
      <c r="H27" s="60">
        <f>VLOOKUP($A27,'Return Data'!$B$7:$R$2292,12,0)</f>
        <v>4.4793000000000003</v>
      </c>
      <c r="I27" s="61">
        <f t="shared" si="2"/>
        <v>16</v>
      </c>
      <c r="J27" s="60">
        <f>VLOOKUP($A27,'Return Data'!$B$7:$R$2292,13,0)</f>
        <v>6.7900999999999998</v>
      </c>
      <c r="K27" s="61">
        <f t="shared" si="3"/>
        <v>18</v>
      </c>
      <c r="L27" s="60">
        <f>VLOOKUP($A27,'Return Data'!$B$7:$R$2292,17,0)</f>
        <v>43.609000000000002</v>
      </c>
      <c r="M27" s="61">
        <f t="shared" si="9"/>
        <v>12</v>
      </c>
      <c r="N27" s="60">
        <f>VLOOKUP($A27,'Return Data'!$B$7:$R$2292,14,0)</f>
        <v>28.8307</v>
      </c>
      <c r="O27" s="61">
        <f t="shared" si="10"/>
        <v>16</v>
      </c>
      <c r="P27" s="60">
        <f>VLOOKUP($A27,'Return Data'!$B$7:$R$2292,15,0)</f>
        <v>10.8086</v>
      </c>
      <c r="Q27" s="61">
        <f t="shared" si="7"/>
        <v>13</v>
      </c>
      <c r="R27" s="60">
        <f>VLOOKUP($A27,'Return Data'!$B$7:$R$2292,16,0)</f>
        <v>17.3339</v>
      </c>
      <c r="S27" s="62">
        <f t="shared" si="5"/>
        <v>17</v>
      </c>
    </row>
    <row r="28" spans="1:19" x14ac:dyDescent="0.3">
      <c r="A28" s="58" t="s">
        <v>1393</v>
      </c>
      <c r="B28" s="59">
        <f>VLOOKUP($A28,'Return Data'!$B$7:$R$2292,3,0)</f>
        <v>44826</v>
      </c>
      <c r="C28" s="60">
        <f>VLOOKUP($A28,'Return Data'!$B$7:$R$2292,4,0)</f>
        <v>24.886600000000001</v>
      </c>
      <c r="D28" s="60">
        <f>VLOOKUP($A28,'Return Data'!$B$7:$R$2292,10,0)</f>
        <v>23.0931</v>
      </c>
      <c r="E28" s="61">
        <f t="shared" si="0"/>
        <v>11</v>
      </c>
      <c r="F28" s="60">
        <f>VLOOKUP($A28,'Return Data'!$B$7:$R$2292,11,0)</f>
        <v>15.2776</v>
      </c>
      <c r="G28" s="61">
        <f t="shared" si="1"/>
        <v>1</v>
      </c>
      <c r="H28" s="60">
        <f>VLOOKUP($A28,'Return Data'!$B$7:$R$2292,12,0)</f>
        <v>10.0524</v>
      </c>
      <c r="I28" s="61">
        <f t="shared" si="2"/>
        <v>7</v>
      </c>
      <c r="J28" s="60">
        <f>VLOOKUP($A28,'Return Data'!$B$7:$R$2292,13,0)</f>
        <v>13.9549</v>
      </c>
      <c r="K28" s="61">
        <f t="shared" si="3"/>
        <v>6</v>
      </c>
      <c r="L28" s="60">
        <f>VLOOKUP($A28,'Return Data'!$B$7:$R$2292,17,0)</f>
        <v>49.043100000000003</v>
      </c>
      <c r="M28" s="61">
        <f t="shared" si="9"/>
        <v>6</v>
      </c>
      <c r="N28" s="60">
        <f>VLOOKUP($A28,'Return Data'!$B$7:$R$2292,14,0)</f>
        <v>34.040900000000001</v>
      </c>
      <c r="O28" s="61">
        <f t="shared" si="10"/>
        <v>8</v>
      </c>
      <c r="P28" s="60"/>
      <c r="Q28" s="61"/>
      <c r="R28" s="60">
        <f>VLOOKUP($A28,'Return Data'!$B$7:$R$2292,16,0)</f>
        <v>26.619800000000001</v>
      </c>
      <c r="S28" s="62">
        <f t="shared" si="5"/>
        <v>6</v>
      </c>
    </row>
    <row r="29" spans="1:19" x14ac:dyDescent="0.3">
      <c r="A29" s="58" t="s">
        <v>1395</v>
      </c>
      <c r="B29" s="59">
        <f>VLOOKUP($A29,'Return Data'!$B$7:$R$2292,3,0)</f>
        <v>44826</v>
      </c>
      <c r="C29" s="60">
        <f>VLOOKUP($A29,'Return Data'!$B$7:$R$2292,4,0)</f>
        <v>33.81</v>
      </c>
      <c r="D29" s="60">
        <f>VLOOKUP($A29,'Return Data'!$B$7:$R$2292,10,0)</f>
        <v>25.501100000000001</v>
      </c>
      <c r="E29" s="61">
        <f t="shared" si="0"/>
        <v>3</v>
      </c>
      <c r="F29" s="60">
        <f>VLOOKUP($A29,'Return Data'!$B$7:$R$2292,11,0)</f>
        <v>12.213699999999999</v>
      </c>
      <c r="G29" s="61">
        <f t="shared" si="1"/>
        <v>3</v>
      </c>
      <c r="H29" s="60">
        <f>VLOOKUP($A29,'Return Data'!$B$7:$R$2292,12,0)</f>
        <v>11.7317</v>
      </c>
      <c r="I29" s="61">
        <f t="shared" si="2"/>
        <v>4</v>
      </c>
      <c r="J29" s="60">
        <f>VLOOKUP($A29,'Return Data'!$B$7:$R$2292,13,0)</f>
        <v>13.0769</v>
      </c>
      <c r="K29" s="61">
        <f t="shared" si="3"/>
        <v>9</v>
      </c>
      <c r="L29" s="60">
        <f>VLOOKUP($A29,'Return Data'!$B$7:$R$2292,17,0)</f>
        <v>43.5822</v>
      </c>
      <c r="M29" s="61">
        <f t="shared" si="9"/>
        <v>13</v>
      </c>
      <c r="N29" s="60">
        <f>VLOOKUP($A29,'Return Data'!$B$7:$R$2292,14,0)</f>
        <v>35.587699999999998</v>
      </c>
      <c r="O29" s="61">
        <f t="shared" si="10"/>
        <v>7</v>
      </c>
      <c r="P29" s="60">
        <f>VLOOKUP($A29,'Return Data'!$B$7:$R$2292,15,0)</f>
        <v>17.098099999999999</v>
      </c>
      <c r="Q29" s="61">
        <f t="shared" si="7"/>
        <v>7</v>
      </c>
      <c r="R29" s="60">
        <f>VLOOKUP($A29,'Return Data'!$B$7:$R$2292,16,0)</f>
        <v>15.828099999999999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22.646004545454545</v>
      </c>
      <c r="E31" s="69"/>
      <c r="F31" s="70">
        <f>AVERAGE(F8:F29)</f>
        <v>8.47045909090909</v>
      </c>
      <c r="G31" s="69"/>
      <c r="H31" s="70">
        <f>AVERAGE(H8:H29)</f>
        <v>7.0395681818181819</v>
      </c>
      <c r="I31" s="69"/>
      <c r="J31" s="70">
        <f>AVERAGE(J8:J29)</f>
        <v>10.002077272727274</v>
      </c>
      <c r="K31" s="69"/>
      <c r="L31" s="70">
        <f>AVERAGE(L8:L29)</f>
        <v>44.751600000000003</v>
      </c>
      <c r="M31" s="69"/>
      <c r="N31" s="70">
        <f>AVERAGE(N8:N29)</f>
        <v>33.481344999999997</v>
      </c>
      <c r="O31" s="69"/>
      <c r="P31" s="70">
        <f>AVERAGE(P8:P29)</f>
        <v>16.158499999999997</v>
      </c>
      <c r="Q31" s="69"/>
      <c r="R31" s="70">
        <f>AVERAGE(R8:R29)</f>
        <v>22.757340909090907</v>
      </c>
      <c r="S31" s="71"/>
    </row>
    <row r="32" spans="1:19" x14ac:dyDescent="0.3">
      <c r="A32" s="68" t="s">
        <v>28</v>
      </c>
      <c r="B32" s="69"/>
      <c r="C32" s="69"/>
      <c r="D32" s="70">
        <f>MIN(D8:D29)</f>
        <v>17.954799999999999</v>
      </c>
      <c r="E32" s="69"/>
      <c r="F32" s="70">
        <f>MIN(F8:F29)</f>
        <v>-2.0318999999999998</v>
      </c>
      <c r="G32" s="69"/>
      <c r="H32" s="70">
        <f>MIN(H8:H29)</f>
        <v>-6.7397999999999998</v>
      </c>
      <c r="I32" s="69"/>
      <c r="J32" s="70">
        <f>MIN(J8:J29)</f>
        <v>-3.6404000000000001</v>
      </c>
      <c r="K32" s="69"/>
      <c r="L32" s="70">
        <f>MIN(L8:L29)</f>
        <v>26.836600000000001</v>
      </c>
      <c r="M32" s="69"/>
      <c r="N32" s="70">
        <f>MIN(N8:N29)</f>
        <v>22.251999999999999</v>
      </c>
      <c r="O32" s="69"/>
      <c r="P32" s="70">
        <f>MIN(P8:P29)</f>
        <v>8.0755999999999997</v>
      </c>
      <c r="Q32" s="69"/>
      <c r="R32" s="70">
        <f>MIN(R8:R29)</f>
        <v>14.873100000000001</v>
      </c>
      <c r="S32" s="71"/>
    </row>
    <row r="33" spans="1:19" ht="15" thickBot="1" x14ac:dyDescent="0.35">
      <c r="A33" s="72" t="s">
        <v>29</v>
      </c>
      <c r="B33" s="73"/>
      <c r="C33" s="73"/>
      <c r="D33" s="74">
        <f>MAX(D8:D29)</f>
        <v>26.610099999999999</v>
      </c>
      <c r="E33" s="73"/>
      <c r="F33" s="74">
        <f>MAX(F8:F29)</f>
        <v>15.2776</v>
      </c>
      <c r="G33" s="73"/>
      <c r="H33" s="74">
        <f>MAX(H8:H29)</f>
        <v>13.4907</v>
      </c>
      <c r="I33" s="73"/>
      <c r="J33" s="74">
        <f>MAX(J8:J29)</f>
        <v>18.8521</v>
      </c>
      <c r="K33" s="73"/>
      <c r="L33" s="74">
        <f>MAX(L8:L29)</f>
        <v>57.378100000000003</v>
      </c>
      <c r="M33" s="73"/>
      <c r="N33" s="74">
        <f>MAX(N8:N29)</f>
        <v>53.367800000000003</v>
      </c>
      <c r="O33" s="73"/>
      <c r="P33" s="74">
        <f>MAX(P8:P29)</f>
        <v>23.2164</v>
      </c>
      <c r="Q33" s="73"/>
      <c r="R33" s="74">
        <f>MAX(R8:R29)</f>
        <v>38.637900000000002</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44826</v>
      </c>
      <c r="C8" s="60">
        <f>VLOOKUP($A8,'Return Data'!$B$7:$R$2292,4,0)</f>
        <v>53.588000000000001</v>
      </c>
      <c r="D8" s="60">
        <f>VLOOKUP($A8,'Return Data'!$B$7:$R$2292,10,0)</f>
        <v>20.2104</v>
      </c>
      <c r="E8" s="61">
        <f t="shared" ref="E8:E29" si="0">RANK(D8,D$8:D$29,0)</f>
        <v>18</v>
      </c>
      <c r="F8" s="60">
        <f>VLOOKUP($A8,'Return Data'!$B$7:$R$2292,11,0)</f>
        <v>5.2317</v>
      </c>
      <c r="G8" s="61">
        <f t="shared" ref="G8:G29" si="1">RANK(F8,F$8:F$29,0)</f>
        <v>21</v>
      </c>
      <c r="H8" s="60">
        <f>VLOOKUP($A8,'Return Data'!$B$7:$R$2292,12,0)</f>
        <v>-0.9587</v>
      </c>
      <c r="I8" s="61">
        <f>RANK(H8,H$8:H$29,0)</f>
        <v>20</v>
      </c>
      <c r="J8" s="60">
        <f>VLOOKUP($A8,'Return Data'!$B$7:$R$2292,13,0)</f>
        <v>-1.8867</v>
      </c>
      <c r="K8" s="61">
        <f>RANK(J8,J$8:J$29,0)</f>
        <v>20</v>
      </c>
      <c r="L8" s="60">
        <f>VLOOKUP($A8,'Return Data'!$B$7:$R$2292,17,0)</f>
        <v>34.989100000000001</v>
      </c>
      <c r="M8" s="61">
        <f>RANK(L8,L$8:L$29,0)</f>
        <v>19</v>
      </c>
      <c r="N8" s="60">
        <f>VLOOKUP($A8,'Return Data'!$B$7:$R$2292,14,0)</f>
        <v>20.926500000000001</v>
      </c>
      <c r="O8" s="61">
        <f>RANK(N8,N$8:N$29,0)</f>
        <v>20</v>
      </c>
      <c r="P8" s="60">
        <f>VLOOKUP($A8,'Return Data'!$B$7:$R$2292,15,0)</f>
        <v>6.8474000000000004</v>
      </c>
      <c r="Q8" s="61">
        <f>RANK(P8,P$8:P$29,0)</f>
        <v>15</v>
      </c>
      <c r="R8" s="60">
        <f>VLOOKUP($A8,'Return Data'!$B$7:$R$2292,16,0)</f>
        <v>11.491300000000001</v>
      </c>
      <c r="S8" s="62">
        <f>RANK(R8,R$8:R$29,0)</f>
        <v>21</v>
      </c>
    </row>
    <row r="9" spans="1:20" x14ac:dyDescent="0.3">
      <c r="A9" s="58" t="s">
        <v>1356</v>
      </c>
      <c r="B9" s="59">
        <f>VLOOKUP($A9,'Return Data'!$B$7:$R$2292,3,0)</f>
        <v>44826</v>
      </c>
      <c r="C9" s="60">
        <f>VLOOKUP($A9,'Return Data'!$B$7:$R$2292,4,0)</f>
        <v>64.38</v>
      </c>
      <c r="D9" s="60">
        <f>VLOOKUP($A9,'Return Data'!$B$7:$R$2292,10,0)</f>
        <v>18.6509</v>
      </c>
      <c r="E9" s="61">
        <f t="shared" si="0"/>
        <v>20</v>
      </c>
      <c r="F9" s="60">
        <f>VLOOKUP($A9,'Return Data'!$B$7:$R$2292,11,0)</f>
        <v>7.4432999999999998</v>
      </c>
      <c r="G9" s="61">
        <f t="shared" si="1"/>
        <v>10</v>
      </c>
      <c r="H9" s="60">
        <f>VLOOKUP($A9,'Return Data'!$B$7:$R$2292,12,0)</f>
        <v>7.4611999999999998</v>
      </c>
      <c r="I9" s="61">
        <f t="shared" ref="I9:I29" si="2">RANK(H9,H$8:H$29,0)</f>
        <v>9</v>
      </c>
      <c r="J9" s="60">
        <f>VLOOKUP($A9,'Return Data'!$B$7:$R$2292,13,0)</f>
        <v>9.7324000000000002</v>
      </c>
      <c r="K9" s="61">
        <f t="shared" ref="K9:K29" si="3">RANK(J9,J$8:J$29,0)</f>
        <v>11</v>
      </c>
      <c r="L9" s="60">
        <f>VLOOKUP($A9,'Return Data'!$B$7:$R$2292,17,0)</f>
        <v>40.464599999999997</v>
      </c>
      <c r="M9" s="61">
        <f t="shared" ref="M9:M29" si="4">RANK(L9,L$8:L$29,0)</f>
        <v>17</v>
      </c>
      <c r="N9" s="60">
        <f>VLOOKUP($A9,'Return Data'!$B$7:$R$2292,14,0)</f>
        <v>29.313400000000001</v>
      </c>
      <c r="O9" s="61">
        <f t="shared" ref="O9:O29" si="5">RANK(N9,N$8:N$29,0)</f>
        <v>14</v>
      </c>
      <c r="P9" s="60">
        <f>VLOOKUP($A9,'Return Data'!$B$7:$R$2292,15,0)</f>
        <v>20.065000000000001</v>
      </c>
      <c r="Q9" s="61">
        <f t="shared" ref="Q9:Q29" si="6">RANK(P9,P$8:P$29,0)</f>
        <v>2</v>
      </c>
      <c r="R9" s="60">
        <f>VLOOKUP($A9,'Return Data'!$B$7:$R$2292,16,0)</f>
        <v>23.510400000000001</v>
      </c>
      <c r="S9" s="62">
        <f t="shared" ref="S9:S29" si="7">RANK(R9,R$8:R$29,0)</f>
        <v>6</v>
      </c>
    </row>
    <row r="10" spans="1:20" x14ac:dyDescent="0.3">
      <c r="A10" s="58" t="s">
        <v>2040</v>
      </c>
      <c r="B10" s="59">
        <f>VLOOKUP($A10,'Return Data'!$B$7:$R$2292,3,0)</f>
        <v>44826</v>
      </c>
      <c r="C10" s="60">
        <f>VLOOKUP($A10,'Return Data'!$B$7:$R$2292,4,0)</f>
        <v>27.53</v>
      </c>
      <c r="D10" s="60">
        <f>VLOOKUP($A10,'Return Data'!$B$7:$R$2292,10,0)</f>
        <v>24.4575</v>
      </c>
      <c r="E10" s="61">
        <f t="shared" si="0"/>
        <v>4</v>
      </c>
      <c r="F10" s="60">
        <f>VLOOKUP($A10,'Return Data'!$B$7:$R$2292,11,0)</f>
        <v>6.8711000000000002</v>
      </c>
      <c r="G10" s="61">
        <f t="shared" si="1"/>
        <v>14</v>
      </c>
      <c r="H10" s="60">
        <f>VLOOKUP($A10,'Return Data'!$B$7:$R$2292,12,0)</f>
        <v>4.9962</v>
      </c>
      <c r="I10" s="61">
        <f t="shared" si="2"/>
        <v>15</v>
      </c>
      <c r="J10" s="60">
        <f>VLOOKUP($A10,'Return Data'!$B$7:$R$2292,13,0)</f>
        <v>9.6376000000000008</v>
      </c>
      <c r="K10" s="61">
        <f t="shared" si="3"/>
        <v>12</v>
      </c>
      <c r="L10" s="60">
        <f>VLOOKUP($A10,'Return Data'!$B$7:$R$2292,17,0)</f>
        <v>43.926499999999997</v>
      </c>
      <c r="M10" s="61">
        <f t="shared" si="4"/>
        <v>11</v>
      </c>
      <c r="N10" s="60">
        <f>VLOOKUP($A10,'Return Data'!$B$7:$R$2292,14,0)</f>
        <v>40.871699999999997</v>
      </c>
      <c r="O10" s="61">
        <f t="shared" si="5"/>
        <v>2</v>
      </c>
      <c r="P10" s="60"/>
      <c r="Q10" s="61"/>
      <c r="R10" s="60">
        <f>VLOOKUP($A10,'Return Data'!$B$7:$R$2292,16,0)</f>
        <v>30.893699999999999</v>
      </c>
      <c r="S10" s="62">
        <f t="shared" si="7"/>
        <v>2</v>
      </c>
    </row>
    <row r="11" spans="1:20" x14ac:dyDescent="0.3">
      <c r="A11" s="58" t="s">
        <v>1358</v>
      </c>
      <c r="B11" s="59">
        <f>VLOOKUP($A11,'Return Data'!$B$7:$R$2292,3,0)</f>
        <v>44826</v>
      </c>
      <c r="C11" s="60">
        <f>VLOOKUP($A11,'Return Data'!$B$7:$R$2292,4,0)</f>
        <v>25.29</v>
      </c>
      <c r="D11" s="60">
        <f>VLOOKUP($A11,'Return Data'!$B$7:$R$2292,10,0)</f>
        <v>21.178699999999999</v>
      </c>
      <c r="E11" s="61">
        <f t="shared" si="0"/>
        <v>16</v>
      </c>
      <c r="F11" s="60">
        <f>VLOOKUP($A11,'Return Data'!$B$7:$R$2292,11,0)</f>
        <v>7.3884999999999996</v>
      </c>
      <c r="G11" s="61">
        <f t="shared" si="1"/>
        <v>11</v>
      </c>
      <c r="H11" s="60">
        <f>VLOOKUP($A11,'Return Data'!$B$7:$R$2292,12,0)</f>
        <v>12.101100000000001</v>
      </c>
      <c r="I11" s="61">
        <f t="shared" si="2"/>
        <v>2</v>
      </c>
      <c r="J11" s="60">
        <f>VLOOKUP($A11,'Return Data'!$B$7:$R$2292,13,0)</f>
        <v>16.866900000000001</v>
      </c>
      <c r="K11" s="61">
        <f t="shared" si="3"/>
        <v>2</v>
      </c>
      <c r="L11" s="60">
        <f>VLOOKUP($A11,'Return Data'!$B$7:$R$2292,17,0)</f>
        <v>49.2714</v>
      </c>
      <c r="M11" s="61">
        <f t="shared" si="4"/>
        <v>4</v>
      </c>
      <c r="N11" s="60">
        <f>VLOOKUP($A11,'Return Data'!$B$7:$R$2292,14,0)</f>
        <v>39.752899999999997</v>
      </c>
      <c r="O11" s="61">
        <f t="shared" ref="O11:O12" si="8">RANK(N11,N$8:N$29,0)</f>
        <v>3</v>
      </c>
      <c r="P11" s="60"/>
      <c r="Q11" s="61"/>
      <c r="R11" s="60">
        <f>VLOOKUP($A11,'Return Data'!$B$7:$R$2292,16,0)</f>
        <v>29.3734</v>
      </c>
      <c r="S11" s="62">
        <f t="shared" si="7"/>
        <v>4</v>
      </c>
    </row>
    <row r="12" spans="1:20" x14ac:dyDescent="0.3">
      <c r="A12" s="58" t="s">
        <v>1360</v>
      </c>
      <c r="B12" s="59">
        <f>VLOOKUP($A12,'Return Data'!$B$7:$R$2292,3,0)</f>
        <v>44826</v>
      </c>
      <c r="C12" s="60">
        <f>VLOOKUP($A12,'Return Data'!$B$7:$R$2292,4,0)</f>
        <v>116.65300000000001</v>
      </c>
      <c r="D12" s="60">
        <f>VLOOKUP($A12,'Return Data'!$B$7:$R$2292,10,0)</f>
        <v>21.200399999999998</v>
      </c>
      <c r="E12" s="61">
        <f t="shared" si="0"/>
        <v>15</v>
      </c>
      <c r="F12" s="60">
        <f>VLOOKUP($A12,'Return Data'!$B$7:$R$2292,11,0)</f>
        <v>5.8095999999999997</v>
      </c>
      <c r="G12" s="61">
        <f t="shared" si="1"/>
        <v>18</v>
      </c>
      <c r="H12" s="60">
        <f>VLOOKUP($A12,'Return Data'!$B$7:$R$2292,12,0)</f>
        <v>6.9103000000000003</v>
      </c>
      <c r="I12" s="61">
        <f t="shared" si="2"/>
        <v>12</v>
      </c>
      <c r="J12" s="60">
        <f>VLOOKUP($A12,'Return Data'!$B$7:$R$2292,13,0)</f>
        <v>12.698399999999999</v>
      </c>
      <c r="K12" s="61">
        <f t="shared" si="3"/>
        <v>6</v>
      </c>
      <c r="L12" s="60">
        <f>VLOOKUP($A12,'Return Data'!$B$7:$R$2292,17,0)</f>
        <v>41.421999999999997</v>
      </c>
      <c r="M12" s="61">
        <f t="shared" si="4"/>
        <v>16</v>
      </c>
      <c r="N12" s="60">
        <f>VLOOKUP($A12,'Return Data'!$B$7:$R$2292,14,0)</f>
        <v>31.755299999999998</v>
      </c>
      <c r="O12" s="61">
        <f t="shared" si="8"/>
        <v>8</v>
      </c>
      <c r="P12" s="60">
        <f>VLOOKUP($A12,'Return Data'!$B$7:$R$2292,15,0)</f>
        <v>14.2577</v>
      </c>
      <c r="Q12" s="61">
        <f t="shared" si="6"/>
        <v>9</v>
      </c>
      <c r="R12" s="60">
        <f>VLOOKUP($A12,'Return Data'!$B$7:$R$2292,16,0)</f>
        <v>17.4358</v>
      </c>
      <c r="S12" s="62">
        <f t="shared" si="7"/>
        <v>12</v>
      </c>
    </row>
    <row r="13" spans="1:20" x14ac:dyDescent="0.3">
      <c r="A13" s="58" t="s">
        <v>1362</v>
      </c>
      <c r="B13" s="59">
        <f>VLOOKUP($A13,'Return Data'!$B$7:$R$2292,3,0)</f>
        <v>44826</v>
      </c>
      <c r="C13" s="60">
        <f>VLOOKUP($A13,'Return Data'!$B$7:$R$2292,4,0)</f>
        <v>25.847000000000001</v>
      </c>
      <c r="D13" s="60">
        <f>VLOOKUP($A13,'Return Data'!$B$7:$R$2292,10,0)</f>
        <v>23.5989</v>
      </c>
      <c r="E13" s="61">
        <f t="shared" si="0"/>
        <v>8</v>
      </c>
      <c r="F13" s="60">
        <f>VLOOKUP($A13,'Return Data'!$B$7:$R$2292,11,0)</f>
        <v>7.8981000000000003</v>
      </c>
      <c r="G13" s="61">
        <f t="shared" si="1"/>
        <v>9</v>
      </c>
      <c r="H13" s="60">
        <f>VLOOKUP($A13,'Return Data'!$B$7:$R$2292,12,0)</f>
        <v>6.7793000000000001</v>
      </c>
      <c r="I13" s="61">
        <f t="shared" si="2"/>
        <v>13</v>
      </c>
      <c r="J13" s="60">
        <f>VLOOKUP($A13,'Return Data'!$B$7:$R$2292,13,0)</f>
        <v>12.013</v>
      </c>
      <c r="K13" s="61">
        <f t="shared" si="3"/>
        <v>8</v>
      </c>
      <c r="L13" s="60">
        <f>VLOOKUP($A13,'Return Data'!$B$7:$R$2292,17,0)</f>
        <v>45.363799999999998</v>
      </c>
      <c r="M13" s="61">
        <f t="shared" si="4"/>
        <v>9</v>
      </c>
      <c r="N13" s="60">
        <f>VLOOKUP($A13,'Return Data'!$B$7:$R$2292,14,0)</f>
        <v>34.298299999999998</v>
      </c>
      <c r="O13" s="61">
        <f t="shared" si="5"/>
        <v>7</v>
      </c>
      <c r="P13" s="60"/>
      <c r="Q13" s="61"/>
      <c r="R13" s="60">
        <f>VLOOKUP($A13,'Return Data'!$B$7:$R$2292,16,0)</f>
        <v>29.950800000000001</v>
      </c>
      <c r="S13" s="62">
        <f t="shared" si="7"/>
        <v>3</v>
      </c>
    </row>
    <row r="14" spans="1:20" x14ac:dyDescent="0.3">
      <c r="A14" s="58" t="s">
        <v>1363</v>
      </c>
      <c r="B14" s="59">
        <f>VLOOKUP($A14,'Return Data'!$B$7:$R$2292,3,0)</f>
        <v>44826</v>
      </c>
      <c r="C14" s="60">
        <f>VLOOKUP($A14,'Return Data'!$B$7:$R$2292,4,0)</f>
        <v>95.169399999999996</v>
      </c>
      <c r="D14" s="60">
        <f>VLOOKUP($A14,'Return Data'!$B$7:$R$2292,10,0)</f>
        <v>23.7562</v>
      </c>
      <c r="E14" s="61">
        <f t="shared" si="0"/>
        <v>7</v>
      </c>
      <c r="F14" s="60">
        <f>VLOOKUP($A14,'Return Data'!$B$7:$R$2292,11,0)</f>
        <v>8.7545000000000002</v>
      </c>
      <c r="G14" s="61">
        <f t="shared" si="1"/>
        <v>8</v>
      </c>
      <c r="H14" s="60">
        <f>VLOOKUP($A14,'Return Data'!$B$7:$R$2292,12,0)</f>
        <v>6.9550000000000001</v>
      </c>
      <c r="I14" s="61">
        <f t="shared" si="2"/>
        <v>11</v>
      </c>
      <c r="J14" s="60">
        <f>VLOOKUP($A14,'Return Data'!$B$7:$R$2292,13,0)</f>
        <v>8.2786000000000008</v>
      </c>
      <c r="K14" s="61">
        <f t="shared" si="3"/>
        <v>14</v>
      </c>
      <c r="L14" s="60">
        <f>VLOOKUP($A14,'Return Data'!$B$7:$R$2292,17,0)</f>
        <v>42.383800000000001</v>
      </c>
      <c r="M14" s="61">
        <f t="shared" si="4"/>
        <v>13</v>
      </c>
      <c r="N14" s="60">
        <f>VLOOKUP($A14,'Return Data'!$B$7:$R$2292,14,0)</f>
        <v>24.728999999999999</v>
      </c>
      <c r="O14" s="61">
        <f t="shared" si="5"/>
        <v>18</v>
      </c>
      <c r="P14" s="60">
        <f>VLOOKUP($A14,'Return Data'!$B$7:$R$2292,15,0)</f>
        <v>11.1061</v>
      </c>
      <c r="Q14" s="61">
        <f t="shared" si="6"/>
        <v>12</v>
      </c>
      <c r="R14" s="60">
        <f>VLOOKUP($A14,'Return Data'!$B$7:$R$2292,16,0)</f>
        <v>14.442600000000001</v>
      </c>
      <c r="S14" s="62">
        <f t="shared" si="7"/>
        <v>17</v>
      </c>
    </row>
    <row r="15" spans="1:20" x14ac:dyDescent="0.3">
      <c r="A15" s="58" t="s">
        <v>1366</v>
      </c>
      <c r="B15" s="59">
        <f>VLOOKUP($A15,'Return Data'!$B$7:$R$2292,3,0)</f>
        <v>44826</v>
      </c>
      <c r="C15" s="60">
        <f>VLOOKUP($A15,'Return Data'!$B$7:$R$2292,4,0)</f>
        <v>77.587000000000003</v>
      </c>
      <c r="D15" s="60">
        <f>VLOOKUP($A15,'Return Data'!$B$7:$R$2292,10,0)</f>
        <v>25.235299999999999</v>
      </c>
      <c r="E15" s="61">
        <f t="shared" si="0"/>
        <v>2</v>
      </c>
      <c r="F15" s="60">
        <f>VLOOKUP($A15,'Return Data'!$B$7:$R$2292,11,0)</f>
        <v>9.1129999999999995</v>
      </c>
      <c r="G15" s="61">
        <f t="shared" si="1"/>
        <v>7</v>
      </c>
      <c r="H15" s="60">
        <f>VLOOKUP($A15,'Return Data'!$B$7:$R$2292,12,0)</f>
        <v>5.5705999999999998</v>
      </c>
      <c r="I15" s="61">
        <f t="shared" si="2"/>
        <v>14</v>
      </c>
      <c r="J15" s="60">
        <f>VLOOKUP($A15,'Return Data'!$B$7:$R$2292,13,0)</f>
        <v>6.3053999999999997</v>
      </c>
      <c r="K15" s="61">
        <f t="shared" si="3"/>
        <v>16</v>
      </c>
      <c r="L15" s="60">
        <f>VLOOKUP($A15,'Return Data'!$B$7:$R$2292,17,0)</f>
        <v>44.275100000000002</v>
      </c>
      <c r="M15" s="61">
        <f t="shared" si="4"/>
        <v>10</v>
      </c>
      <c r="N15" s="60">
        <f>VLOOKUP($A15,'Return Data'!$B$7:$R$2292,14,0)</f>
        <v>25.403700000000001</v>
      </c>
      <c r="O15" s="61">
        <f t="shared" si="5"/>
        <v>17</v>
      </c>
      <c r="P15" s="60">
        <f>VLOOKUP($A15,'Return Data'!$B$7:$R$2292,15,0)</f>
        <v>15.3263</v>
      </c>
      <c r="Q15" s="61">
        <f t="shared" si="6"/>
        <v>8</v>
      </c>
      <c r="R15" s="60">
        <f>VLOOKUP($A15,'Return Data'!$B$7:$R$2292,16,0)</f>
        <v>15.1998</v>
      </c>
      <c r="S15" s="62">
        <f t="shared" si="7"/>
        <v>14</v>
      </c>
    </row>
    <row r="16" spans="1:20" x14ac:dyDescent="0.3">
      <c r="A16" s="58" t="s">
        <v>1367</v>
      </c>
      <c r="B16" s="59">
        <f>VLOOKUP($A16,'Return Data'!$B$7:$R$2292,3,0)</f>
        <v>44826</v>
      </c>
      <c r="C16" s="60">
        <f>VLOOKUP($A16,'Return Data'!$B$7:$R$2292,4,0)</f>
        <v>82.585800000000006</v>
      </c>
      <c r="D16" s="60">
        <f>VLOOKUP($A16,'Return Data'!$B$7:$R$2292,10,0)</f>
        <v>20.177099999999999</v>
      </c>
      <c r="E16" s="61">
        <f t="shared" si="0"/>
        <v>19</v>
      </c>
      <c r="F16" s="60">
        <f>VLOOKUP($A16,'Return Data'!$B$7:$R$2292,11,0)</f>
        <v>-2.7490000000000001</v>
      </c>
      <c r="G16" s="61">
        <f t="shared" si="1"/>
        <v>22</v>
      </c>
      <c r="H16" s="60">
        <f>VLOOKUP($A16,'Return Data'!$B$7:$R$2292,12,0)</f>
        <v>-7.7571000000000003</v>
      </c>
      <c r="I16" s="61">
        <f t="shared" si="2"/>
        <v>22</v>
      </c>
      <c r="J16" s="60">
        <f>VLOOKUP($A16,'Return Data'!$B$7:$R$2292,13,0)</f>
        <v>-3.5152999999999999</v>
      </c>
      <c r="K16" s="61">
        <f t="shared" si="3"/>
        <v>21</v>
      </c>
      <c r="L16" s="60">
        <f>VLOOKUP($A16,'Return Data'!$B$7:$R$2292,17,0)</f>
        <v>34.341000000000001</v>
      </c>
      <c r="M16" s="61">
        <f t="shared" si="4"/>
        <v>21</v>
      </c>
      <c r="N16" s="60">
        <f>VLOOKUP($A16,'Return Data'!$B$7:$R$2292,14,0)</f>
        <v>22.7364</v>
      </c>
      <c r="O16" s="61">
        <f t="shared" si="5"/>
        <v>19</v>
      </c>
      <c r="P16" s="60">
        <f>VLOOKUP($A16,'Return Data'!$B$7:$R$2292,15,0)</f>
        <v>8.7561999999999998</v>
      </c>
      <c r="Q16" s="61">
        <f t="shared" si="6"/>
        <v>14</v>
      </c>
      <c r="R16" s="60">
        <f>VLOOKUP($A16,'Return Data'!$B$7:$R$2292,16,0)</f>
        <v>12.9351</v>
      </c>
      <c r="S16" s="62">
        <f t="shared" si="7"/>
        <v>19</v>
      </c>
    </row>
    <row r="17" spans="1:19" x14ac:dyDescent="0.3">
      <c r="A17" s="58" t="s">
        <v>1369</v>
      </c>
      <c r="B17" s="59">
        <f>VLOOKUP($A17,'Return Data'!$B$7:$R$2292,3,0)</f>
        <v>44826</v>
      </c>
      <c r="C17" s="60">
        <f>VLOOKUP($A17,'Return Data'!$B$7:$R$2292,4,0)</f>
        <v>54.7</v>
      </c>
      <c r="D17" s="60">
        <f>VLOOKUP($A17,'Return Data'!$B$7:$R$2292,10,0)</f>
        <v>17.5838</v>
      </c>
      <c r="E17" s="61">
        <f t="shared" si="0"/>
        <v>22</v>
      </c>
      <c r="F17" s="60">
        <f>VLOOKUP($A17,'Return Data'!$B$7:$R$2292,11,0)</f>
        <v>10.795999999999999</v>
      </c>
      <c r="G17" s="61">
        <f t="shared" si="1"/>
        <v>4</v>
      </c>
      <c r="H17" s="60">
        <f>VLOOKUP($A17,'Return Data'!$B$7:$R$2292,12,0)</f>
        <v>9.9497</v>
      </c>
      <c r="I17" s="61">
        <f t="shared" si="2"/>
        <v>6</v>
      </c>
      <c r="J17" s="60">
        <f>VLOOKUP($A17,'Return Data'!$B$7:$R$2292,13,0)</f>
        <v>10.8409</v>
      </c>
      <c r="K17" s="61">
        <f t="shared" si="3"/>
        <v>10</v>
      </c>
      <c r="L17" s="60">
        <f>VLOOKUP($A17,'Return Data'!$B$7:$R$2292,17,0)</f>
        <v>46.749600000000001</v>
      </c>
      <c r="M17" s="61">
        <f t="shared" si="4"/>
        <v>6</v>
      </c>
      <c r="N17" s="60">
        <f>VLOOKUP($A17,'Return Data'!$B$7:$R$2292,14,0)</f>
        <v>30.835100000000001</v>
      </c>
      <c r="O17" s="61">
        <f t="shared" si="5"/>
        <v>11</v>
      </c>
      <c r="P17" s="60">
        <f>VLOOKUP($A17,'Return Data'!$B$7:$R$2292,15,0)</f>
        <v>15.7987</v>
      </c>
      <c r="Q17" s="61">
        <f t="shared" si="6"/>
        <v>7</v>
      </c>
      <c r="R17" s="60">
        <f>VLOOKUP($A17,'Return Data'!$B$7:$R$2292,16,0)</f>
        <v>12.0463</v>
      </c>
      <c r="S17" s="62">
        <f t="shared" si="7"/>
        <v>20</v>
      </c>
    </row>
    <row r="18" spans="1:19" x14ac:dyDescent="0.3">
      <c r="A18" s="58" t="s">
        <v>1371</v>
      </c>
      <c r="B18" s="59">
        <f>VLOOKUP($A18,'Return Data'!$B$7:$R$2292,3,0)</f>
        <v>44826</v>
      </c>
      <c r="C18" s="60">
        <f>VLOOKUP($A18,'Return Data'!$B$7:$R$2292,4,0)</f>
        <v>19.100000000000001</v>
      </c>
      <c r="D18" s="60">
        <f>VLOOKUP($A18,'Return Data'!$B$7:$R$2292,10,0)</f>
        <v>23.784800000000001</v>
      </c>
      <c r="E18" s="61">
        <f t="shared" si="0"/>
        <v>6</v>
      </c>
      <c r="F18" s="60">
        <f>VLOOKUP($A18,'Return Data'!$B$7:$R$2292,11,0)</f>
        <v>10.660500000000001</v>
      </c>
      <c r="G18" s="61">
        <f t="shared" si="1"/>
        <v>5</v>
      </c>
      <c r="H18" s="60">
        <f>VLOOKUP($A18,'Return Data'!$B$7:$R$2292,12,0)</f>
        <v>11.630599999999999</v>
      </c>
      <c r="I18" s="61">
        <f t="shared" si="2"/>
        <v>3</v>
      </c>
      <c r="J18" s="60">
        <f>VLOOKUP($A18,'Return Data'!$B$7:$R$2292,13,0)</f>
        <v>17.177900000000001</v>
      </c>
      <c r="K18" s="61">
        <f t="shared" si="3"/>
        <v>1</v>
      </c>
      <c r="L18" s="60">
        <f>VLOOKUP($A18,'Return Data'!$B$7:$R$2292,17,0)</f>
        <v>46.659500000000001</v>
      </c>
      <c r="M18" s="61">
        <f t="shared" si="4"/>
        <v>7</v>
      </c>
      <c r="N18" s="60">
        <f>VLOOKUP($A18,'Return Data'!$B$7:$R$2292,14,0)</f>
        <v>29.431899999999999</v>
      </c>
      <c r="O18" s="61">
        <f t="shared" si="5"/>
        <v>13</v>
      </c>
      <c r="P18" s="60">
        <f>VLOOKUP($A18,'Return Data'!$B$7:$R$2292,15,0)</f>
        <v>13.470599999999999</v>
      </c>
      <c r="Q18" s="61">
        <f t="shared" ref="Q18" si="9">RANK(P18,P$8:P$29,0)</f>
        <v>11</v>
      </c>
      <c r="R18" s="60">
        <f>VLOOKUP($A18,'Return Data'!$B$7:$R$2292,16,0)</f>
        <v>13.0976</v>
      </c>
      <c r="S18" s="62">
        <f t="shared" si="7"/>
        <v>18</v>
      </c>
    </row>
    <row r="19" spans="1:19" x14ac:dyDescent="0.3">
      <c r="A19" s="58" t="s">
        <v>1374</v>
      </c>
      <c r="B19" s="59">
        <f>VLOOKUP($A19,'Return Data'!$B$7:$R$2292,3,0)</f>
        <v>44826</v>
      </c>
      <c r="C19" s="60">
        <f>VLOOKUP($A19,'Return Data'!$B$7:$R$2292,4,0)</f>
        <v>22.132000000000001</v>
      </c>
      <c r="D19" s="60">
        <f>VLOOKUP($A19,'Return Data'!$B$7:$R$2292,10,0)</f>
        <v>20.939900000000002</v>
      </c>
      <c r="E19" s="61">
        <f t="shared" si="0"/>
        <v>17</v>
      </c>
      <c r="F19" s="60">
        <f>VLOOKUP($A19,'Return Data'!$B$7:$R$2292,11,0)</f>
        <v>5.4908999999999999</v>
      </c>
      <c r="G19" s="61">
        <f t="shared" si="1"/>
        <v>19</v>
      </c>
      <c r="H19" s="60">
        <f>VLOOKUP($A19,'Return Data'!$B$7:$R$2292,12,0)</f>
        <v>2.2263000000000002</v>
      </c>
      <c r="I19" s="61">
        <f t="shared" si="2"/>
        <v>19</v>
      </c>
      <c r="J19" s="60">
        <f>VLOOKUP($A19,'Return Data'!$B$7:$R$2292,13,0)</f>
        <v>-1.7229000000000001</v>
      </c>
      <c r="K19" s="61">
        <f t="shared" si="3"/>
        <v>19</v>
      </c>
      <c r="L19" s="60">
        <f>VLOOKUP($A19,'Return Data'!$B$7:$R$2292,17,0)</f>
        <v>34.854399999999998</v>
      </c>
      <c r="M19" s="61">
        <f t="shared" ref="M19:M21" si="10">RANK(L19,L$8:L$29,0)</f>
        <v>20</v>
      </c>
      <c r="N19" s="60"/>
      <c r="O19" s="61"/>
      <c r="P19" s="60"/>
      <c r="Q19" s="61"/>
      <c r="R19" s="60">
        <f>VLOOKUP($A19,'Return Data'!$B$7:$R$2292,16,0)</f>
        <v>36.135300000000001</v>
      </c>
      <c r="S19" s="62">
        <f t="shared" si="7"/>
        <v>1</v>
      </c>
    </row>
    <row r="20" spans="1:19" x14ac:dyDescent="0.3">
      <c r="A20" s="58" t="s">
        <v>1376</v>
      </c>
      <c r="B20" s="59">
        <f>VLOOKUP($A20,'Return Data'!$B$7:$R$2292,3,0)</f>
        <v>44826</v>
      </c>
      <c r="C20" s="60">
        <f>VLOOKUP($A20,'Return Data'!$B$7:$R$2292,4,0)</f>
        <v>21.76</v>
      </c>
      <c r="D20" s="60">
        <f>VLOOKUP($A20,'Return Data'!$B$7:$R$2292,10,0)</f>
        <v>21.904800000000002</v>
      </c>
      <c r="E20" s="61">
        <f t="shared" si="0"/>
        <v>14</v>
      </c>
      <c r="F20" s="60">
        <f>VLOOKUP($A20,'Return Data'!$B$7:$R$2292,11,0)</f>
        <v>6.0429000000000004</v>
      </c>
      <c r="G20" s="61">
        <f t="shared" si="1"/>
        <v>15</v>
      </c>
      <c r="H20" s="60">
        <f>VLOOKUP($A20,'Return Data'!$B$7:$R$2292,12,0)</f>
        <v>3.1768999999999998</v>
      </c>
      <c r="I20" s="61">
        <f t="shared" si="2"/>
        <v>18</v>
      </c>
      <c r="J20" s="60">
        <f>VLOOKUP($A20,'Return Data'!$B$7:$R$2292,13,0)</f>
        <v>6.3018999999999998</v>
      </c>
      <c r="K20" s="61">
        <f t="shared" si="3"/>
        <v>17</v>
      </c>
      <c r="L20" s="60">
        <f>VLOOKUP($A20,'Return Data'!$B$7:$R$2292,17,0)</f>
        <v>39.949800000000003</v>
      </c>
      <c r="M20" s="61">
        <f t="shared" si="10"/>
        <v>18</v>
      </c>
      <c r="N20" s="60">
        <f>VLOOKUP($A20,'Return Data'!$B$7:$R$2292,14,0)</f>
        <v>29.535799999999998</v>
      </c>
      <c r="O20" s="61">
        <f t="shared" si="5"/>
        <v>12</v>
      </c>
      <c r="P20" s="60"/>
      <c r="Q20" s="61"/>
      <c r="R20" s="60">
        <f>VLOOKUP($A20,'Return Data'!$B$7:$R$2292,16,0)</f>
        <v>22.0702</v>
      </c>
      <c r="S20" s="62">
        <f t="shared" si="7"/>
        <v>7</v>
      </c>
    </row>
    <row r="21" spans="1:19" x14ac:dyDescent="0.3">
      <c r="A21" s="58" t="s">
        <v>1378</v>
      </c>
      <c r="B21" s="59">
        <f>VLOOKUP($A21,'Return Data'!$B$7:$R$2292,3,0)</f>
        <v>44826</v>
      </c>
      <c r="C21" s="60">
        <f>VLOOKUP($A21,'Return Data'!$B$7:$R$2292,4,0)</f>
        <v>14.4411</v>
      </c>
      <c r="D21" s="60">
        <f>VLOOKUP($A21,'Return Data'!$B$7:$R$2292,10,0)</f>
        <v>21.933700000000002</v>
      </c>
      <c r="E21" s="61">
        <f t="shared" si="0"/>
        <v>13</v>
      </c>
      <c r="F21" s="60">
        <f>VLOOKUP($A21,'Return Data'!$B$7:$R$2292,11,0)</f>
        <v>6.9537000000000004</v>
      </c>
      <c r="G21" s="61">
        <f t="shared" si="1"/>
        <v>13</v>
      </c>
      <c r="H21" s="60">
        <f>VLOOKUP($A21,'Return Data'!$B$7:$R$2292,12,0)</f>
        <v>-2.4401999999999999</v>
      </c>
      <c r="I21" s="61">
        <f t="shared" si="2"/>
        <v>21</v>
      </c>
      <c r="J21" s="60">
        <f>VLOOKUP($A21,'Return Data'!$B$7:$R$2292,13,0)</f>
        <v>-5.6925999999999997</v>
      </c>
      <c r="K21" s="61">
        <f t="shared" si="3"/>
        <v>22</v>
      </c>
      <c r="L21" s="60">
        <f>VLOOKUP($A21,'Return Data'!$B$7:$R$2292,17,0)</f>
        <v>24.1036</v>
      </c>
      <c r="M21" s="61">
        <f t="shared" si="10"/>
        <v>22</v>
      </c>
      <c r="N21" s="60"/>
      <c r="O21" s="61"/>
      <c r="P21" s="60"/>
      <c r="Q21" s="61"/>
      <c r="R21" s="60">
        <f>VLOOKUP($A21,'Return Data'!$B$7:$R$2292,16,0)</f>
        <v>15.199199999999999</v>
      </c>
      <c r="S21" s="62">
        <f t="shared" si="7"/>
        <v>15</v>
      </c>
    </row>
    <row r="22" spans="1:19" x14ac:dyDescent="0.3">
      <c r="A22" s="58" t="s">
        <v>1379</v>
      </c>
      <c r="B22" s="59">
        <f>VLOOKUP($A22,'Return Data'!$B$7:$R$2292,3,0)</f>
        <v>44826</v>
      </c>
      <c r="C22" s="60">
        <f>VLOOKUP($A22,'Return Data'!$B$7:$R$2292,4,0)</f>
        <v>169.14599999999999</v>
      </c>
      <c r="D22" s="60">
        <f>VLOOKUP($A22,'Return Data'!$B$7:$R$2292,10,0)</f>
        <v>18.398199999999999</v>
      </c>
      <c r="E22" s="61">
        <f t="shared" si="0"/>
        <v>21</v>
      </c>
      <c r="F22" s="60">
        <f>VLOOKUP($A22,'Return Data'!$B$7:$R$2292,11,0)</f>
        <v>5.3974000000000002</v>
      </c>
      <c r="G22" s="61">
        <f t="shared" si="1"/>
        <v>20</v>
      </c>
      <c r="H22" s="60">
        <f>VLOOKUP($A22,'Return Data'!$B$7:$R$2292,12,0)</f>
        <v>3.282</v>
      </c>
      <c r="I22" s="61">
        <f t="shared" si="2"/>
        <v>17</v>
      </c>
      <c r="J22" s="60">
        <f>VLOOKUP($A22,'Return Data'!$B$7:$R$2292,13,0)</f>
        <v>7.1228999999999996</v>
      </c>
      <c r="K22" s="61">
        <f t="shared" si="3"/>
        <v>15</v>
      </c>
      <c r="L22" s="60">
        <f>VLOOKUP($A22,'Return Data'!$B$7:$R$2292,17,0)</f>
        <v>47.001600000000003</v>
      </c>
      <c r="M22" s="61">
        <f t="shared" si="4"/>
        <v>5</v>
      </c>
      <c r="N22" s="60">
        <f>VLOOKUP($A22,'Return Data'!$B$7:$R$2292,14,0)</f>
        <v>35.141399999999997</v>
      </c>
      <c r="O22" s="61">
        <f t="shared" si="5"/>
        <v>5</v>
      </c>
      <c r="P22" s="60">
        <f>VLOOKUP($A22,'Return Data'!$B$7:$R$2292,15,0)</f>
        <v>18.115500000000001</v>
      </c>
      <c r="Q22" s="61">
        <f t="shared" si="6"/>
        <v>5</v>
      </c>
      <c r="R22" s="60">
        <f>VLOOKUP($A22,'Return Data'!$B$7:$R$2292,16,0)</f>
        <v>17.446999999999999</v>
      </c>
      <c r="S22" s="62">
        <f t="shared" si="7"/>
        <v>11</v>
      </c>
    </row>
    <row r="23" spans="1:19" x14ac:dyDescent="0.3">
      <c r="A23" s="58" t="s">
        <v>1382</v>
      </c>
      <c r="B23" s="59">
        <f>VLOOKUP($A23,'Return Data'!$B$7:$R$2292,3,0)</f>
        <v>44826</v>
      </c>
      <c r="C23" s="60">
        <f>VLOOKUP($A23,'Return Data'!$B$7:$R$2292,4,0)</f>
        <v>48.15</v>
      </c>
      <c r="D23" s="60">
        <f>VLOOKUP($A23,'Return Data'!$B$7:$R$2292,10,0)</f>
        <v>22.822199999999999</v>
      </c>
      <c r="E23" s="61">
        <f t="shared" si="0"/>
        <v>10</v>
      </c>
      <c r="F23" s="60">
        <f>VLOOKUP($A23,'Return Data'!$B$7:$R$2292,11,0)</f>
        <v>7.2478999999999996</v>
      </c>
      <c r="G23" s="61">
        <f t="shared" si="1"/>
        <v>12</v>
      </c>
      <c r="H23" s="60">
        <f>VLOOKUP($A23,'Return Data'!$B$7:$R$2292,12,0)</f>
        <v>7.8266999999999998</v>
      </c>
      <c r="I23" s="61">
        <f t="shared" si="2"/>
        <v>8</v>
      </c>
      <c r="J23" s="60">
        <f>VLOOKUP($A23,'Return Data'!$B$7:$R$2292,13,0)</f>
        <v>13.7464</v>
      </c>
      <c r="K23" s="61">
        <f t="shared" si="3"/>
        <v>5</v>
      </c>
      <c r="L23" s="60">
        <f>VLOOKUP($A23,'Return Data'!$B$7:$R$2292,17,0)</f>
        <v>49.331600000000002</v>
      </c>
      <c r="M23" s="61">
        <f t="shared" si="4"/>
        <v>3</v>
      </c>
      <c r="N23" s="60">
        <f>VLOOKUP($A23,'Return Data'!$B$7:$R$2292,14,0)</f>
        <v>29.0153</v>
      </c>
      <c r="O23" s="61">
        <f t="shared" si="5"/>
        <v>15</v>
      </c>
      <c r="P23" s="60">
        <f>VLOOKUP($A23,'Return Data'!$B$7:$R$2292,15,0)</f>
        <v>14.040699999999999</v>
      </c>
      <c r="Q23" s="61">
        <f t="shared" si="6"/>
        <v>10</v>
      </c>
      <c r="R23" s="60">
        <f>VLOOKUP($A23,'Return Data'!$B$7:$R$2292,16,0)</f>
        <v>20.657399999999999</v>
      </c>
      <c r="S23" s="62">
        <f t="shared" si="7"/>
        <v>8</v>
      </c>
    </row>
    <row r="24" spans="1:19" x14ac:dyDescent="0.3">
      <c r="A24" s="58" t="s">
        <v>1383</v>
      </c>
      <c r="B24" s="59">
        <f>VLOOKUP($A24,'Return Data'!$B$7:$R$2292,3,0)</f>
        <v>44826</v>
      </c>
      <c r="C24" s="60">
        <f>VLOOKUP($A24,'Return Data'!$B$7:$R$2292,4,0)</f>
        <v>92.703400000000002</v>
      </c>
      <c r="D24" s="60">
        <f>VLOOKUP($A24,'Return Data'!$B$7:$R$2292,10,0)</f>
        <v>24.197700000000001</v>
      </c>
      <c r="E24" s="61">
        <f t="shared" si="0"/>
        <v>5</v>
      </c>
      <c r="F24" s="60">
        <f>VLOOKUP($A24,'Return Data'!$B$7:$R$2292,11,0)</f>
        <v>10.0677</v>
      </c>
      <c r="G24" s="61">
        <f t="shared" si="1"/>
        <v>6</v>
      </c>
      <c r="H24" s="60">
        <f>VLOOKUP($A24,'Return Data'!$B$7:$R$2292,12,0)</f>
        <v>10.8163</v>
      </c>
      <c r="I24" s="61">
        <f t="shared" si="2"/>
        <v>5</v>
      </c>
      <c r="J24" s="60">
        <f>VLOOKUP($A24,'Return Data'!$B$7:$R$2292,13,0)</f>
        <v>15.1066</v>
      </c>
      <c r="K24" s="61">
        <f t="shared" si="3"/>
        <v>4</v>
      </c>
      <c r="L24" s="60">
        <f>VLOOKUP($A24,'Return Data'!$B$7:$R$2292,17,0)</f>
        <v>49.755800000000001</v>
      </c>
      <c r="M24" s="61">
        <f t="shared" si="4"/>
        <v>2</v>
      </c>
      <c r="N24" s="60">
        <f>VLOOKUP($A24,'Return Data'!$B$7:$R$2292,14,0)</f>
        <v>35.404200000000003</v>
      </c>
      <c r="O24" s="61">
        <f t="shared" si="5"/>
        <v>4</v>
      </c>
      <c r="P24" s="60">
        <f>VLOOKUP($A24,'Return Data'!$B$7:$R$2292,15,0)</f>
        <v>18.8004</v>
      </c>
      <c r="Q24" s="61">
        <f t="shared" si="6"/>
        <v>3</v>
      </c>
      <c r="R24" s="60">
        <f>VLOOKUP($A24,'Return Data'!$B$7:$R$2292,16,0)</f>
        <v>20.3444</v>
      </c>
      <c r="S24" s="62">
        <f t="shared" si="7"/>
        <v>10</v>
      </c>
    </row>
    <row r="25" spans="1:19" x14ac:dyDescent="0.3">
      <c r="A25" s="58" t="s">
        <v>1387</v>
      </c>
      <c r="B25" s="59">
        <f>VLOOKUP($A25,'Return Data'!$B$7:$R$2292,3,0)</f>
        <v>44826</v>
      </c>
      <c r="C25" s="60">
        <f>VLOOKUP($A25,'Return Data'!$B$7:$R$2292,4,0)</f>
        <v>154.808594248769</v>
      </c>
      <c r="D25" s="60">
        <f>VLOOKUP($A25,'Return Data'!$B$7:$R$2292,10,0)</f>
        <v>26.0684</v>
      </c>
      <c r="E25" s="61">
        <f t="shared" si="0"/>
        <v>1</v>
      </c>
      <c r="F25" s="60">
        <f>VLOOKUP($A25,'Return Data'!$B$7:$R$2292,11,0)</f>
        <v>5.8331</v>
      </c>
      <c r="G25" s="61">
        <f t="shared" si="1"/>
        <v>17</v>
      </c>
      <c r="H25" s="60">
        <f>VLOOKUP($A25,'Return Data'!$B$7:$R$2292,12,0)</f>
        <v>7.4381000000000004</v>
      </c>
      <c r="I25" s="61">
        <f t="shared" si="2"/>
        <v>10</v>
      </c>
      <c r="J25" s="60">
        <f>VLOOKUP($A25,'Return Data'!$B$7:$R$2292,13,0)</f>
        <v>8.7847000000000008</v>
      </c>
      <c r="K25" s="61">
        <f t="shared" si="3"/>
        <v>13</v>
      </c>
      <c r="L25" s="60">
        <f>VLOOKUP($A25,'Return Data'!$B$7:$R$2292,17,0)</f>
        <v>54.734400000000001</v>
      </c>
      <c r="M25" s="61">
        <f t="shared" si="4"/>
        <v>1</v>
      </c>
      <c r="N25" s="60">
        <f>VLOOKUP($A25,'Return Data'!$B$7:$R$2292,14,0)</f>
        <v>51.479300000000002</v>
      </c>
      <c r="O25" s="61">
        <f t="shared" si="5"/>
        <v>1</v>
      </c>
      <c r="P25" s="60">
        <f>VLOOKUP($A25,'Return Data'!$B$7:$R$2292,15,0)</f>
        <v>22.1157</v>
      </c>
      <c r="Q25" s="61">
        <f t="shared" si="6"/>
        <v>1</v>
      </c>
      <c r="R25" s="60">
        <f>VLOOKUP($A25,'Return Data'!$B$7:$R$2292,16,0)</f>
        <v>11.1343</v>
      </c>
      <c r="S25" s="62">
        <f t="shared" si="7"/>
        <v>22</v>
      </c>
    </row>
    <row r="26" spans="1:19" x14ac:dyDescent="0.3">
      <c r="A26" s="58" t="s">
        <v>1390</v>
      </c>
      <c r="B26" s="59">
        <f>VLOOKUP($A26,'Return Data'!$B$7:$R$2292,3,0)</f>
        <v>44826</v>
      </c>
      <c r="C26" s="60">
        <f>VLOOKUP($A26,'Return Data'!$B$7:$R$2292,4,0)</f>
        <v>115.4939</v>
      </c>
      <c r="D26" s="60">
        <f>VLOOKUP($A26,'Return Data'!$B$7:$R$2292,10,0)</f>
        <v>23.034199999999998</v>
      </c>
      <c r="E26" s="61">
        <f t="shared" si="0"/>
        <v>9</v>
      </c>
      <c r="F26" s="60">
        <f>VLOOKUP($A26,'Return Data'!$B$7:$R$2292,11,0)</f>
        <v>14.4215</v>
      </c>
      <c r="G26" s="61">
        <f t="shared" si="1"/>
        <v>1</v>
      </c>
      <c r="H26" s="60">
        <f>VLOOKUP($A26,'Return Data'!$B$7:$R$2292,12,0)</f>
        <v>12.417999999999999</v>
      </c>
      <c r="I26" s="61">
        <f t="shared" si="2"/>
        <v>1</v>
      </c>
      <c r="J26" s="60">
        <f>VLOOKUP($A26,'Return Data'!$B$7:$R$2292,13,0)</f>
        <v>16.767700000000001</v>
      </c>
      <c r="K26" s="61">
        <f t="shared" si="3"/>
        <v>3</v>
      </c>
      <c r="L26" s="60">
        <f>VLOOKUP($A26,'Return Data'!$B$7:$R$2292,17,0)</f>
        <v>41.6111</v>
      </c>
      <c r="M26" s="61">
        <f t="shared" si="4"/>
        <v>15</v>
      </c>
      <c r="N26" s="60">
        <f>VLOOKUP($A26,'Return Data'!$B$7:$R$2292,14,0)</f>
        <v>31.6129</v>
      </c>
      <c r="O26" s="61">
        <f t="shared" si="5"/>
        <v>10</v>
      </c>
      <c r="P26" s="60">
        <f>VLOOKUP($A26,'Return Data'!$B$7:$R$2292,15,0)</f>
        <v>18.6751</v>
      </c>
      <c r="Q26" s="61">
        <f t="shared" si="6"/>
        <v>4</v>
      </c>
      <c r="R26" s="60">
        <f>VLOOKUP($A26,'Return Data'!$B$7:$R$2292,16,0)</f>
        <v>20.631499999999999</v>
      </c>
      <c r="S26" s="62">
        <f t="shared" si="7"/>
        <v>9</v>
      </c>
    </row>
    <row r="27" spans="1:19" x14ac:dyDescent="0.3">
      <c r="A27" s="58" t="s">
        <v>1391</v>
      </c>
      <c r="B27" s="59">
        <f>VLOOKUP($A27,'Return Data'!$B$7:$R$2292,3,0)</f>
        <v>44826</v>
      </c>
      <c r="C27" s="60">
        <f>VLOOKUP($A27,'Return Data'!$B$7:$R$2292,4,0)</f>
        <v>152.3176</v>
      </c>
      <c r="D27" s="60">
        <f>VLOOKUP($A27,'Return Data'!$B$7:$R$2292,10,0)</f>
        <v>22.263200000000001</v>
      </c>
      <c r="E27" s="61">
        <f t="shared" si="0"/>
        <v>12</v>
      </c>
      <c r="F27" s="60">
        <f>VLOOKUP($A27,'Return Data'!$B$7:$R$2292,11,0)</f>
        <v>5.8573000000000004</v>
      </c>
      <c r="G27" s="61">
        <f t="shared" si="1"/>
        <v>16</v>
      </c>
      <c r="H27" s="60">
        <f>VLOOKUP($A27,'Return Data'!$B$7:$R$2292,12,0)</f>
        <v>3.5221</v>
      </c>
      <c r="I27" s="61">
        <f t="shared" si="2"/>
        <v>16</v>
      </c>
      <c r="J27" s="60">
        <f>VLOOKUP($A27,'Return Data'!$B$7:$R$2292,13,0)</f>
        <v>5.5460000000000003</v>
      </c>
      <c r="K27" s="61">
        <f t="shared" si="3"/>
        <v>18</v>
      </c>
      <c r="L27" s="60">
        <f>VLOOKUP($A27,'Return Data'!$B$7:$R$2292,17,0)</f>
        <v>42.053400000000003</v>
      </c>
      <c r="M27" s="61">
        <f t="shared" si="4"/>
        <v>14</v>
      </c>
      <c r="N27" s="60">
        <f>VLOOKUP($A27,'Return Data'!$B$7:$R$2292,14,0)</f>
        <v>27.5</v>
      </c>
      <c r="O27" s="61">
        <f t="shared" si="5"/>
        <v>16</v>
      </c>
      <c r="P27" s="60">
        <f>VLOOKUP($A27,'Return Data'!$B$7:$R$2292,15,0)</f>
        <v>9.7532999999999994</v>
      </c>
      <c r="Q27" s="61">
        <f t="shared" si="6"/>
        <v>13</v>
      </c>
      <c r="R27" s="60">
        <f>VLOOKUP($A27,'Return Data'!$B$7:$R$2292,16,0)</f>
        <v>16.7239</v>
      </c>
      <c r="S27" s="62">
        <f t="shared" si="7"/>
        <v>13</v>
      </c>
    </row>
    <row r="28" spans="1:19" x14ac:dyDescent="0.3">
      <c r="A28" s="58" t="s">
        <v>1394</v>
      </c>
      <c r="B28" s="59">
        <f>VLOOKUP($A28,'Return Data'!$B$7:$R$2292,3,0)</f>
        <v>44826</v>
      </c>
      <c r="C28" s="60">
        <f>VLOOKUP($A28,'Return Data'!$B$7:$R$2292,4,0)</f>
        <v>23.1295</v>
      </c>
      <c r="D28" s="60">
        <f>VLOOKUP($A28,'Return Data'!$B$7:$R$2292,10,0)</f>
        <v>22.480699999999999</v>
      </c>
      <c r="E28" s="61">
        <f t="shared" si="0"/>
        <v>11</v>
      </c>
      <c r="F28" s="60">
        <f>VLOOKUP($A28,'Return Data'!$B$7:$R$2292,11,0)</f>
        <v>14.182</v>
      </c>
      <c r="G28" s="61">
        <f t="shared" si="1"/>
        <v>2</v>
      </c>
      <c r="H28" s="60">
        <f>VLOOKUP($A28,'Return Data'!$B$7:$R$2292,12,0)</f>
        <v>8.4884000000000004</v>
      </c>
      <c r="I28" s="61">
        <f t="shared" si="2"/>
        <v>7</v>
      </c>
      <c r="J28" s="60">
        <f>VLOOKUP($A28,'Return Data'!$B$7:$R$2292,13,0)</f>
        <v>11.827999999999999</v>
      </c>
      <c r="K28" s="61">
        <f t="shared" si="3"/>
        <v>9</v>
      </c>
      <c r="L28" s="60">
        <f>VLOOKUP($A28,'Return Data'!$B$7:$R$2292,17,0)</f>
        <v>46.331899999999997</v>
      </c>
      <c r="M28" s="61">
        <f t="shared" si="4"/>
        <v>8</v>
      </c>
      <c r="N28" s="60">
        <f>VLOOKUP($A28,'Return Data'!$B$7:$R$2292,14,0)</f>
        <v>31.615300000000001</v>
      </c>
      <c r="O28" s="61">
        <f t="shared" si="5"/>
        <v>9</v>
      </c>
      <c r="P28" s="60"/>
      <c r="Q28" s="61"/>
      <c r="R28" s="60">
        <f>VLOOKUP($A28,'Return Data'!$B$7:$R$2292,16,0)</f>
        <v>24.2424</v>
      </c>
      <c r="S28" s="62">
        <f t="shared" si="7"/>
        <v>5</v>
      </c>
    </row>
    <row r="29" spans="1:19" x14ac:dyDescent="0.3">
      <c r="A29" s="58" t="s">
        <v>1396</v>
      </c>
      <c r="B29" s="59">
        <f>VLOOKUP($A29,'Return Data'!$B$7:$R$2292,3,0)</f>
        <v>44826</v>
      </c>
      <c r="C29" s="60">
        <f>VLOOKUP($A29,'Return Data'!$B$7:$R$2292,4,0)</f>
        <v>31.63</v>
      </c>
      <c r="D29" s="60">
        <f>VLOOKUP($A29,'Return Data'!$B$7:$R$2292,10,0)</f>
        <v>25.168199999999999</v>
      </c>
      <c r="E29" s="61">
        <f t="shared" si="0"/>
        <v>3</v>
      </c>
      <c r="F29" s="60">
        <f>VLOOKUP($A29,'Return Data'!$B$7:$R$2292,11,0)</f>
        <v>11.648400000000001</v>
      </c>
      <c r="G29" s="61">
        <f t="shared" si="1"/>
        <v>3</v>
      </c>
      <c r="H29" s="60">
        <f>VLOOKUP($A29,'Return Data'!$B$7:$R$2292,12,0)</f>
        <v>10.9046</v>
      </c>
      <c r="I29" s="61">
        <f t="shared" si="2"/>
        <v>4</v>
      </c>
      <c r="J29" s="60">
        <f>VLOOKUP($A29,'Return Data'!$B$7:$R$2292,13,0)</f>
        <v>12.043900000000001</v>
      </c>
      <c r="K29" s="61">
        <f t="shared" si="3"/>
        <v>7</v>
      </c>
      <c r="L29" s="60">
        <f>VLOOKUP($A29,'Return Data'!$B$7:$R$2292,17,0)</f>
        <v>42.392600000000002</v>
      </c>
      <c r="M29" s="61">
        <f t="shared" si="4"/>
        <v>12</v>
      </c>
      <c r="N29" s="60">
        <f>VLOOKUP($A29,'Return Data'!$B$7:$R$2292,14,0)</f>
        <v>34.527700000000003</v>
      </c>
      <c r="O29" s="61">
        <f t="shared" si="5"/>
        <v>6</v>
      </c>
      <c r="P29" s="60">
        <f>VLOOKUP($A29,'Return Data'!$B$7:$R$2292,15,0)</f>
        <v>16.222100000000001</v>
      </c>
      <c r="Q29" s="61">
        <f t="shared" si="6"/>
        <v>6</v>
      </c>
      <c r="R29" s="60">
        <f>VLOOKUP($A29,'Return Data'!$B$7:$R$2292,16,0)</f>
        <v>14.900700000000001</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22.229327272727275</v>
      </c>
      <c r="E31" s="69"/>
      <c r="F31" s="70">
        <f>AVERAGE(F8:F29)</f>
        <v>7.7436409090909102</v>
      </c>
      <c r="G31" s="69"/>
      <c r="H31" s="70">
        <f>AVERAGE(H8:H29)</f>
        <v>5.9680636363636355</v>
      </c>
      <c r="I31" s="69"/>
      <c r="J31" s="70">
        <f>AVERAGE(J8:J29)</f>
        <v>8.5446227272727278</v>
      </c>
      <c r="K31" s="69"/>
      <c r="L31" s="70">
        <f>AVERAGE(L8:L29)</f>
        <v>42.816663636363643</v>
      </c>
      <c r="M31" s="69"/>
      <c r="N31" s="70">
        <f>AVERAGE(N8:N29)</f>
        <v>31.794305000000001</v>
      </c>
      <c r="O31" s="69"/>
      <c r="P31" s="70">
        <f>AVERAGE(P8:P29)</f>
        <v>14.890053333333334</v>
      </c>
      <c r="Q31" s="69"/>
      <c r="R31" s="70">
        <f>AVERAGE(R8:R29)</f>
        <v>19.539231818181818</v>
      </c>
      <c r="S31" s="71"/>
    </row>
    <row r="32" spans="1:19" x14ac:dyDescent="0.3">
      <c r="A32" s="68" t="s">
        <v>28</v>
      </c>
      <c r="B32" s="69"/>
      <c r="C32" s="69"/>
      <c r="D32" s="70">
        <f>MIN(D8:D29)</f>
        <v>17.5838</v>
      </c>
      <c r="E32" s="69"/>
      <c r="F32" s="70">
        <f>MIN(F8:F29)</f>
        <v>-2.7490000000000001</v>
      </c>
      <c r="G32" s="69"/>
      <c r="H32" s="70">
        <f>MIN(H8:H29)</f>
        <v>-7.7571000000000003</v>
      </c>
      <c r="I32" s="69"/>
      <c r="J32" s="70">
        <f>MIN(J8:J29)</f>
        <v>-5.6925999999999997</v>
      </c>
      <c r="K32" s="69"/>
      <c r="L32" s="70">
        <f>MIN(L8:L29)</f>
        <v>24.1036</v>
      </c>
      <c r="M32" s="69"/>
      <c r="N32" s="70">
        <f>MIN(N8:N29)</f>
        <v>20.926500000000001</v>
      </c>
      <c r="O32" s="69"/>
      <c r="P32" s="70">
        <f>MIN(P8:P29)</f>
        <v>6.8474000000000004</v>
      </c>
      <c r="Q32" s="69"/>
      <c r="R32" s="70">
        <f>MIN(R8:R29)</f>
        <v>11.1343</v>
      </c>
      <c r="S32" s="71"/>
    </row>
    <row r="33" spans="1:19" ht="15" thickBot="1" x14ac:dyDescent="0.35">
      <c r="A33" s="72" t="s">
        <v>29</v>
      </c>
      <c r="B33" s="73"/>
      <c r="C33" s="73"/>
      <c r="D33" s="74">
        <f>MAX(D8:D29)</f>
        <v>26.0684</v>
      </c>
      <c r="E33" s="73"/>
      <c r="F33" s="74">
        <f>MAX(F8:F29)</f>
        <v>14.4215</v>
      </c>
      <c r="G33" s="73"/>
      <c r="H33" s="74">
        <f>MAX(H8:H29)</f>
        <v>12.417999999999999</v>
      </c>
      <c r="I33" s="73"/>
      <c r="J33" s="74">
        <f>MAX(J8:J29)</f>
        <v>17.177900000000001</v>
      </c>
      <c r="K33" s="73"/>
      <c r="L33" s="74">
        <f>MAX(L8:L29)</f>
        <v>54.734400000000001</v>
      </c>
      <c r="M33" s="73"/>
      <c r="N33" s="74">
        <f>MAX(N8:N29)</f>
        <v>51.479300000000002</v>
      </c>
      <c r="O33" s="73"/>
      <c r="P33" s="74">
        <f>MAX(P8:P29)</f>
        <v>22.1157</v>
      </c>
      <c r="Q33" s="73"/>
      <c r="R33" s="74">
        <f>MAX(R8:R29)</f>
        <v>36.135300000000001</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44826</v>
      </c>
      <c r="C8" s="60">
        <f>VLOOKUP($A8,'Return Data'!$B$7:$R$2292,4,0)</f>
        <v>520.66</v>
      </c>
      <c r="D8" s="60">
        <f>VLOOKUP($A8,'Return Data'!$B$7:$R$2292,10,0)</f>
        <v>18.633800000000001</v>
      </c>
      <c r="E8" s="61">
        <f t="shared" ref="E8:E31" si="0">RANK(D8,D$8:D$31,0)</f>
        <v>23</v>
      </c>
      <c r="F8" s="60">
        <f>VLOOKUP($A8,'Return Data'!$B$7:$R$2292,11,0)</f>
        <v>5.6942000000000004</v>
      </c>
      <c r="G8" s="61">
        <f t="shared" ref="G8:G31" si="1">RANK(F8,F$8:F$31,0)</f>
        <v>23</v>
      </c>
      <c r="H8" s="60">
        <f>VLOOKUP($A8,'Return Data'!$B$7:$R$2292,12,0)</f>
        <v>4.3552999999999997</v>
      </c>
      <c r="I8" s="61">
        <f t="shared" ref="I8:I31" si="2">RANK(H8,H$8:H$31,0)</f>
        <v>20</v>
      </c>
      <c r="J8" s="60">
        <f>VLOOKUP($A8,'Return Data'!$B$7:$R$2292,13,0)</f>
        <v>5.5956000000000001</v>
      </c>
      <c r="K8" s="61">
        <f t="shared" ref="K8:K31" si="3">RANK(J8,J$8:J$31,0)</f>
        <v>18</v>
      </c>
      <c r="L8" s="60">
        <f>VLOOKUP($A8,'Return Data'!$B$7:$R$2292,17,0)</f>
        <v>36.593000000000004</v>
      </c>
      <c r="M8" s="61">
        <f t="shared" ref="M8:M29" si="4">RANK(L8,L$8:L$31,0)</f>
        <v>14</v>
      </c>
      <c r="N8" s="60">
        <f>VLOOKUP($A8,'Return Data'!$B$7:$R$2292,14,0)</f>
        <v>22.414000000000001</v>
      </c>
      <c r="O8" s="61">
        <f t="shared" ref="O8:O20" si="5">RANK(N8,N$8:N$31,0)</f>
        <v>18</v>
      </c>
      <c r="P8" s="60">
        <f>VLOOKUP($A8,'Return Data'!$B$7:$R$2292,15,0)</f>
        <v>10.500299999999999</v>
      </c>
      <c r="Q8" s="61">
        <f t="shared" ref="Q8:Q19" si="6">RANK(P8,P$8:P$31,0)</f>
        <v>18</v>
      </c>
      <c r="R8" s="60">
        <f>VLOOKUP($A8,'Return Data'!$B$7:$R$2292,16,0)</f>
        <v>16.288499999999999</v>
      </c>
      <c r="S8" s="62">
        <f t="shared" ref="S8:S31" si="7">RANK(R8,R$8:R$31,0)</f>
        <v>22</v>
      </c>
    </row>
    <row r="9" spans="1:20" x14ac:dyDescent="0.3">
      <c r="A9" s="58" t="s">
        <v>1086</v>
      </c>
      <c r="B9" s="59">
        <f>VLOOKUP($A9,'Return Data'!$B$7:$R$2292,3,0)</f>
        <v>44826</v>
      </c>
      <c r="C9" s="60">
        <f>VLOOKUP($A9,'Return Data'!$B$7:$R$2292,4,0)</f>
        <v>78.94</v>
      </c>
      <c r="D9" s="60">
        <f>VLOOKUP($A9,'Return Data'!$B$7:$R$2292,10,0)</f>
        <v>20.758800000000001</v>
      </c>
      <c r="E9" s="61">
        <f t="shared" si="0"/>
        <v>19</v>
      </c>
      <c r="F9" s="60">
        <f>VLOOKUP($A9,'Return Data'!$B$7:$R$2292,11,0)</f>
        <v>6.6036000000000001</v>
      </c>
      <c r="G9" s="61">
        <f t="shared" si="1"/>
        <v>21</v>
      </c>
      <c r="H9" s="60">
        <f>VLOOKUP($A9,'Return Data'!$B$7:$R$2292,12,0)</f>
        <v>3.9641999999999999</v>
      </c>
      <c r="I9" s="61">
        <f t="shared" si="2"/>
        <v>22</v>
      </c>
      <c r="J9" s="60">
        <f>VLOOKUP($A9,'Return Data'!$B$7:$R$2292,13,0)</f>
        <v>1.9764999999999999</v>
      </c>
      <c r="K9" s="61">
        <f t="shared" si="3"/>
        <v>21</v>
      </c>
      <c r="L9" s="60">
        <f>VLOOKUP($A9,'Return Data'!$B$7:$R$2292,17,0)</f>
        <v>31.934999999999999</v>
      </c>
      <c r="M9" s="61">
        <f t="shared" si="4"/>
        <v>20</v>
      </c>
      <c r="N9" s="60">
        <f>VLOOKUP($A9,'Return Data'!$B$7:$R$2292,14,0)</f>
        <v>25.127199999999998</v>
      </c>
      <c r="O9" s="61">
        <f t="shared" si="5"/>
        <v>14</v>
      </c>
      <c r="P9" s="60">
        <f>VLOOKUP($A9,'Return Data'!$B$7:$R$2292,15,0)</f>
        <v>19.096599999999999</v>
      </c>
      <c r="Q9" s="61">
        <f t="shared" si="6"/>
        <v>3</v>
      </c>
      <c r="R9" s="60">
        <f>VLOOKUP($A9,'Return Data'!$B$7:$R$2292,16,0)</f>
        <v>19.732099999999999</v>
      </c>
      <c r="S9" s="62">
        <f t="shared" si="7"/>
        <v>11</v>
      </c>
    </row>
    <row r="10" spans="1:20" x14ac:dyDescent="0.3">
      <c r="A10" s="58" t="s">
        <v>1981</v>
      </c>
      <c r="B10" s="59">
        <f>VLOOKUP($A10,'Return Data'!$B$7:$R$2292,3,0)</f>
        <v>44826</v>
      </c>
      <c r="C10" s="60">
        <f>VLOOKUP($A10,'Return Data'!$B$7:$R$2292,4,0)</f>
        <v>69.759600000000006</v>
      </c>
      <c r="D10" s="60">
        <f>VLOOKUP($A10,'Return Data'!$B$7:$R$2292,10,0)</f>
        <v>21.102799999999998</v>
      </c>
      <c r="E10" s="61">
        <f t="shared" si="0"/>
        <v>17</v>
      </c>
      <c r="F10" s="60">
        <f>VLOOKUP($A10,'Return Data'!$B$7:$R$2292,11,0)</f>
        <v>7.7755999999999998</v>
      </c>
      <c r="G10" s="61">
        <f t="shared" si="1"/>
        <v>17</v>
      </c>
      <c r="H10" s="60">
        <f>VLOOKUP($A10,'Return Data'!$B$7:$R$2292,12,0)</f>
        <v>10.3512</v>
      </c>
      <c r="I10" s="61">
        <f t="shared" si="2"/>
        <v>8</v>
      </c>
      <c r="J10" s="60">
        <f>VLOOKUP($A10,'Return Data'!$B$7:$R$2292,13,0)</f>
        <v>7.1313000000000004</v>
      </c>
      <c r="K10" s="61">
        <f t="shared" si="3"/>
        <v>13</v>
      </c>
      <c r="L10" s="60">
        <f>VLOOKUP($A10,'Return Data'!$B$7:$R$2292,17,0)</f>
        <v>37.4863</v>
      </c>
      <c r="M10" s="61">
        <f t="shared" si="4"/>
        <v>13</v>
      </c>
      <c r="N10" s="60">
        <f>VLOOKUP($A10,'Return Data'!$B$7:$R$2292,14,0)</f>
        <v>27.620999999999999</v>
      </c>
      <c r="O10" s="61">
        <f t="shared" si="5"/>
        <v>10</v>
      </c>
      <c r="P10" s="60">
        <f>VLOOKUP($A10,'Return Data'!$B$7:$R$2292,15,0)</f>
        <v>14.3127</v>
      </c>
      <c r="Q10" s="61">
        <f t="shared" si="6"/>
        <v>13</v>
      </c>
      <c r="R10" s="60">
        <f>VLOOKUP($A10,'Return Data'!$B$7:$R$2292,16,0)</f>
        <v>19.3688</v>
      </c>
      <c r="S10" s="62">
        <f t="shared" si="7"/>
        <v>13</v>
      </c>
    </row>
    <row r="11" spans="1:20" x14ac:dyDescent="0.3">
      <c r="A11" s="58" t="s">
        <v>1090</v>
      </c>
      <c r="B11" s="59">
        <f>VLOOKUP($A11,'Return Data'!$B$7:$R$2292,3,0)</f>
        <v>44826</v>
      </c>
      <c r="C11" s="60">
        <f>VLOOKUP($A11,'Return Data'!$B$7:$R$2292,4,0)</f>
        <v>97.766000000000005</v>
      </c>
      <c r="D11" s="60">
        <f>VLOOKUP($A11,'Return Data'!$B$7:$R$2292,10,0)</f>
        <v>19.6998</v>
      </c>
      <c r="E11" s="61">
        <f t="shared" si="0"/>
        <v>22</v>
      </c>
      <c r="F11" s="60">
        <f>VLOOKUP($A11,'Return Data'!$B$7:$R$2292,11,0)</f>
        <v>5.6359000000000004</v>
      </c>
      <c r="G11" s="61">
        <f t="shared" si="1"/>
        <v>24</v>
      </c>
      <c r="H11" s="60">
        <f>VLOOKUP($A11,'Return Data'!$B$7:$R$2292,12,0)</f>
        <v>2.4531999999999998</v>
      </c>
      <c r="I11" s="61">
        <f t="shared" si="2"/>
        <v>24</v>
      </c>
      <c r="J11" s="60">
        <f>VLOOKUP($A11,'Return Data'!$B$7:$R$2292,13,0)</f>
        <v>-1.4992000000000001</v>
      </c>
      <c r="K11" s="61">
        <f t="shared" si="3"/>
        <v>24</v>
      </c>
      <c r="L11" s="60">
        <f>VLOOKUP($A11,'Return Data'!$B$7:$R$2292,17,0)</f>
        <v>23.322500000000002</v>
      </c>
      <c r="M11" s="61">
        <f t="shared" si="4"/>
        <v>24</v>
      </c>
      <c r="N11" s="60">
        <f>VLOOKUP($A11,'Return Data'!$B$7:$R$2292,14,0)</f>
        <v>20.119399999999999</v>
      </c>
      <c r="O11" s="61">
        <f t="shared" si="5"/>
        <v>22</v>
      </c>
      <c r="P11" s="60">
        <f>VLOOKUP($A11,'Return Data'!$B$7:$R$2292,15,0)</f>
        <v>12.4316</v>
      </c>
      <c r="Q11" s="61">
        <f t="shared" si="6"/>
        <v>16</v>
      </c>
      <c r="R11" s="60">
        <f>VLOOKUP($A11,'Return Data'!$B$7:$R$2292,16,0)</f>
        <v>17.606300000000001</v>
      </c>
      <c r="S11" s="62">
        <f t="shared" si="7"/>
        <v>17</v>
      </c>
    </row>
    <row r="12" spans="1:20" x14ac:dyDescent="0.3">
      <c r="A12" s="58" t="s">
        <v>1092</v>
      </c>
      <c r="B12" s="59">
        <f>VLOOKUP($A12,'Return Data'!$B$7:$R$2292,3,0)</f>
        <v>44826</v>
      </c>
      <c r="C12" s="60">
        <f>VLOOKUP($A12,'Return Data'!$B$7:$R$2292,4,0)</f>
        <v>60.686999999999998</v>
      </c>
      <c r="D12" s="60">
        <f>VLOOKUP($A12,'Return Data'!$B$7:$R$2292,10,0)</f>
        <v>25.2104</v>
      </c>
      <c r="E12" s="61">
        <f t="shared" si="0"/>
        <v>5</v>
      </c>
      <c r="F12" s="60">
        <f>VLOOKUP($A12,'Return Data'!$B$7:$R$2292,11,0)</f>
        <v>11.7501</v>
      </c>
      <c r="G12" s="61">
        <f t="shared" si="1"/>
        <v>8</v>
      </c>
      <c r="H12" s="60">
        <f>VLOOKUP($A12,'Return Data'!$B$7:$R$2292,12,0)</f>
        <v>9.6046999999999993</v>
      </c>
      <c r="I12" s="61">
        <f t="shared" si="2"/>
        <v>10</v>
      </c>
      <c r="J12" s="60">
        <f>VLOOKUP($A12,'Return Data'!$B$7:$R$2292,13,0)</f>
        <v>11.7521</v>
      </c>
      <c r="K12" s="61">
        <f t="shared" si="3"/>
        <v>6</v>
      </c>
      <c r="L12" s="60">
        <f>VLOOKUP($A12,'Return Data'!$B$7:$R$2292,17,0)</f>
        <v>42.084299999999999</v>
      </c>
      <c r="M12" s="61">
        <f t="shared" si="4"/>
        <v>6</v>
      </c>
      <c r="N12" s="60">
        <f>VLOOKUP($A12,'Return Data'!$B$7:$R$2292,14,0)</f>
        <v>29.9267</v>
      </c>
      <c r="O12" s="61">
        <f t="shared" si="5"/>
        <v>4</v>
      </c>
      <c r="P12" s="60">
        <f>VLOOKUP($A12,'Return Data'!$B$7:$R$2292,15,0)</f>
        <v>17.589600000000001</v>
      </c>
      <c r="Q12" s="61">
        <f t="shared" si="6"/>
        <v>4</v>
      </c>
      <c r="R12" s="60">
        <f>VLOOKUP($A12,'Return Data'!$B$7:$R$2292,16,0)</f>
        <v>21.422000000000001</v>
      </c>
      <c r="S12" s="62">
        <f t="shared" si="7"/>
        <v>4</v>
      </c>
    </row>
    <row r="13" spans="1:20" x14ac:dyDescent="0.3">
      <c r="A13" s="58" t="s">
        <v>1095</v>
      </c>
      <c r="B13" s="59">
        <f>VLOOKUP($A13,'Return Data'!$B$7:$R$2292,3,0)</f>
        <v>44826</v>
      </c>
      <c r="C13" s="60">
        <f>VLOOKUP($A13,'Return Data'!$B$7:$R$2292,4,0)</f>
        <v>1711.3652</v>
      </c>
      <c r="D13" s="60">
        <f>VLOOKUP($A13,'Return Data'!$B$7:$R$2292,10,0)</f>
        <v>25.238900000000001</v>
      </c>
      <c r="E13" s="61">
        <f t="shared" si="0"/>
        <v>4</v>
      </c>
      <c r="F13" s="60">
        <f>VLOOKUP($A13,'Return Data'!$B$7:$R$2292,11,0)</f>
        <v>11.170400000000001</v>
      </c>
      <c r="G13" s="61">
        <f t="shared" si="1"/>
        <v>10</v>
      </c>
      <c r="H13" s="60">
        <f>VLOOKUP($A13,'Return Data'!$B$7:$R$2292,12,0)</f>
        <v>6.4379999999999997</v>
      </c>
      <c r="I13" s="61">
        <f t="shared" si="2"/>
        <v>18</v>
      </c>
      <c r="J13" s="60">
        <f>VLOOKUP($A13,'Return Data'!$B$7:$R$2292,13,0)</f>
        <v>2.4603000000000002</v>
      </c>
      <c r="K13" s="61">
        <f t="shared" si="3"/>
        <v>20</v>
      </c>
      <c r="L13" s="60">
        <f>VLOOKUP($A13,'Return Data'!$B$7:$R$2292,17,0)</f>
        <v>32.909999999999997</v>
      </c>
      <c r="M13" s="61">
        <f t="shared" si="4"/>
        <v>18</v>
      </c>
      <c r="N13" s="60">
        <f>VLOOKUP($A13,'Return Data'!$B$7:$R$2292,14,0)</f>
        <v>19.735700000000001</v>
      </c>
      <c r="O13" s="61">
        <f t="shared" si="5"/>
        <v>23</v>
      </c>
      <c r="P13" s="60">
        <f>VLOOKUP($A13,'Return Data'!$B$7:$R$2292,15,0)</f>
        <v>12.258900000000001</v>
      </c>
      <c r="Q13" s="61">
        <f t="shared" si="6"/>
        <v>17</v>
      </c>
      <c r="R13" s="60">
        <f>VLOOKUP($A13,'Return Data'!$B$7:$R$2292,16,0)</f>
        <v>18.317299999999999</v>
      </c>
      <c r="S13" s="62">
        <f t="shared" si="7"/>
        <v>16</v>
      </c>
    </row>
    <row r="14" spans="1:20" x14ac:dyDescent="0.3">
      <c r="A14" s="58" t="s">
        <v>1097</v>
      </c>
      <c r="B14" s="59">
        <f>VLOOKUP($A14,'Return Data'!$B$7:$R$2292,3,0)</f>
        <v>44826</v>
      </c>
      <c r="C14" s="60">
        <f>VLOOKUP($A14,'Return Data'!$B$7:$R$2292,4,0)</f>
        <v>109.352</v>
      </c>
      <c r="D14" s="60">
        <f>VLOOKUP($A14,'Return Data'!$B$7:$R$2292,10,0)</f>
        <v>25.1282</v>
      </c>
      <c r="E14" s="61">
        <f t="shared" si="0"/>
        <v>6</v>
      </c>
      <c r="F14" s="60">
        <f>VLOOKUP($A14,'Return Data'!$B$7:$R$2292,11,0)</f>
        <v>13.7212</v>
      </c>
      <c r="G14" s="61">
        <f t="shared" si="1"/>
        <v>4</v>
      </c>
      <c r="H14" s="60">
        <f>VLOOKUP($A14,'Return Data'!$B$7:$R$2292,12,0)</f>
        <v>14.6873</v>
      </c>
      <c r="I14" s="61">
        <f t="shared" si="2"/>
        <v>3</v>
      </c>
      <c r="J14" s="60">
        <f>VLOOKUP($A14,'Return Data'!$B$7:$R$2292,13,0)</f>
        <v>12.5298</v>
      </c>
      <c r="K14" s="61">
        <f t="shared" si="3"/>
        <v>5</v>
      </c>
      <c r="L14" s="60">
        <f>VLOOKUP($A14,'Return Data'!$B$7:$R$2292,17,0)</f>
        <v>38.9589</v>
      </c>
      <c r="M14" s="61">
        <f t="shared" si="4"/>
        <v>10</v>
      </c>
      <c r="N14" s="60">
        <f>VLOOKUP($A14,'Return Data'!$B$7:$R$2292,14,0)</f>
        <v>26.059899999999999</v>
      </c>
      <c r="O14" s="61">
        <f t="shared" si="5"/>
        <v>12</v>
      </c>
      <c r="P14" s="60">
        <f>VLOOKUP($A14,'Return Data'!$B$7:$R$2292,15,0)</f>
        <v>14.4453</v>
      </c>
      <c r="Q14" s="61">
        <f t="shared" si="6"/>
        <v>12</v>
      </c>
      <c r="R14" s="60">
        <f>VLOOKUP($A14,'Return Data'!$B$7:$R$2292,16,0)</f>
        <v>19.938300000000002</v>
      </c>
      <c r="S14" s="62">
        <f t="shared" si="7"/>
        <v>9</v>
      </c>
    </row>
    <row r="15" spans="1:20" x14ac:dyDescent="0.3">
      <c r="A15" s="58" t="s">
        <v>1099</v>
      </c>
      <c r="B15" s="59">
        <f>VLOOKUP($A15,'Return Data'!$B$7:$R$2292,3,0)</f>
        <v>44826</v>
      </c>
      <c r="C15" s="60">
        <f>VLOOKUP($A15,'Return Data'!$B$7:$R$2292,4,0)</f>
        <v>185.62</v>
      </c>
      <c r="D15" s="60">
        <f>VLOOKUP($A15,'Return Data'!$B$7:$R$2292,10,0)</f>
        <v>20.282499999999999</v>
      </c>
      <c r="E15" s="61">
        <f t="shared" si="0"/>
        <v>21</v>
      </c>
      <c r="F15" s="60">
        <f>VLOOKUP($A15,'Return Data'!$B$7:$R$2292,11,0)</f>
        <v>10.751799999999999</v>
      </c>
      <c r="G15" s="61">
        <f t="shared" si="1"/>
        <v>12</v>
      </c>
      <c r="H15" s="60">
        <f>VLOOKUP($A15,'Return Data'!$B$7:$R$2292,12,0)</f>
        <v>7.1894999999999998</v>
      </c>
      <c r="I15" s="61">
        <f t="shared" si="2"/>
        <v>15</v>
      </c>
      <c r="J15" s="60">
        <f>VLOOKUP($A15,'Return Data'!$B$7:$R$2292,13,0)</f>
        <v>6.5007000000000001</v>
      </c>
      <c r="K15" s="61">
        <f t="shared" si="3"/>
        <v>15</v>
      </c>
      <c r="L15" s="60">
        <f>VLOOKUP($A15,'Return Data'!$B$7:$R$2292,17,0)</f>
        <v>37.985100000000003</v>
      </c>
      <c r="M15" s="61">
        <f t="shared" si="4"/>
        <v>12</v>
      </c>
      <c r="N15" s="60">
        <f>VLOOKUP($A15,'Return Data'!$B$7:$R$2292,14,0)</f>
        <v>23.916699999999999</v>
      </c>
      <c r="O15" s="61">
        <f t="shared" si="5"/>
        <v>16</v>
      </c>
      <c r="P15" s="60">
        <f>VLOOKUP($A15,'Return Data'!$B$7:$R$2292,15,0)</f>
        <v>13.6836</v>
      </c>
      <c r="Q15" s="61">
        <f t="shared" si="6"/>
        <v>14</v>
      </c>
      <c r="R15" s="60">
        <f>VLOOKUP($A15,'Return Data'!$B$7:$R$2292,16,0)</f>
        <v>19.0215</v>
      </c>
      <c r="S15" s="62">
        <f t="shared" si="7"/>
        <v>14</v>
      </c>
    </row>
    <row r="16" spans="1:20" x14ac:dyDescent="0.3">
      <c r="A16" s="58" t="s">
        <v>1101</v>
      </c>
      <c r="B16" s="59">
        <f>VLOOKUP($A16,'Return Data'!$B$7:$R$2292,3,0)</f>
        <v>44826</v>
      </c>
      <c r="C16" s="60">
        <f>VLOOKUP($A16,'Return Data'!$B$7:$R$2292,4,0)</f>
        <v>19.02</v>
      </c>
      <c r="D16" s="60">
        <f>VLOOKUP($A16,'Return Data'!$B$7:$R$2292,10,0)</f>
        <v>22.4726</v>
      </c>
      <c r="E16" s="61">
        <f t="shared" si="0"/>
        <v>14</v>
      </c>
      <c r="F16" s="60">
        <f>VLOOKUP($A16,'Return Data'!$B$7:$R$2292,11,0)</f>
        <v>8.2527000000000008</v>
      </c>
      <c r="G16" s="61">
        <f t="shared" si="1"/>
        <v>15</v>
      </c>
      <c r="H16" s="60">
        <f>VLOOKUP($A16,'Return Data'!$B$7:$R$2292,12,0)</f>
        <v>2.8108</v>
      </c>
      <c r="I16" s="61">
        <f t="shared" si="2"/>
        <v>23</v>
      </c>
      <c r="J16" s="60">
        <f>VLOOKUP($A16,'Return Data'!$B$7:$R$2292,13,0)</f>
        <v>0.1053</v>
      </c>
      <c r="K16" s="61">
        <f t="shared" si="3"/>
        <v>23</v>
      </c>
      <c r="L16" s="60">
        <f>VLOOKUP($A16,'Return Data'!$B$7:$R$2292,17,0)</f>
        <v>30.724699999999999</v>
      </c>
      <c r="M16" s="61">
        <f t="shared" si="4"/>
        <v>21</v>
      </c>
      <c r="N16" s="60">
        <f>VLOOKUP($A16,'Return Data'!$B$7:$R$2292,14,0)</f>
        <v>20.998100000000001</v>
      </c>
      <c r="O16" s="61">
        <f t="shared" si="5"/>
        <v>20</v>
      </c>
      <c r="P16" s="60">
        <f>VLOOKUP($A16,'Return Data'!$B$7:$R$2292,15,0)</f>
        <v>10.256600000000001</v>
      </c>
      <c r="Q16" s="61">
        <f t="shared" si="6"/>
        <v>21</v>
      </c>
      <c r="R16" s="60">
        <f>VLOOKUP($A16,'Return Data'!$B$7:$R$2292,16,0)</f>
        <v>12.0284</v>
      </c>
      <c r="S16" s="62">
        <f t="shared" si="7"/>
        <v>24</v>
      </c>
    </row>
    <row r="17" spans="1:19" x14ac:dyDescent="0.3">
      <c r="A17" s="58" t="s">
        <v>1103</v>
      </c>
      <c r="B17" s="59">
        <f>VLOOKUP($A17,'Return Data'!$B$7:$R$2292,3,0)</f>
        <v>44826</v>
      </c>
      <c r="C17" s="60">
        <f>VLOOKUP($A17,'Return Data'!$B$7:$R$2292,4,0)</f>
        <v>103.64</v>
      </c>
      <c r="D17" s="60">
        <f>VLOOKUP($A17,'Return Data'!$B$7:$R$2292,10,0)</f>
        <v>21.032299999999999</v>
      </c>
      <c r="E17" s="61">
        <f t="shared" si="0"/>
        <v>18</v>
      </c>
      <c r="F17" s="60">
        <f>VLOOKUP($A17,'Return Data'!$B$7:$R$2292,11,0)</f>
        <v>6.7462999999999997</v>
      </c>
      <c r="G17" s="61">
        <f t="shared" si="1"/>
        <v>19</v>
      </c>
      <c r="H17" s="60">
        <f>VLOOKUP($A17,'Return Data'!$B$7:$R$2292,12,0)</f>
        <v>4.1817000000000002</v>
      </c>
      <c r="I17" s="61">
        <f t="shared" si="2"/>
        <v>21</v>
      </c>
      <c r="J17" s="60">
        <f>VLOOKUP($A17,'Return Data'!$B$7:$R$2292,13,0)</f>
        <v>6.1124000000000001</v>
      </c>
      <c r="K17" s="61">
        <f t="shared" si="3"/>
        <v>17</v>
      </c>
      <c r="L17" s="60">
        <f>VLOOKUP($A17,'Return Data'!$B$7:$R$2292,17,0)</f>
        <v>32.739800000000002</v>
      </c>
      <c r="M17" s="61">
        <f t="shared" si="4"/>
        <v>19</v>
      </c>
      <c r="N17" s="60">
        <f>VLOOKUP($A17,'Return Data'!$B$7:$R$2292,14,0)</f>
        <v>25.961099999999998</v>
      </c>
      <c r="O17" s="61">
        <f t="shared" si="5"/>
        <v>13</v>
      </c>
      <c r="P17" s="60">
        <f>VLOOKUP($A17,'Return Data'!$B$7:$R$2292,15,0)</f>
        <v>16.715499999999999</v>
      </c>
      <c r="Q17" s="61">
        <f t="shared" si="6"/>
        <v>7</v>
      </c>
      <c r="R17" s="60">
        <f>VLOOKUP($A17,'Return Data'!$B$7:$R$2292,16,0)</f>
        <v>19.9559</v>
      </c>
      <c r="S17" s="62">
        <f t="shared" si="7"/>
        <v>8</v>
      </c>
    </row>
    <row r="18" spans="1:19" x14ac:dyDescent="0.3">
      <c r="A18" s="58" t="s">
        <v>1105</v>
      </c>
      <c r="B18" s="59">
        <f>VLOOKUP($A18,'Return Data'!$B$7:$R$2292,3,0)</f>
        <v>44826</v>
      </c>
      <c r="C18" s="60">
        <f>VLOOKUP($A18,'Return Data'!$B$7:$R$2292,4,0)</f>
        <v>87.593000000000004</v>
      </c>
      <c r="D18" s="60">
        <f>VLOOKUP($A18,'Return Data'!$B$7:$R$2292,10,0)</f>
        <v>23.160499999999999</v>
      </c>
      <c r="E18" s="61">
        <f t="shared" si="0"/>
        <v>12</v>
      </c>
      <c r="F18" s="60">
        <f>VLOOKUP($A18,'Return Data'!$B$7:$R$2292,11,0)</f>
        <v>11.5664</v>
      </c>
      <c r="G18" s="61">
        <f t="shared" si="1"/>
        <v>9</v>
      </c>
      <c r="H18" s="60">
        <f>VLOOKUP($A18,'Return Data'!$B$7:$R$2292,12,0)</f>
        <v>10.8828</v>
      </c>
      <c r="I18" s="61">
        <f t="shared" si="2"/>
        <v>7</v>
      </c>
      <c r="J18" s="60">
        <f>VLOOKUP($A18,'Return Data'!$B$7:$R$2292,13,0)</f>
        <v>12.735200000000001</v>
      </c>
      <c r="K18" s="61">
        <f t="shared" si="3"/>
        <v>4</v>
      </c>
      <c r="L18" s="60">
        <f>VLOOKUP($A18,'Return Data'!$B$7:$R$2292,17,0)</f>
        <v>41.410899999999998</v>
      </c>
      <c r="M18" s="61">
        <f t="shared" si="4"/>
        <v>7</v>
      </c>
      <c r="N18" s="60">
        <f>VLOOKUP($A18,'Return Data'!$B$7:$R$2292,14,0)</f>
        <v>28.731999999999999</v>
      </c>
      <c r="O18" s="61">
        <f t="shared" si="5"/>
        <v>7</v>
      </c>
      <c r="P18" s="60">
        <f>VLOOKUP($A18,'Return Data'!$B$7:$R$2292,15,0)</f>
        <v>17.250499999999999</v>
      </c>
      <c r="Q18" s="61">
        <f t="shared" si="6"/>
        <v>5</v>
      </c>
      <c r="R18" s="60">
        <f>VLOOKUP($A18,'Return Data'!$B$7:$R$2292,16,0)</f>
        <v>20.817399999999999</v>
      </c>
      <c r="S18" s="62">
        <f t="shared" si="7"/>
        <v>5</v>
      </c>
    </row>
    <row r="19" spans="1:19" x14ac:dyDescent="0.3">
      <c r="A19" s="58" t="s">
        <v>1106</v>
      </c>
      <c r="B19" s="59">
        <f>VLOOKUP($A19,'Return Data'!$B$7:$R$2292,3,0)</f>
        <v>44826</v>
      </c>
      <c r="C19" s="60">
        <f>VLOOKUP($A19,'Return Data'!$B$7:$R$2292,4,0)</f>
        <v>231.68</v>
      </c>
      <c r="D19" s="60">
        <f>VLOOKUP($A19,'Return Data'!$B$7:$R$2292,10,0)</f>
        <v>17.891300000000001</v>
      </c>
      <c r="E19" s="61">
        <f t="shared" si="0"/>
        <v>24</v>
      </c>
      <c r="F19" s="60">
        <f>VLOOKUP($A19,'Return Data'!$B$7:$R$2292,11,0)</f>
        <v>6.5636000000000001</v>
      </c>
      <c r="G19" s="61">
        <f t="shared" si="1"/>
        <v>22</v>
      </c>
      <c r="H19" s="60">
        <f>VLOOKUP($A19,'Return Data'!$B$7:$R$2292,12,0)</f>
        <v>5.7126999999999999</v>
      </c>
      <c r="I19" s="61">
        <f t="shared" si="2"/>
        <v>19</v>
      </c>
      <c r="J19" s="60">
        <f>VLOOKUP($A19,'Return Data'!$B$7:$R$2292,13,0)</f>
        <v>1.5116000000000001</v>
      </c>
      <c r="K19" s="61">
        <f t="shared" si="3"/>
        <v>22</v>
      </c>
      <c r="L19" s="60">
        <f>VLOOKUP($A19,'Return Data'!$B$7:$R$2292,17,0)</f>
        <v>26.652999999999999</v>
      </c>
      <c r="M19" s="61">
        <f t="shared" si="4"/>
        <v>23</v>
      </c>
      <c r="N19" s="60">
        <f>VLOOKUP($A19,'Return Data'!$B$7:$R$2292,14,0)</f>
        <v>20.1264</v>
      </c>
      <c r="O19" s="61">
        <f t="shared" si="5"/>
        <v>21</v>
      </c>
      <c r="P19" s="60">
        <f>VLOOKUP($A19,'Return Data'!$B$7:$R$2292,15,0)</f>
        <v>10.323499999999999</v>
      </c>
      <c r="Q19" s="61">
        <f t="shared" si="6"/>
        <v>20</v>
      </c>
      <c r="R19" s="60">
        <f>VLOOKUP($A19,'Return Data'!$B$7:$R$2292,16,0)</f>
        <v>18.936800000000002</v>
      </c>
      <c r="S19" s="62">
        <f t="shared" si="7"/>
        <v>15</v>
      </c>
    </row>
    <row r="20" spans="1:19" x14ac:dyDescent="0.3">
      <c r="A20" s="58" t="s">
        <v>1108</v>
      </c>
      <c r="B20" s="59">
        <f>VLOOKUP($A20,'Return Data'!$B$7:$R$2292,3,0)</f>
        <v>44826</v>
      </c>
      <c r="C20" s="60">
        <f>VLOOKUP($A20,'Return Data'!$B$7:$R$2292,4,0)</f>
        <v>19.614100000000001</v>
      </c>
      <c r="D20" s="60">
        <f>VLOOKUP($A20,'Return Data'!$B$7:$R$2292,10,0)</f>
        <v>22.5154</v>
      </c>
      <c r="E20" s="61">
        <f t="shared" si="0"/>
        <v>13</v>
      </c>
      <c r="F20" s="60">
        <f>VLOOKUP($A20,'Return Data'!$B$7:$R$2292,11,0)</f>
        <v>7.8853999999999997</v>
      </c>
      <c r="G20" s="61">
        <f t="shared" si="1"/>
        <v>16</v>
      </c>
      <c r="H20" s="60">
        <f>VLOOKUP($A20,'Return Data'!$B$7:$R$2292,12,0)</f>
        <v>7.4992999999999999</v>
      </c>
      <c r="I20" s="61">
        <f t="shared" si="2"/>
        <v>13</v>
      </c>
      <c r="J20" s="60">
        <f>VLOOKUP($A20,'Return Data'!$B$7:$R$2292,13,0)</f>
        <v>9.0508000000000006</v>
      </c>
      <c r="K20" s="61">
        <f t="shared" si="3"/>
        <v>12</v>
      </c>
      <c r="L20" s="60">
        <f>VLOOKUP($A20,'Return Data'!$B$7:$R$2292,17,0)</f>
        <v>38.142000000000003</v>
      </c>
      <c r="M20" s="61">
        <f t="shared" si="4"/>
        <v>11</v>
      </c>
      <c r="N20" s="60">
        <f>VLOOKUP($A20,'Return Data'!$B$7:$R$2292,14,0)</f>
        <v>27.234200000000001</v>
      </c>
      <c r="O20" s="61">
        <f t="shared" si="5"/>
        <v>11</v>
      </c>
      <c r="P20" s="60"/>
      <c r="Q20" s="61"/>
      <c r="R20" s="60">
        <f>VLOOKUP($A20,'Return Data'!$B$7:$R$2292,16,0)</f>
        <v>15.601699999999999</v>
      </c>
      <c r="S20" s="62">
        <f t="shared" si="7"/>
        <v>23</v>
      </c>
    </row>
    <row r="21" spans="1:19" x14ac:dyDescent="0.3">
      <c r="A21" s="58" t="s">
        <v>1110</v>
      </c>
      <c r="B21" s="59">
        <f>VLOOKUP($A21,'Return Data'!$B$7:$R$2292,3,0)</f>
        <v>44826</v>
      </c>
      <c r="C21" s="60">
        <f>VLOOKUP($A21,'Return Data'!$B$7:$R$2292,4,0)</f>
        <v>23.004000000000001</v>
      </c>
      <c r="D21" s="60">
        <f>VLOOKUP($A21,'Return Data'!$B$7:$R$2292,10,0)</f>
        <v>21.4893</v>
      </c>
      <c r="E21" s="61">
        <f t="shared" si="0"/>
        <v>16</v>
      </c>
      <c r="F21" s="60">
        <f>VLOOKUP($A21,'Return Data'!$B$7:$R$2292,11,0)</f>
        <v>8.8225999999999996</v>
      </c>
      <c r="G21" s="61">
        <f t="shared" si="1"/>
        <v>14</v>
      </c>
      <c r="H21" s="60">
        <f>VLOOKUP($A21,'Return Data'!$B$7:$R$2292,12,0)</f>
        <v>9.6264000000000003</v>
      </c>
      <c r="I21" s="61">
        <f t="shared" si="2"/>
        <v>9</v>
      </c>
      <c r="J21" s="60">
        <f>VLOOKUP($A21,'Return Data'!$B$7:$R$2292,13,0)</f>
        <v>9.0960999999999999</v>
      </c>
      <c r="K21" s="61">
        <f t="shared" si="3"/>
        <v>10</v>
      </c>
      <c r="L21" s="60">
        <f>VLOOKUP($A21,'Return Data'!$B$7:$R$2292,17,0)</f>
        <v>42.264899999999997</v>
      </c>
      <c r="M21" s="61">
        <f t="shared" si="4"/>
        <v>5</v>
      </c>
      <c r="N21" s="60">
        <f>VLOOKUP($A21,'Return Data'!$B$7:$R$2292,14,0)</f>
        <v>29.573</v>
      </c>
      <c r="O21" s="61">
        <f t="shared" ref="O21" si="8">RANK(N21,N$8:N$31,0)</f>
        <v>5</v>
      </c>
      <c r="P21" s="60"/>
      <c r="Q21" s="61"/>
      <c r="R21" s="60">
        <f>VLOOKUP($A21,'Return Data'!$B$7:$R$2292,16,0)</f>
        <v>30.236699999999999</v>
      </c>
      <c r="S21" s="62">
        <f t="shared" si="7"/>
        <v>2</v>
      </c>
    </row>
    <row r="22" spans="1:19" x14ac:dyDescent="0.3">
      <c r="A22" s="58" t="s">
        <v>2059</v>
      </c>
      <c r="B22" s="59">
        <f>VLOOKUP($A22,'Return Data'!$B$7:$R$2292,3,0)</f>
        <v>44826</v>
      </c>
      <c r="C22" s="60">
        <f>VLOOKUP($A22,'Return Data'!$B$7:$R$2292,4,0)</f>
        <v>59.320700000000002</v>
      </c>
      <c r="D22" s="60">
        <f>VLOOKUP($A22,'Return Data'!$B$7:$R$2292,10,0)</f>
        <v>32.390999999999998</v>
      </c>
      <c r="E22" s="61">
        <f t="shared" si="0"/>
        <v>1</v>
      </c>
      <c r="F22" s="60">
        <f>VLOOKUP($A22,'Return Data'!$B$7:$R$2292,11,0)</f>
        <v>22.9908</v>
      </c>
      <c r="G22" s="61">
        <f t="shared" si="1"/>
        <v>1</v>
      </c>
      <c r="H22" s="60">
        <f>VLOOKUP($A22,'Return Data'!$B$7:$R$2292,12,0)</f>
        <v>21.658300000000001</v>
      </c>
      <c r="I22" s="61">
        <f t="shared" si="2"/>
        <v>1</v>
      </c>
      <c r="J22" s="60">
        <f>VLOOKUP($A22,'Return Data'!$B$7:$R$2292,13,0)</f>
        <v>29.819099999999999</v>
      </c>
      <c r="K22" s="61">
        <f t="shared" si="3"/>
        <v>1</v>
      </c>
      <c r="L22" s="60">
        <f>VLOOKUP($A22,'Return Data'!$B$7:$R$2292,17,0)</f>
        <v>50.477200000000003</v>
      </c>
      <c r="M22" s="61">
        <f t="shared" si="4"/>
        <v>2</v>
      </c>
      <c r="N22" s="60">
        <f>VLOOKUP($A22,'Return Data'!$B$7:$R$2292,14,0)</f>
        <v>29.549099999999999</v>
      </c>
      <c r="O22" s="61">
        <f t="shared" ref="O22:O29" si="9">RANK(N22,N$8:N$31,0)</f>
        <v>6</v>
      </c>
      <c r="P22" s="60">
        <f>VLOOKUP($A22,'Return Data'!$B$7:$R$2292,15,0)</f>
        <v>17.21</v>
      </c>
      <c r="Q22" s="61">
        <f t="shared" ref="Q22:Q29" si="10">RANK(P22,P$8:P$31,0)</f>
        <v>6</v>
      </c>
      <c r="R22" s="60">
        <f>VLOOKUP($A22,'Return Data'!$B$7:$R$2292,16,0)</f>
        <v>23.057700000000001</v>
      </c>
      <c r="S22" s="62">
        <f t="shared" si="7"/>
        <v>3</v>
      </c>
    </row>
    <row r="23" spans="1:19" x14ac:dyDescent="0.3">
      <c r="A23" s="58" t="s">
        <v>1113</v>
      </c>
      <c r="B23" s="59">
        <f>VLOOKUP($A23,'Return Data'!$B$7:$R$2292,3,0)</f>
        <v>44826</v>
      </c>
      <c r="C23" s="60">
        <f>VLOOKUP($A23,'Return Data'!$B$7:$R$2292,4,0)</f>
        <v>2371.7894999999999</v>
      </c>
      <c r="D23" s="60">
        <f>VLOOKUP($A23,'Return Data'!$B$7:$R$2292,10,0)</f>
        <v>23.410499999999999</v>
      </c>
      <c r="E23" s="61">
        <f t="shared" si="0"/>
        <v>10</v>
      </c>
      <c r="F23" s="60">
        <f>VLOOKUP($A23,'Return Data'!$B$7:$R$2292,11,0)</f>
        <v>12.368600000000001</v>
      </c>
      <c r="G23" s="61">
        <f t="shared" si="1"/>
        <v>7</v>
      </c>
      <c r="H23" s="60">
        <f>VLOOKUP($A23,'Return Data'!$B$7:$R$2292,12,0)</f>
        <v>11.247</v>
      </c>
      <c r="I23" s="61">
        <f t="shared" si="2"/>
        <v>6</v>
      </c>
      <c r="J23" s="60">
        <f>VLOOKUP($A23,'Return Data'!$B$7:$R$2292,13,0)</f>
        <v>9.5029000000000003</v>
      </c>
      <c r="K23" s="61">
        <f t="shared" si="3"/>
        <v>9</v>
      </c>
      <c r="L23" s="60">
        <f>VLOOKUP($A23,'Return Data'!$B$7:$R$2292,17,0)</f>
        <v>40.851599999999998</v>
      </c>
      <c r="M23" s="61">
        <f t="shared" si="4"/>
        <v>8</v>
      </c>
      <c r="N23" s="60">
        <f>VLOOKUP($A23,'Return Data'!$B$7:$R$2292,14,0)</f>
        <v>28.064699999999998</v>
      </c>
      <c r="O23" s="61">
        <f t="shared" si="9"/>
        <v>9</v>
      </c>
      <c r="P23" s="60">
        <f>VLOOKUP($A23,'Return Data'!$B$7:$R$2292,15,0)</f>
        <v>16.483799999999999</v>
      </c>
      <c r="Q23" s="61">
        <f t="shared" si="10"/>
        <v>8</v>
      </c>
      <c r="R23" s="60">
        <f>VLOOKUP($A23,'Return Data'!$B$7:$R$2292,16,0)</f>
        <v>17.224499999999999</v>
      </c>
      <c r="S23" s="62">
        <f t="shared" si="7"/>
        <v>20</v>
      </c>
    </row>
    <row r="24" spans="1:19" x14ac:dyDescent="0.3">
      <c r="A24" s="58" t="s">
        <v>1114</v>
      </c>
      <c r="B24" s="59">
        <f>VLOOKUP($A24,'Return Data'!$B$7:$R$2292,3,0)</f>
        <v>44826</v>
      </c>
      <c r="C24" s="60">
        <f>VLOOKUP($A24,'Return Data'!$B$7:$R$2292,4,0)</f>
        <v>51.28</v>
      </c>
      <c r="D24" s="60">
        <f>VLOOKUP($A24,'Return Data'!$B$7:$R$2292,10,0)</f>
        <v>23.954599999999999</v>
      </c>
      <c r="E24" s="61">
        <f t="shared" si="0"/>
        <v>9</v>
      </c>
      <c r="F24" s="60">
        <f>VLOOKUP($A24,'Return Data'!$B$7:$R$2292,11,0)</f>
        <v>11.14</v>
      </c>
      <c r="G24" s="61">
        <f t="shared" si="1"/>
        <v>11</v>
      </c>
      <c r="H24" s="60">
        <f>VLOOKUP($A24,'Return Data'!$B$7:$R$2292,12,0)</f>
        <v>8.5520999999999994</v>
      </c>
      <c r="I24" s="61">
        <f t="shared" si="2"/>
        <v>11</v>
      </c>
      <c r="J24" s="60">
        <f>VLOOKUP($A24,'Return Data'!$B$7:$R$2292,13,0)</f>
        <v>10.422000000000001</v>
      </c>
      <c r="K24" s="61">
        <f t="shared" si="3"/>
        <v>7</v>
      </c>
      <c r="L24" s="60">
        <f>VLOOKUP($A24,'Return Data'!$B$7:$R$2292,17,0)</f>
        <v>47.909199999999998</v>
      </c>
      <c r="M24" s="61">
        <f t="shared" si="4"/>
        <v>3</v>
      </c>
      <c r="N24" s="60">
        <f>VLOOKUP($A24,'Return Data'!$B$7:$R$2292,14,0)</f>
        <v>41.704999999999998</v>
      </c>
      <c r="O24" s="61">
        <f t="shared" si="9"/>
        <v>1</v>
      </c>
      <c r="P24" s="60">
        <f>VLOOKUP($A24,'Return Data'!$B$7:$R$2292,15,0)</f>
        <v>21.7867</v>
      </c>
      <c r="Q24" s="61">
        <f t="shared" si="10"/>
        <v>2</v>
      </c>
      <c r="R24" s="60">
        <f>VLOOKUP($A24,'Return Data'!$B$7:$R$2292,16,0)</f>
        <v>20.385899999999999</v>
      </c>
      <c r="S24" s="62">
        <f t="shared" si="7"/>
        <v>6</v>
      </c>
    </row>
    <row r="25" spans="1:19" x14ac:dyDescent="0.3">
      <c r="A25" s="58" t="s">
        <v>1119</v>
      </c>
      <c r="B25" s="59">
        <f>VLOOKUP($A25,'Return Data'!$B$7:$R$2292,3,0)</f>
        <v>44826</v>
      </c>
      <c r="C25" s="60">
        <f>VLOOKUP($A25,'Return Data'!$B$7:$R$2292,4,0)</f>
        <v>147.0275</v>
      </c>
      <c r="D25" s="60">
        <f>VLOOKUP($A25,'Return Data'!$B$7:$R$2292,10,0)</f>
        <v>26.0351</v>
      </c>
      <c r="E25" s="61">
        <f t="shared" si="0"/>
        <v>3</v>
      </c>
      <c r="F25" s="60">
        <f>VLOOKUP($A25,'Return Data'!$B$7:$R$2292,11,0)</f>
        <v>16.348700000000001</v>
      </c>
      <c r="G25" s="61">
        <f t="shared" si="1"/>
        <v>2</v>
      </c>
      <c r="H25" s="60">
        <f>VLOOKUP($A25,'Return Data'!$B$7:$R$2292,12,0)</f>
        <v>19.279699999999998</v>
      </c>
      <c r="I25" s="61">
        <f t="shared" si="2"/>
        <v>2</v>
      </c>
      <c r="J25" s="60">
        <f>VLOOKUP($A25,'Return Data'!$B$7:$R$2292,13,0)</f>
        <v>23.4937</v>
      </c>
      <c r="K25" s="61">
        <f t="shared" si="3"/>
        <v>2</v>
      </c>
      <c r="L25" s="60">
        <f>VLOOKUP($A25,'Return Data'!$B$7:$R$2292,17,0)</f>
        <v>51.861600000000003</v>
      </c>
      <c r="M25" s="61">
        <f t="shared" si="4"/>
        <v>1</v>
      </c>
      <c r="N25" s="60">
        <f>VLOOKUP($A25,'Return Data'!$B$7:$R$2292,14,0)</f>
        <v>40.447600000000001</v>
      </c>
      <c r="O25" s="61">
        <f t="shared" si="9"/>
        <v>2</v>
      </c>
      <c r="P25" s="60">
        <f>VLOOKUP($A25,'Return Data'!$B$7:$R$2292,15,0)</f>
        <v>22.9177</v>
      </c>
      <c r="Q25" s="61">
        <f t="shared" si="10"/>
        <v>1</v>
      </c>
      <c r="R25" s="60">
        <f>VLOOKUP($A25,'Return Data'!$B$7:$R$2292,16,0)</f>
        <v>17.537299999999998</v>
      </c>
      <c r="S25" s="62">
        <f t="shared" si="7"/>
        <v>18</v>
      </c>
    </row>
    <row r="26" spans="1:19" x14ac:dyDescent="0.3">
      <c r="A26" s="58" t="s">
        <v>1120</v>
      </c>
      <c r="B26" s="59">
        <f>VLOOKUP($A26,'Return Data'!$B$7:$R$2292,3,0)</f>
        <v>44826</v>
      </c>
      <c r="C26" s="60">
        <f>VLOOKUP($A26,'Return Data'!$B$7:$R$2292,4,0)</f>
        <v>168.31530000000001</v>
      </c>
      <c r="D26" s="60">
        <f>VLOOKUP($A26,'Return Data'!$B$7:$R$2292,10,0)</f>
        <v>24.7637</v>
      </c>
      <c r="E26" s="61">
        <f t="shared" si="0"/>
        <v>7</v>
      </c>
      <c r="F26" s="60">
        <f>VLOOKUP($A26,'Return Data'!$B$7:$R$2292,11,0)</f>
        <v>15.148999999999999</v>
      </c>
      <c r="G26" s="61">
        <f t="shared" si="1"/>
        <v>3</v>
      </c>
      <c r="H26" s="60">
        <f>VLOOKUP($A26,'Return Data'!$B$7:$R$2292,12,0)</f>
        <v>13.013199999999999</v>
      </c>
      <c r="I26" s="61">
        <f t="shared" si="2"/>
        <v>4</v>
      </c>
      <c r="J26" s="60">
        <f>VLOOKUP($A26,'Return Data'!$B$7:$R$2292,13,0)</f>
        <v>17.6341</v>
      </c>
      <c r="K26" s="61">
        <f t="shared" si="3"/>
        <v>3</v>
      </c>
      <c r="L26" s="60">
        <f>VLOOKUP($A26,'Return Data'!$B$7:$R$2292,17,0)</f>
        <v>46.943800000000003</v>
      </c>
      <c r="M26" s="61">
        <f t="shared" si="4"/>
        <v>4</v>
      </c>
      <c r="N26" s="60">
        <f>VLOOKUP($A26,'Return Data'!$B$7:$R$2292,14,0)</f>
        <v>31.758400000000002</v>
      </c>
      <c r="O26" s="61">
        <f t="shared" si="9"/>
        <v>3</v>
      </c>
      <c r="P26" s="60">
        <f>VLOOKUP($A26,'Return Data'!$B$7:$R$2292,15,0)</f>
        <v>15.877599999999999</v>
      </c>
      <c r="Q26" s="61">
        <f t="shared" si="10"/>
        <v>9</v>
      </c>
      <c r="R26" s="60">
        <f>VLOOKUP($A26,'Return Data'!$B$7:$R$2292,16,0)</f>
        <v>20.320599999999999</v>
      </c>
      <c r="S26" s="62">
        <f t="shared" si="7"/>
        <v>7</v>
      </c>
    </row>
    <row r="27" spans="1:19" x14ac:dyDescent="0.3">
      <c r="A27" s="58" t="s">
        <v>1122</v>
      </c>
      <c r="B27" s="59">
        <f>VLOOKUP($A27,'Return Data'!$B$7:$R$2292,3,0)</f>
        <v>44826</v>
      </c>
      <c r="C27" s="60">
        <f>VLOOKUP($A27,'Return Data'!$B$7:$R$2292,4,0)</f>
        <v>820.37720000000002</v>
      </c>
      <c r="D27" s="60">
        <f>VLOOKUP($A27,'Return Data'!$B$7:$R$2292,10,0)</f>
        <v>26.371200000000002</v>
      </c>
      <c r="E27" s="61">
        <f t="shared" si="0"/>
        <v>2</v>
      </c>
      <c r="F27" s="60">
        <f>VLOOKUP($A27,'Return Data'!$B$7:$R$2292,11,0)</f>
        <v>12.6488</v>
      </c>
      <c r="G27" s="61">
        <f t="shared" si="1"/>
        <v>6</v>
      </c>
      <c r="H27" s="60">
        <f>VLOOKUP($A27,'Return Data'!$B$7:$R$2292,12,0)</f>
        <v>12.3779</v>
      </c>
      <c r="I27" s="61">
        <f t="shared" si="2"/>
        <v>5</v>
      </c>
      <c r="J27" s="60">
        <f>VLOOKUP($A27,'Return Data'!$B$7:$R$2292,13,0)</f>
        <v>9.6976999999999993</v>
      </c>
      <c r="K27" s="61">
        <f t="shared" si="3"/>
        <v>8</v>
      </c>
      <c r="L27" s="60">
        <f>VLOOKUP($A27,'Return Data'!$B$7:$R$2292,17,0)</f>
        <v>35.793799999999997</v>
      </c>
      <c r="M27" s="61">
        <f t="shared" si="4"/>
        <v>16</v>
      </c>
      <c r="N27" s="60">
        <f>VLOOKUP($A27,'Return Data'!$B$7:$R$2292,14,0)</f>
        <v>21.388300000000001</v>
      </c>
      <c r="O27" s="61">
        <f t="shared" si="9"/>
        <v>19</v>
      </c>
      <c r="P27" s="60">
        <f>VLOOKUP($A27,'Return Data'!$B$7:$R$2292,15,0)</f>
        <v>10.476699999999999</v>
      </c>
      <c r="Q27" s="61">
        <f t="shared" si="10"/>
        <v>19</v>
      </c>
      <c r="R27" s="60">
        <f>VLOOKUP($A27,'Return Data'!$B$7:$R$2292,16,0)</f>
        <v>17.300799999999999</v>
      </c>
      <c r="S27" s="62">
        <f t="shared" si="7"/>
        <v>19</v>
      </c>
    </row>
    <row r="28" spans="1:19" x14ac:dyDescent="0.3">
      <c r="A28" s="58" t="s">
        <v>1124</v>
      </c>
      <c r="B28" s="59">
        <f>VLOOKUP($A28,'Return Data'!$B$7:$R$2292,3,0)</f>
        <v>44826</v>
      </c>
      <c r="C28" s="60">
        <f>VLOOKUP($A28,'Return Data'!$B$7:$R$2292,4,0)</f>
        <v>277.4683</v>
      </c>
      <c r="D28" s="60">
        <f>VLOOKUP($A28,'Return Data'!$B$7:$R$2292,10,0)</f>
        <v>20.529199999999999</v>
      </c>
      <c r="E28" s="61">
        <f t="shared" si="0"/>
        <v>20</v>
      </c>
      <c r="F28" s="60">
        <f>VLOOKUP($A28,'Return Data'!$B$7:$R$2292,11,0)</f>
        <v>6.6765999999999996</v>
      </c>
      <c r="G28" s="61">
        <f t="shared" si="1"/>
        <v>20</v>
      </c>
      <c r="H28" s="60">
        <f>VLOOKUP($A28,'Return Data'!$B$7:$R$2292,12,0)</f>
        <v>6.4394999999999998</v>
      </c>
      <c r="I28" s="61">
        <f t="shared" si="2"/>
        <v>17</v>
      </c>
      <c r="J28" s="60">
        <f>VLOOKUP($A28,'Return Data'!$B$7:$R$2292,13,0)</f>
        <v>6.5183</v>
      </c>
      <c r="K28" s="61">
        <f t="shared" si="3"/>
        <v>14</v>
      </c>
      <c r="L28" s="60">
        <f>VLOOKUP($A28,'Return Data'!$B$7:$R$2292,17,0)</f>
        <v>34.633699999999997</v>
      </c>
      <c r="M28" s="61">
        <f t="shared" si="4"/>
        <v>17</v>
      </c>
      <c r="N28" s="60">
        <f>VLOOKUP($A28,'Return Data'!$B$7:$R$2292,14,0)</f>
        <v>24.648099999999999</v>
      </c>
      <c r="O28" s="61">
        <f t="shared" si="9"/>
        <v>15</v>
      </c>
      <c r="P28" s="60">
        <f>VLOOKUP($A28,'Return Data'!$B$7:$R$2292,15,0)</f>
        <v>14.8857</v>
      </c>
      <c r="Q28" s="61">
        <f t="shared" si="10"/>
        <v>11</v>
      </c>
      <c r="R28" s="60">
        <f>VLOOKUP($A28,'Return Data'!$B$7:$R$2292,16,0)</f>
        <v>19.4346</v>
      </c>
      <c r="S28" s="62">
        <f t="shared" si="7"/>
        <v>12</v>
      </c>
    </row>
    <row r="29" spans="1:19" x14ac:dyDescent="0.3">
      <c r="A29" s="58" t="s">
        <v>1125</v>
      </c>
      <c r="B29" s="59">
        <f>VLOOKUP($A29,'Return Data'!$B$7:$R$2292,3,0)</f>
        <v>44826</v>
      </c>
      <c r="C29" s="60">
        <f>VLOOKUP($A29,'Return Data'!$B$7:$R$2292,4,0)</f>
        <v>79.489999999999995</v>
      </c>
      <c r="D29" s="60">
        <f>VLOOKUP($A29,'Return Data'!$B$7:$R$2292,10,0)</f>
        <v>22.029499999999999</v>
      </c>
      <c r="E29" s="61">
        <f t="shared" si="0"/>
        <v>15</v>
      </c>
      <c r="F29" s="60">
        <f>VLOOKUP($A29,'Return Data'!$B$7:$R$2292,11,0)</f>
        <v>7.7245999999999997</v>
      </c>
      <c r="G29" s="61">
        <f t="shared" si="1"/>
        <v>18</v>
      </c>
      <c r="H29" s="60">
        <f>VLOOKUP($A29,'Return Data'!$B$7:$R$2292,12,0)</f>
        <v>7.5933999999999999</v>
      </c>
      <c r="I29" s="61">
        <f t="shared" si="2"/>
        <v>12</v>
      </c>
      <c r="J29" s="60">
        <f>VLOOKUP($A29,'Return Data'!$B$7:$R$2292,13,0)</f>
        <v>4.1809000000000003</v>
      </c>
      <c r="K29" s="61">
        <f t="shared" si="3"/>
        <v>19</v>
      </c>
      <c r="L29" s="60">
        <f>VLOOKUP($A29,'Return Data'!$B$7:$R$2292,17,0)</f>
        <v>27.9299</v>
      </c>
      <c r="M29" s="61">
        <f t="shared" si="4"/>
        <v>22</v>
      </c>
      <c r="N29" s="60">
        <f>VLOOKUP($A29,'Return Data'!$B$7:$R$2292,14,0)</f>
        <v>23.380099999999999</v>
      </c>
      <c r="O29" s="61">
        <f t="shared" si="9"/>
        <v>17</v>
      </c>
      <c r="P29" s="60">
        <f>VLOOKUP($A29,'Return Data'!$B$7:$R$2292,15,0)</f>
        <v>13.173400000000001</v>
      </c>
      <c r="Q29" s="61">
        <f t="shared" si="10"/>
        <v>15</v>
      </c>
      <c r="R29" s="60">
        <f>VLOOKUP($A29,'Return Data'!$B$7:$R$2292,16,0)</f>
        <v>16.688300000000002</v>
      </c>
      <c r="S29" s="62">
        <f t="shared" si="7"/>
        <v>21</v>
      </c>
    </row>
    <row r="30" spans="1:19" x14ac:dyDescent="0.3">
      <c r="A30" s="58" t="s">
        <v>1127</v>
      </c>
      <c r="B30" s="59">
        <f>VLOOKUP($A30,'Return Data'!$B$7:$R$2292,3,0)</f>
        <v>44826</v>
      </c>
      <c r="C30" s="60">
        <f>VLOOKUP($A30,'Return Data'!$B$7:$R$2292,4,0)</f>
        <v>30.41</v>
      </c>
      <c r="D30" s="60">
        <f>VLOOKUP($A30,'Return Data'!$B$7:$R$2292,10,0)</f>
        <v>24.325399999999998</v>
      </c>
      <c r="E30" s="61">
        <f t="shared" si="0"/>
        <v>8</v>
      </c>
      <c r="F30" s="60">
        <f>VLOOKUP($A30,'Return Data'!$B$7:$R$2292,11,0)</f>
        <v>12.6714</v>
      </c>
      <c r="G30" s="61">
        <f t="shared" si="1"/>
        <v>5</v>
      </c>
      <c r="H30" s="60">
        <f>VLOOKUP($A30,'Return Data'!$B$7:$R$2292,12,0)</f>
        <v>7.3799000000000001</v>
      </c>
      <c r="I30" s="61">
        <f t="shared" si="2"/>
        <v>14</v>
      </c>
      <c r="J30" s="60">
        <f>VLOOKUP($A30,'Return Data'!$B$7:$R$2292,13,0)</f>
        <v>9.0746000000000002</v>
      </c>
      <c r="K30" s="61">
        <f t="shared" si="3"/>
        <v>11</v>
      </c>
      <c r="L30" s="60">
        <f>VLOOKUP($A30,'Return Data'!$B$7:$R$2292,17,0)</f>
        <v>40.341000000000001</v>
      </c>
      <c r="M30" s="61">
        <f>RANK(L30,L$8:L$31,0)</f>
        <v>9</v>
      </c>
      <c r="N30" s="60"/>
      <c r="O30" s="61"/>
      <c r="P30" s="60"/>
      <c r="Q30" s="61"/>
      <c r="R30" s="60">
        <f>VLOOKUP($A30,'Return Data'!$B$7:$R$2292,16,0)</f>
        <v>55.991399999999999</v>
      </c>
      <c r="S30" s="62">
        <f t="shared" si="7"/>
        <v>1</v>
      </c>
    </row>
    <row r="31" spans="1:19" x14ac:dyDescent="0.3">
      <c r="A31" s="58" t="s">
        <v>1801</v>
      </c>
      <c r="B31" s="59">
        <f>VLOOKUP($A31,'Return Data'!$B$7:$R$2292,3,0)</f>
        <v>44826</v>
      </c>
      <c r="C31" s="60">
        <f>VLOOKUP($A31,'Return Data'!$B$7:$R$2292,4,0)</f>
        <v>212.3629</v>
      </c>
      <c r="D31" s="60">
        <f>VLOOKUP($A31,'Return Data'!$B$7:$R$2292,10,0)</f>
        <v>23.280899999999999</v>
      </c>
      <c r="E31" s="61">
        <f t="shared" si="0"/>
        <v>11</v>
      </c>
      <c r="F31" s="60">
        <f>VLOOKUP($A31,'Return Data'!$B$7:$R$2292,11,0)</f>
        <v>10.278</v>
      </c>
      <c r="G31" s="61">
        <f t="shared" si="1"/>
        <v>13</v>
      </c>
      <c r="H31" s="60">
        <f>VLOOKUP($A31,'Return Data'!$B$7:$R$2292,12,0)</f>
        <v>6.8787000000000003</v>
      </c>
      <c r="I31" s="61">
        <f t="shared" si="2"/>
        <v>16</v>
      </c>
      <c r="J31" s="60">
        <f>VLOOKUP($A31,'Return Data'!$B$7:$R$2292,13,0)</f>
        <v>6.1241000000000003</v>
      </c>
      <c r="K31" s="61">
        <f t="shared" si="3"/>
        <v>16</v>
      </c>
      <c r="L31" s="60">
        <f>VLOOKUP($A31,'Return Data'!$B$7:$R$2292,17,0)</f>
        <v>36.497</v>
      </c>
      <c r="M31" s="61">
        <f>RANK(L31,L$8:L$31,0)</f>
        <v>15</v>
      </c>
      <c r="N31" s="60">
        <f>VLOOKUP($A31,'Return Data'!$B$7:$R$2292,14,0)</f>
        <v>28.137</v>
      </c>
      <c r="O31" s="61">
        <f>RANK(N31,N$8:N$31,0)</f>
        <v>8</v>
      </c>
      <c r="P31" s="60">
        <f>VLOOKUP($A31,'Return Data'!$B$7:$R$2292,15,0)</f>
        <v>14.995699999999999</v>
      </c>
      <c r="Q31" s="61">
        <f>RANK(P31,P$8:P$31,0)</f>
        <v>10</v>
      </c>
      <c r="R31" s="60">
        <f>VLOOKUP($A31,'Return Data'!$B$7:$R$2292,16,0)</f>
        <v>19.896599999999999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22.98782083333333</v>
      </c>
      <c r="E33" s="69"/>
      <c r="F33" s="70">
        <f>AVERAGE(F8:F31)</f>
        <v>10.455679166666666</v>
      </c>
      <c r="G33" s="69"/>
      <c r="H33" s="70">
        <f>AVERAGE(H8:H31)</f>
        <v>8.9240333333333357</v>
      </c>
      <c r="I33" s="69"/>
      <c r="J33" s="70">
        <f>AVERAGE(J8:J31)</f>
        <v>8.813579166666667</v>
      </c>
      <c r="K33" s="69"/>
      <c r="L33" s="70">
        <f>AVERAGE(L8:L31)</f>
        <v>37.768716666666663</v>
      </c>
      <c r="M33" s="69"/>
      <c r="N33" s="70">
        <f>AVERAGE(N8:N31)</f>
        <v>26.809726086956516</v>
      </c>
      <c r="O33" s="69"/>
      <c r="P33" s="70">
        <f>AVERAGE(P8:P31)</f>
        <v>15.079619047619046</v>
      </c>
      <c r="Q33" s="69"/>
      <c r="R33" s="70">
        <f>AVERAGE(R8:R31)</f>
        <v>20.712891666666668</v>
      </c>
      <c r="S33" s="71"/>
    </row>
    <row r="34" spans="1:19" x14ac:dyDescent="0.3">
      <c r="A34" s="68" t="s">
        <v>28</v>
      </c>
      <c r="B34" s="69"/>
      <c r="C34" s="69"/>
      <c r="D34" s="70">
        <f>MIN(D8:D31)</f>
        <v>17.891300000000001</v>
      </c>
      <c r="E34" s="69"/>
      <c r="F34" s="70">
        <f>MIN(F8:F31)</f>
        <v>5.6359000000000004</v>
      </c>
      <c r="G34" s="69"/>
      <c r="H34" s="70">
        <f>MIN(H8:H31)</f>
        <v>2.4531999999999998</v>
      </c>
      <c r="I34" s="69"/>
      <c r="J34" s="70">
        <f>MIN(J8:J31)</f>
        <v>-1.4992000000000001</v>
      </c>
      <c r="K34" s="69"/>
      <c r="L34" s="70">
        <f>MIN(L8:L31)</f>
        <v>23.322500000000002</v>
      </c>
      <c r="M34" s="69"/>
      <c r="N34" s="70">
        <f>MIN(N8:N31)</f>
        <v>19.735700000000001</v>
      </c>
      <c r="O34" s="69"/>
      <c r="P34" s="70">
        <f>MIN(P8:P31)</f>
        <v>10.256600000000001</v>
      </c>
      <c r="Q34" s="69"/>
      <c r="R34" s="70">
        <f>MIN(R8:R31)</f>
        <v>12.0284</v>
      </c>
      <c r="S34" s="71"/>
    </row>
    <row r="35" spans="1:19" ht="15" thickBot="1" x14ac:dyDescent="0.35">
      <c r="A35" s="72" t="s">
        <v>29</v>
      </c>
      <c r="B35" s="73"/>
      <c r="C35" s="73"/>
      <c r="D35" s="74">
        <f>MAX(D8:D31)</f>
        <v>32.390999999999998</v>
      </c>
      <c r="E35" s="73"/>
      <c r="F35" s="74">
        <f>MAX(F8:F31)</f>
        <v>22.9908</v>
      </c>
      <c r="G35" s="73"/>
      <c r="H35" s="74">
        <f>MAX(H8:H31)</f>
        <v>21.658300000000001</v>
      </c>
      <c r="I35" s="73"/>
      <c r="J35" s="74">
        <f>MAX(J8:J31)</f>
        <v>29.819099999999999</v>
      </c>
      <c r="K35" s="73"/>
      <c r="L35" s="74">
        <f>MAX(L8:L31)</f>
        <v>51.861600000000003</v>
      </c>
      <c r="M35" s="73"/>
      <c r="N35" s="74">
        <f>MAX(N8:N31)</f>
        <v>41.704999999999998</v>
      </c>
      <c r="O35" s="73"/>
      <c r="P35" s="74">
        <f>MAX(P8:P31)</f>
        <v>22.9177</v>
      </c>
      <c r="Q35" s="73"/>
      <c r="R35" s="74">
        <f>MAX(R8:R31)</f>
        <v>55.991399999999999</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44826</v>
      </c>
      <c r="C8" s="60">
        <f>VLOOKUP($A8,'Return Data'!$B$7:$R$2292,4,0)</f>
        <v>478.71</v>
      </c>
      <c r="D8" s="60">
        <f>VLOOKUP($A8,'Return Data'!$B$7:$R$2292,10,0)</f>
        <v>18.322700000000001</v>
      </c>
      <c r="E8" s="61">
        <f t="shared" ref="E8:E31" si="0">RANK(D8,D$8:D$31,0)</f>
        <v>23</v>
      </c>
      <c r="F8" s="60">
        <f>VLOOKUP($A8,'Return Data'!$B$7:$R$2292,11,0)</f>
        <v>5.2016999999999998</v>
      </c>
      <c r="G8" s="61">
        <f t="shared" ref="G8:G31" si="1">RANK(F8,F$8:F$31,0)</f>
        <v>23</v>
      </c>
      <c r="H8" s="60">
        <f>VLOOKUP($A8,'Return Data'!$B$7:$R$2292,12,0)</f>
        <v>3.6393</v>
      </c>
      <c r="I8" s="61">
        <f t="shared" ref="I8:I31" si="2">RANK(H8,H$8:H$31,0)</f>
        <v>20</v>
      </c>
      <c r="J8" s="60">
        <f>VLOOKUP($A8,'Return Data'!$B$7:$R$2292,13,0)</f>
        <v>4.6406000000000001</v>
      </c>
      <c r="K8" s="61">
        <f t="shared" ref="K8:K31" si="3">RANK(J8,J$8:J$31,0)</f>
        <v>17</v>
      </c>
      <c r="L8" s="60">
        <f>VLOOKUP($A8,'Return Data'!$B$7:$R$2292,17,0)</f>
        <v>35.362900000000003</v>
      </c>
      <c r="M8" s="61">
        <f t="shared" ref="M8:M29" si="4">RANK(L8,L$8:L$31,0)</f>
        <v>14</v>
      </c>
      <c r="N8" s="60">
        <f>VLOOKUP($A8,'Return Data'!$B$7:$R$2292,14,0)</f>
        <v>21.300599999999999</v>
      </c>
      <c r="O8" s="61">
        <f t="shared" ref="O8:O21" si="5">RANK(N8,N$8:N$31,0)</f>
        <v>18</v>
      </c>
      <c r="P8" s="60">
        <f>VLOOKUP($A8,'Return Data'!$B$7:$R$2292,15,0)</f>
        <v>9.4974000000000007</v>
      </c>
      <c r="Q8" s="61">
        <f t="shared" ref="Q8:Q19" si="6">RANK(P8,P$8:P$31,0)</f>
        <v>19</v>
      </c>
      <c r="R8" s="60">
        <f>VLOOKUP($A8,'Return Data'!$B$7:$R$2292,16,0)</f>
        <v>21.359200000000001</v>
      </c>
      <c r="S8" s="62">
        <f t="shared" ref="S8:S31" si="7">RANK(R8,R$8:R$31,0)</f>
        <v>6</v>
      </c>
    </row>
    <row r="9" spans="1:20" x14ac:dyDescent="0.3">
      <c r="A9" s="58" t="s">
        <v>1087</v>
      </c>
      <c r="B9" s="59">
        <f>VLOOKUP($A9,'Return Data'!$B$7:$R$2292,3,0)</f>
        <v>44826</v>
      </c>
      <c r="C9" s="60">
        <f>VLOOKUP($A9,'Return Data'!$B$7:$R$2292,4,0)</f>
        <v>70</v>
      </c>
      <c r="D9" s="60">
        <f>VLOOKUP($A9,'Return Data'!$B$7:$R$2292,10,0)</f>
        <v>20.378299999999999</v>
      </c>
      <c r="E9" s="61">
        <f t="shared" si="0"/>
        <v>19</v>
      </c>
      <c r="F9" s="60">
        <f>VLOOKUP($A9,'Return Data'!$B$7:$R$2292,11,0)</f>
        <v>5.9161999999999999</v>
      </c>
      <c r="G9" s="61">
        <f t="shared" si="1"/>
        <v>22</v>
      </c>
      <c r="H9" s="60">
        <f>VLOOKUP($A9,'Return Data'!$B$7:$R$2292,12,0)</f>
        <v>2.9563000000000001</v>
      </c>
      <c r="I9" s="61">
        <f t="shared" si="2"/>
        <v>22</v>
      </c>
      <c r="J9" s="60">
        <f>VLOOKUP($A9,'Return Data'!$B$7:$R$2292,13,0)</f>
        <v>0.64700000000000002</v>
      </c>
      <c r="K9" s="61">
        <f t="shared" si="3"/>
        <v>21</v>
      </c>
      <c r="L9" s="60">
        <f>VLOOKUP($A9,'Return Data'!$B$7:$R$2292,17,0)</f>
        <v>30.204699999999999</v>
      </c>
      <c r="M9" s="61">
        <f t="shared" si="4"/>
        <v>20</v>
      </c>
      <c r="N9" s="60">
        <f>VLOOKUP($A9,'Return Data'!$B$7:$R$2292,14,0)</f>
        <v>23.463999999999999</v>
      </c>
      <c r="O9" s="61">
        <f t="shared" si="5"/>
        <v>14</v>
      </c>
      <c r="P9" s="60">
        <f>VLOOKUP($A9,'Return Data'!$B$7:$R$2292,15,0)</f>
        <v>17.598299999999998</v>
      </c>
      <c r="Q9" s="61">
        <f t="shared" si="6"/>
        <v>3</v>
      </c>
      <c r="R9" s="60">
        <f>VLOOKUP($A9,'Return Data'!$B$7:$R$2292,16,0)</f>
        <v>18.264199999999999</v>
      </c>
      <c r="S9" s="62">
        <f t="shared" si="7"/>
        <v>10</v>
      </c>
    </row>
    <row r="10" spans="1:20" x14ac:dyDescent="0.3">
      <c r="A10" s="58" t="s">
        <v>2003</v>
      </c>
      <c r="B10" s="59">
        <f>VLOOKUP($A10,'Return Data'!$B$7:$R$2292,3,0)</f>
        <v>44826</v>
      </c>
      <c r="C10" s="60">
        <f>VLOOKUP($A10,'Return Data'!$B$7:$R$2292,4,0)</f>
        <v>61.099299999999999</v>
      </c>
      <c r="D10" s="60">
        <f>VLOOKUP($A10,'Return Data'!$B$7:$R$2292,10,0)</f>
        <v>20.593299999999999</v>
      </c>
      <c r="E10" s="61">
        <f t="shared" si="0"/>
        <v>18</v>
      </c>
      <c r="F10" s="60">
        <f>VLOOKUP($A10,'Return Data'!$B$7:$R$2292,11,0)</f>
        <v>6.9130000000000003</v>
      </c>
      <c r="G10" s="61">
        <f t="shared" si="1"/>
        <v>18</v>
      </c>
      <c r="H10" s="60">
        <f>VLOOKUP($A10,'Return Data'!$B$7:$R$2292,12,0)</f>
        <v>9.0708000000000002</v>
      </c>
      <c r="I10" s="61">
        <f t="shared" si="2"/>
        <v>8</v>
      </c>
      <c r="J10" s="60">
        <f>VLOOKUP($A10,'Return Data'!$B$7:$R$2292,13,0)</f>
        <v>5.48</v>
      </c>
      <c r="K10" s="61">
        <f t="shared" si="3"/>
        <v>13</v>
      </c>
      <c r="L10" s="60">
        <f>VLOOKUP($A10,'Return Data'!$B$7:$R$2292,17,0)</f>
        <v>35.388199999999998</v>
      </c>
      <c r="M10" s="61">
        <f t="shared" si="4"/>
        <v>13</v>
      </c>
      <c r="N10" s="60">
        <f>VLOOKUP($A10,'Return Data'!$B$7:$R$2292,14,0)</f>
        <v>25.729099999999999</v>
      </c>
      <c r="O10" s="61">
        <f t="shared" si="5"/>
        <v>10</v>
      </c>
      <c r="P10" s="60">
        <f>VLOOKUP($A10,'Return Data'!$B$7:$R$2292,15,0)</f>
        <v>12.574999999999999</v>
      </c>
      <c r="Q10" s="61">
        <f t="shared" si="6"/>
        <v>14</v>
      </c>
      <c r="R10" s="60">
        <f>VLOOKUP($A10,'Return Data'!$B$7:$R$2292,16,0)</f>
        <v>11.666</v>
      </c>
      <c r="S10" s="62">
        <f t="shared" si="7"/>
        <v>22</v>
      </c>
    </row>
    <row r="11" spans="1:20" x14ac:dyDescent="0.3">
      <c r="A11" s="58" t="s">
        <v>1091</v>
      </c>
      <c r="B11" s="59">
        <f>VLOOKUP($A11,'Return Data'!$B$7:$R$2292,3,0)</f>
        <v>44826</v>
      </c>
      <c r="C11" s="60">
        <f>VLOOKUP($A11,'Return Data'!$B$7:$R$2292,4,0)</f>
        <v>90.302000000000007</v>
      </c>
      <c r="D11" s="60">
        <f>VLOOKUP($A11,'Return Data'!$B$7:$R$2292,10,0)</f>
        <v>19.395</v>
      </c>
      <c r="E11" s="61">
        <f t="shared" si="0"/>
        <v>22</v>
      </c>
      <c r="F11" s="60">
        <f>VLOOKUP($A11,'Return Data'!$B$7:$R$2292,11,0)</f>
        <v>5.1001000000000003</v>
      </c>
      <c r="G11" s="61">
        <f t="shared" si="1"/>
        <v>24</v>
      </c>
      <c r="H11" s="60">
        <f>VLOOKUP($A11,'Return Data'!$B$7:$R$2292,12,0)</f>
        <v>1.6822999999999999</v>
      </c>
      <c r="I11" s="61">
        <f t="shared" si="2"/>
        <v>24</v>
      </c>
      <c r="J11" s="60">
        <f>VLOOKUP($A11,'Return Data'!$B$7:$R$2292,13,0)</f>
        <v>-2.4836999999999998</v>
      </c>
      <c r="K11" s="61">
        <f t="shared" si="3"/>
        <v>24</v>
      </c>
      <c r="L11" s="60">
        <f>VLOOKUP($A11,'Return Data'!$B$7:$R$2292,17,0)</f>
        <v>22.1082</v>
      </c>
      <c r="M11" s="61">
        <f t="shared" si="4"/>
        <v>24</v>
      </c>
      <c r="N11" s="60">
        <f>VLOOKUP($A11,'Return Data'!$B$7:$R$2292,14,0)</f>
        <v>18.979399999999998</v>
      </c>
      <c r="O11" s="61">
        <f t="shared" si="5"/>
        <v>21</v>
      </c>
      <c r="P11" s="60">
        <f>VLOOKUP($A11,'Return Data'!$B$7:$R$2292,15,0)</f>
        <v>11.397500000000001</v>
      </c>
      <c r="Q11" s="61">
        <f t="shared" si="6"/>
        <v>16</v>
      </c>
      <c r="R11" s="60">
        <f>VLOOKUP($A11,'Return Data'!$B$7:$R$2292,16,0)</f>
        <v>14.8779</v>
      </c>
      <c r="S11" s="62">
        <f t="shared" si="7"/>
        <v>16</v>
      </c>
    </row>
    <row r="12" spans="1:20" x14ac:dyDescent="0.3">
      <c r="A12" s="58" t="s">
        <v>1093</v>
      </c>
      <c r="B12" s="59">
        <f>VLOOKUP($A12,'Return Data'!$B$7:$R$2292,3,0)</f>
        <v>44826</v>
      </c>
      <c r="C12" s="60">
        <f>VLOOKUP($A12,'Return Data'!$B$7:$R$2292,4,0)</f>
        <v>54.088000000000001</v>
      </c>
      <c r="D12" s="60">
        <f>VLOOKUP($A12,'Return Data'!$B$7:$R$2292,10,0)</f>
        <v>24.712900000000001</v>
      </c>
      <c r="E12" s="61">
        <f t="shared" si="0"/>
        <v>6</v>
      </c>
      <c r="F12" s="60">
        <f>VLOOKUP($A12,'Return Data'!$B$7:$R$2292,11,0)</f>
        <v>10.877000000000001</v>
      </c>
      <c r="G12" s="61">
        <f t="shared" si="1"/>
        <v>8</v>
      </c>
      <c r="H12" s="60">
        <f>VLOOKUP($A12,'Return Data'!$B$7:$R$2292,12,0)</f>
        <v>8.3277000000000001</v>
      </c>
      <c r="I12" s="61">
        <f t="shared" si="2"/>
        <v>10</v>
      </c>
      <c r="J12" s="60">
        <f>VLOOKUP($A12,'Return Data'!$B$7:$R$2292,13,0)</f>
        <v>10.040100000000001</v>
      </c>
      <c r="K12" s="61">
        <f t="shared" si="3"/>
        <v>6</v>
      </c>
      <c r="L12" s="60">
        <f>VLOOKUP($A12,'Return Data'!$B$7:$R$2292,17,0)</f>
        <v>39.992199999999997</v>
      </c>
      <c r="M12" s="61">
        <f t="shared" si="4"/>
        <v>6</v>
      </c>
      <c r="N12" s="60">
        <f>VLOOKUP($A12,'Return Data'!$B$7:$R$2292,14,0)</f>
        <v>27.948599999999999</v>
      </c>
      <c r="O12" s="61">
        <f t="shared" si="5"/>
        <v>5</v>
      </c>
      <c r="P12" s="60">
        <f>VLOOKUP($A12,'Return Data'!$B$7:$R$2292,15,0)</f>
        <v>15.881</v>
      </c>
      <c r="Q12" s="61">
        <f t="shared" si="6"/>
        <v>4</v>
      </c>
      <c r="R12" s="60">
        <f>VLOOKUP($A12,'Return Data'!$B$7:$R$2292,16,0)</f>
        <v>12.1242</v>
      </c>
      <c r="S12" s="62">
        <f t="shared" si="7"/>
        <v>20</v>
      </c>
    </row>
    <row r="13" spans="1:20" x14ac:dyDescent="0.3">
      <c r="A13" s="58" t="s">
        <v>1094</v>
      </c>
      <c r="B13" s="59">
        <f>VLOOKUP($A13,'Return Data'!$B$7:$R$2292,3,0)</f>
        <v>44826</v>
      </c>
      <c r="C13" s="60">
        <f>VLOOKUP($A13,'Return Data'!$B$7:$R$2292,4,0)</f>
        <v>1558.3285000000001</v>
      </c>
      <c r="D13" s="60">
        <f>VLOOKUP($A13,'Return Data'!$B$7:$R$2292,10,0)</f>
        <v>24.9848</v>
      </c>
      <c r="E13" s="61">
        <f t="shared" si="0"/>
        <v>4</v>
      </c>
      <c r="F13" s="60">
        <f>VLOOKUP($A13,'Return Data'!$B$7:$R$2292,11,0)</f>
        <v>10.717700000000001</v>
      </c>
      <c r="G13" s="61">
        <f t="shared" si="1"/>
        <v>10</v>
      </c>
      <c r="H13" s="60">
        <f>VLOOKUP($A13,'Return Data'!$B$7:$R$2292,12,0)</f>
        <v>5.7938999999999998</v>
      </c>
      <c r="I13" s="61">
        <f t="shared" si="2"/>
        <v>17</v>
      </c>
      <c r="J13" s="60">
        <f>VLOOKUP($A13,'Return Data'!$B$7:$R$2292,13,0)</f>
        <v>1.6468</v>
      </c>
      <c r="K13" s="61">
        <f t="shared" si="3"/>
        <v>20</v>
      </c>
      <c r="L13" s="60">
        <f>VLOOKUP($A13,'Return Data'!$B$7:$R$2292,17,0)</f>
        <v>31.8492</v>
      </c>
      <c r="M13" s="61">
        <f t="shared" si="4"/>
        <v>18</v>
      </c>
      <c r="N13" s="60">
        <f>VLOOKUP($A13,'Return Data'!$B$7:$R$2292,14,0)</f>
        <v>18.764199999999999</v>
      </c>
      <c r="O13" s="61">
        <f t="shared" si="5"/>
        <v>22</v>
      </c>
      <c r="P13" s="60">
        <f>VLOOKUP($A13,'Return Data'!$B$7:$R$2292,15,0)</f>
        <v>11.2661</v>
      </c>
      <c r="Q13" s="61">
        <f t="shared" si="6"/>
        <v>17</v>
      </c>
      <c r="R13" s="60">
        <f>VLOOKUP($A13,'Return Data'!$B$7:$R$2292,16,0)</f>
        <v>19.141100000000002</v>
      </c>
      <c r="S13" s="62">
        <f t="shared" si="7"/>
        <v>7</v>
      </c>
    </row>
    <row r="14" spans="1:20" x14ac:dyDescent="0.3">
      <c r="A14" s="58" t="s">
        <v>1096</v>
      </c>
      <c r="B14" s="59">
        <f>VLOOKUP($A14,'Return Data'!$B$7:$R$2292,3,0)</f>
        <v>44826</v>
      </c>
      <c r="C14" s="60">
        <f>VLOOKUP($A14,'Return Data'!$B$7:$R$2292,4,0)</f>
        <v>101.17</v>
      </c>
      <c r="D14" s="60">
        <f>VLOOKUP($A14,'Return Data'!$B$7:$R$2292,10,0)</f>
        <v>24.905899999999999</v>
      </c>
      <c r="E14" s="61">
        <f t="shared" si="0"/>
        <v>5</v>
      </c>
      <c r="F14" s="60">
        <f>VLOOKUP($A14,'Return Data'!$B$7:$R$2292,11,0)</f>
        <v>13.315099999999999</v>
      </c>
      <c r="G14" s="61">
        <f t="shared" si="1"/>
        <v>4</v>
      </c>
      <c r="H14" s="60">
        <f>VLOOKUP($A14,'Return Data'!$B$7:$R$2292,12,0)</f>
        <v>14.072800000000001</v>
      </c>
      <c r="I14" s="61">
        <f t="shared" si="2"/>
        <v>3</v>
      </c>
      <c r="J14" s="60">
        <f>VLOOKUP($A14,'Return Data'!$B$7:$R$2292,13,0)</f>
        <v>11.738200000000001</v>
      </c>
      <c r="K14" s="61">
        <f t="shared" si="3"/>
        <v>4</v>
      </c>
      <c r="L14" s="60">
        <f>VLOOKUP($A14,'Return Data'!$B$7:$R$2292,17,0)</f>
        <v>37.997799999999998</v>
      </c>
      <c r="M14" s="61">
        <f t="shared" si="4"/>
        <v>10</v>
      </c>
      <c r="N14" s="60">
        <f>VLOOKUP($A14,'Return Data'!$B$7:$R$2292,14,0)</f>
        <v>25.198399999999999</v>
      </c>
      <c r="O14" s="61">
        <f t="shared" si="5"/>
        <v>11</v>
      </c>
      <c r="P14" s="60">
        <f>VLOOKUP($A14,'Return Data'!$B$7:$R$2292,15,0)</f>
        <v>13.531499999999999</v>
      </c>
      <c r="Q14" s="61">
        <f t="shared" si="6"/>
        <v>11</v>
      </c>
      <c r="R14" s="60">
        <f>VLOOKUP($A14,'Return Data'!$B$7:$R$2292,16,0)</f>
        <v>16.381599999999999</v>
      </c>
      <c r="S14" s="62">
        <f t="shared" si="7"/>
        <v>13</v>
      </c>
    </row>
    <row r="15" spans="1:20" x14ac:dyDescent="0.3">
      <c r="A15" s="58" t="s">
        <v>1098</v>
      </c>
      <c r="B15" s="59">
        <f>VLOOKUP($A15,'Return Data'!$B$7:$R$2292,3,0)</f>
        <v>44826</v>
      </c>
      <c r="C15" s="60">
        <f>VLOOKUP($A15,'Return Data'!$B$7:$R$2292,4,0)</f>
        <v>169.67</v>
      </c>
      <c r="D15" s="60">
        <f>VLOOKUP($A15,'Return Data'!$B$7:$R$2292,10,0)</f>
        <v>19.992899999999999</v>
      </c>
      <c r="E15" s="61">
        <f t="shared" si="0"/>
        <v>21</v>
      </c>
      <c r="F15" s="60">
        <f>VLOOKUP($A15,'Return Data'!$B$7:$R$2292,11,0)</f>
        <v>10.1968</v>
      </c>
      <c r="G15" s="61">
        <f t="shared" si="1"/>
        <v>12</v>
      </c>
      <c r="H15" s="60">
        <f>VLOOKUP($A15,'Return Data'!$B$7:$R$2292,12,0)</f>
        <v>6.3962000000000003</v>
      </c>
      <c r="I15" s="61">
        <f t="shared" si="2"/>
        <v>13</v>
      </c>
      <c r="J15" s="60">
        <f>VLOOKUP($A15,'Return Data'!$B$7:$R$2292,13,0)</f>
        <v>5.4702999999999999</v>
      </c>
      <c r="K15" s="61">
        <f t="shared" si="3"/>
        <v>14</v>
      </c>
      <c r="L15" s="60">
        <f>VLOOKUP($A15,'Return Data'!$B$7:$R$2292,17,0)</f>
        <v>36.689700000000002</v>
      </c>
      <c r="M15" s="61">
        <f t="shared" si="4"/>
        <v>11</v>
      </c>
      <c r="N15" s="60">
        <f>VLOOKUP($A15,'Return Data'!$B$7:$R$2292,14,0)</f>
        <v>22.768599999999999</v>
      </c>
      <c r="O15" s="61">
        <f t="shared" si="5"/>
        <v>17</v>
      </c>
      <c r="P15" s="60">
        <f>VLOOKUP($A15,'Return Data'!$B$7:$R$2292,15,0)</f>
        <v>12.553699999999999</v>
      </c>
      <c r="Q15" s="61">
        <f t="shared" si="6"/>
        <v>15</v>
      </c>
      <c r="R15" s="60">
        <f>VLOOKUP($A15,'Return Data'!$B$7:$R$2292,16,0)</f>
        <v>17.123999999999999</v>
      </c>
      <c r="S15" s="62">
        <f t="shared" si="7"/>
        <v>11</v>
      </c>
    </row>
    <row r="16" spans="1:20" x14ac:dyDescent="0.3">
      <c r="A16" s="58" t="s">
        <v>1100</v>
      </c>
      <c r="B16" s="59">
        <f>VLOOKUP($A16,'Return Data'!$B$7:$R$2292,3,0)</f>
        <v>44826</v>
      </c>
      <c r="C16" s="60">
        <f>VLOOKUP($A16,'Return Data'!$B$7:$R$2292,4,0)</f>
        <v>17.48</v>
      </c>
      <c r="D16" s="60">
        <f>VLOOKUP($A16,'Return Data'!$B$7:$R$2292,10,0)</f>
        <v>22.2378</v>
      </c>
      <c r="E16" s="61">
        <f t="shared" si="0"/>
        <v>13</v>
      </c>
      <c r="F16" s="60">
        <f>VLOOKUP($A16,'Return Data'!$B$7:$R$2292,11,0)</f>
        <v>7.8346999999999998</v>
      </c>
      <c r="G16" s="61">
        <f t="shared" si="1"/>
        <v>15</v>
      </c>
      <c r="H16" s="60">
        <f>VLOOKUP($A16,'Return Data'!$B$7:$R$2292,12,0)</f>
        <v>2.1625000000000001</v>
      </c>
      <c r="I16" s="61">
        <f t="shared" si="2"/>
        <v>23</v>
      </c>
      <c r="J16" s="60">
        <f>VLOOKUP($A16,'Return Data'!$B$7:$R$2292,13,0)</f>
        <v>-0.73819999999999997</v>
      </c>
      <c r="K16" s="61">
        <f t="shared" si="3"/>
        <v>23</v>
      </c>
      <c r="L16" s="60">
        <f>VLOOKUP($A16,'Return Data'!$B$7:$R$2292,17,0)</f>
        <v>29.644500000000001</v>
      </c>
      <c r="M16" s="61">
        <f t="shared" si="4"/>
        <v>21</v>
      </c>
      <c r="N16" s="60">
        <f>VLOOKUP($A16,'Return Data'!$B$7:$R$2292,14,0)</f>
        <v>20.002300000000002</v>
      </c>
      <c r="O16" s="61">
        <f t="shared" si="5"/>
        <v>20</v>
      </c>
      <c r="P16" s="60">
        <f>VLOOKUP($A16,'Return Data'!$B$7:$R$2292,15,0)</f>
        <v>8.7676999999999996</v>
      </c>
      <c r="Q16" s="61">
        <f t="shared" si="6"/>
        <v>21</v>
      </c>
      <c r="R16" s="60">
        <f>VLOOKUP($A16,'Return Data'!$B$7:$R$2292,16,0)</f>
        <v>10.3697</v>
      </c>
      <c r="S16" s="62">
        <f t="shared" si="7"/>
        <v>23</v>
      </c>
    </row>
    <row r="17" spans="1:19" x14ac:dyDescent="0.3">
      <c r="A17" s="58" t="s">
        <v>1102</v>
      </c>
      <c r="B17" s="59">
        <f>VLOOKUP($A17,'Return Data'!$B$7:$R$2292,3,0)</f>
        <v>44826</v>
      </c>
      <c r="C17" s="60">
        <f>VLOOKUP($A17,'Return Data'!$B$7:$R$2292,4,0)</f>
        <v>89.35</v>
      </c>
      <c r="D17" s="60">
        <f>VLOOKUP($A17,'Return Data'!$B$7:$R$2292,10,0)</f>
        <v>20.596599999999999</v>
      </c>
      <c r="E17" s="61">
        <f t="shared" si="0"/>
        <v>17</v>
      </c>
      <c r="F17" s="60">
        <f>VLOOKUP($A17,'Return Data'!$B$7:$R$2292,11,0)</f>
        <v>5.9653999999999998</v>
      </c>
      <c r="G17" s="61">
        <f t="shared" si="1"/>
        <v>21</v>
      </c>
      <c r="H17" s="60">
        <f>VLOOKUP($A17,'Return Data'!$B$7:$R$2292,12,0)</f>
        <v>3.0209000000000001</v>
      </c>
      <c r="I17" s="61">
        <f t="shared" si="2"/>
        <v>21</v>
      </c>
      <c r="J17" s="60">
        <f>VLOOKUP($A17,'Return Data'!$B$7:$R$2292,13,0)</f>
        <v>4.5640999999999998</v>
      </c>
      <c r="K17" s="61">
        <f t="shared" si="3"/>
        <v>18</v>
      </c>
      <c r="L17" s="60">
        <f>VLOOKUP($A17,'Return Data'!$B$7:$R$2292,17,0)</f>
        <v>30.768799999999999</v>
      </c>
      <c r="M17" s="61">
        <f t="shared" si="4"/>
        <v>19</v>
      </c>
      <c r="N17" s="60">
        <f>VLOOKUP($A17,'Return Data'!$B$7:$R$2292,14,0)</f>
        <v>24.159199999999998</v>
      </c>
      <c r="O17" s="61">
        <f t="shared" si="5"/>
        <v>13</v>
      </c>
      <c r="P17" s="60">
        <f>VLOOKUP($A17,'Return Data'!$B$7:$R$2292,15,0)</f>
        <v>14.9306</v>
      </c>
      <c r="Q17" s="61">
        <f t="shared" si="6"/>
        <v>8</v>
      </c>
      <c r="R17" s="60">
        <f>VLOOKUP($A17,'Return Data'!$B$7:$R$2292,16,0)</f>
        <v>15.2407</v>
      </c>
      <c r="S17" s="62">
        <f t="shared" si="7"/>
        <v>15</v>
      </c>
    </row>
    <row r="18" spans="1:19" x14ac:dyDescent="0.3">
      <c r="A18" s="58" t="s">
        <v>1104</v>
      </c>
      <c r="B18" s="59">
        <f>VLOOKUP($A18,'Return Data'!$B$7:$R$2292,3,0)</f>
        <v>44826</v>
      </c>
      <c r="C18" s="60">
        <f>VLOOKUP($A18,'Return Data'!$B$7:$R$2292,4,0)</f>
        <v>78.082999999999998</v>
      </c>
      <c r="D18" s="60">
        <f>VLOOKUP($A18,'Return Data'!$B$7:$R$2292,10,0)</f>
        <v>22.779699999999998</v>
      </c>
      <c r="E18" s="61">
        <f t="shared" si="0"/>
        <v>12</v>
      </c>
      <c r="F18" s="60">
        <f>VLOOKUP($A18,'Return Data'!$B$7:$R$2292,11,0)</f>
        <v>10.863</v>
      </c>
      <c r="G18" s="61">
        <f t="shared" si="1"/>
        <v>9</v>
      </c>
      <c r="H18" s="60">
        <f>VLOOKUP($A18,'Return Data'!$B$7:$R$2292,12,0)</f>
        <v>9.843</v>
      </c>
      <c r="I18" s="61">
        <f t="shared" si="2"/>
        <v>7</v>
      </c>
      <c r="J18" s="60">
        <f>VLOOKUP($A18,'Return Data'!$B$7:$R$2292,13,0)</f>
        <v>11.3324</v>
      </c>
      <c r="K18" s="61">
        <f t="shared" si="3"/>
        <v>5</v>
      </c>
      <c r="L18" s="60">
        <f>VLOOKUP($A18,'Return Data'!$B$7:$R$2292,17,0)</f>
        <v>39.652099999999997</v>
      </c>
      <c r="M18" s="61">
        <f t="shared" si="4"/>
        <v>8</v>
      </c>
      <c r="N18" s="60">
        <f>VLOOKUP($A18,'Return Data'!$B$7:$R$2292,14,0)</f>
        <v>27.1251</v>
      </c>
      <c r="O18" s="61">
        <f t="shared" si="5"/>
        <v>8</v>
      </c>
      <c r="P18" s="60">
        <f>VLOOKUP($A18,'Return Data'!$B$7:$R$2292,15,0)</f>
        <v>15.811400000000001</v>
      </c>
      <c r="Q18" s="61">
        <f t="shared" si="6"/>
        <v>5</v>
      </c>
      <c r="R18" s="60">
        <f>VLOOKUP($A18,'Return Data'!$B$7:$R$2292,16,0)</f>
        <v>14.1852</v>
      </c>
      <c r="S18" s="62">
        <f t="shared" si="7"/>
        <v>17</v>
      </c>
    </row>
    <row r="19" spans="1:19" x14ac:dyDescent="0.3">
      <c r="A19" s="58" t="s">
        <v>1107</v>
      </c>
      <c r="B19" s="59">
        <f>VLOOKUP($A19,'Return Data'!$B$7:$R$2292,3,0)</f>
        <v>44826</v>
      </c>
      <c r="C19" s="60">
        <f>VLOOKUP($A19,'Return Data'!$B$7:$R$2292,4,0)</f>
        <v>211.29</v>
      </c>
      <c r="D19" s="60">
        <f>VLOOKUP($A19,'Return Data'!$B$7:$R$2292,10,0)</f>
        <v>17.559699999999999</v>
      </c>
      <c r="E19" s="61">
        <f t="shared" si="0"/>
        <v>24</v>
      </c>
      <c r="F19" s="60">
        <f>VLOOKUP($A19,'Return Data'!$B$7:$R$2292,11,0)</f>
        <v>5.9682000000000004</v>
      </c>
      <c r="G19" s="61">
        <f t="shared" si="1"/>
        <v>20</v>
      </c>
      <c r="H19" s="60">
        <f>VLOOKUP($A19,'Return Data'!$B$7:$R$2292,12,0)</f>
        <v>4.8324999999999996</v>
      </c>
      <c r="I19" s="61">
        <f t="shared" si="2"/>
        <v>19</v>
      </c>
      <c r="J19" s="60">
        <f>VLOOKUP($A19,'Return Data'!$B$7:$R$2292,13,0)</f>
        <v>0.38009999999999999</v>
      </c>
      <c r="K19" s="61">
        <f t="shared" si="3"/>
        <v>22</v>
      </c>
      <c r="L19" s="60">
        <f>VLOOKUP($A19,'Return Data'!$B$7:$R$2292,17,0)</f>
        <v>25.234300000000001</v>
      </c>
      <c r="M19" s="61">
        <f t="shared" si="4"/>
        <v>23</v>
      </c>
      <c r="N19" s="60">
        <f>VLOOKUP($A19,'Return Data'!$B$7:$R$2292,14,0)</f>
        <v>18.746300000000002</v>
      </c>
      <c r="O19" s="61">
        <f t="shared" si="5"/>
        <v>23</v>
      </c>
      <c r="P19" s="60">
        <f>VLOOKUP($A19,'Return Data'!$B$7:$R$2292,15,0)</f>
        <v>9.1244999999999994</v>
      </c>
      <c r="Q19" s="61">
        <f t="shared" si="6"/>
        <v>20</v>
      </c>
      <c r="R19" s="60">
        <f>VLOOKUP($A19,'Return Data'!$B$7:$R$2292,16,0)</f>
        <v>18.323399999999999</v>
      </c>
      <c r="S19" s="62">
        <f t="shared" si="7"/>
        <v>9</v>
      </c>
    </row>
    <row r="20" spans="1:19" x14ac:dyDescent="0.3">
      <c r="A20" s="58" t="s">
        <v>1109</v>
      </c>
      <c r="B20" s="59">
        <f>VLOOKUP($A20,'Return Data'!$B$7:$R$2292,3,0)</f>
        <v>44826</v>
      </c>
      <c r="C20" s="60">
        <f>VLOOKUP($A20,'Return Data'!$B$7:$R$2292,4,0)</f>
        <v>18.086200000000002</v>
      </c>
      <c r="D20" s="60">
        <f>VLOOKUP($A20,'Return Data'!$B$7:$R$2292,10,0)</f>
        <v>21.979099999999999</v>
      </c>
      <c r="E20" s="61">
        <f t="shared" si="0"/>
        <v>14</v>
      </c>
      <c r="F20" s="60">
        <f>VLOOKUP($A20,'Return Data'!$B$7:$R$2292,11,0)</f>
        <v>6.9538000000000002</v>
      </c>
      <c r="G20" s="61">
        <f t="shared" si="1"/>
        <v>17</v>
      </c>
      <c r="H20" s="60">
        <f>VLOOKUP($A20,'Return Data'!$B$7:$R$2292,12,0)</f>
        <v>6.1284999999999998</v>
      </c>
      <c r="I20" s="61">
        <f t="shared" si="2"/>
        <v>15</v>
      </c>
      <c r="J20" s="60">
        <f>VLOOKUP($A20,'Return Data'!$B$7:$R$2292,13,0)</f>
        <v>7.194</v>
      </c>
      <c r="K20" s="61">
        <f t="shared" si="3"/>
        <v>12</v>
      </c>
      <c r="L20" s="60">
        <f>VLOOKUP($A20,'Return Data'!$B$7:$R$2292,17,0)</f>
        <v>35.850999999999999</v>
      </c>
      <c r="M20" s="61">
        <f t="shared" si="4"/>
        <v>12</v>
      </c>
      <c r="N20" s="60">
        <f>VLOOKUP($A20,'Return Data'!$B$7:$R$2292,14,0)</f>
        <v>25.156700000000001</v>
      </c>
      <c r="O20" s="61">
        <f t="shared" si="5"/>
        <v>12</v>
      </c>
      <c r="P20" s="60"/>
      <c r="Q20" s="61"/>
      <c r="R20" s="60">
        <f>VLOOKUP($A20,'Return Data'!$B$7:$R$2292,16,0)</f>
        <v>13.601599999999999</v>
      </c>
      <c r="S20" s="62">
        <f t="shared" si="7"/>
        <v>18</v>
      </c>
    </row>
    <row r="21" spans="1:19" x14ac:dyDescent="0.3">
      <c r="A21" s="58" t="s">
        <v>1111</v>
      </c>
      <c r="B21" s="59">
        <f>VLOOKUP($A21,'Return Data'!$B$7:$R$2292,3,0)</f>
        <v>44826</v>
      </c>
      <c r="C21" s="60">
        <f>VLOOKUP($A21,'Return Data'!$B$7:$R$2292,4,0)</f>
        <v>21.949000000000002</v>
      </c>
      <c r="D21" s="60">
        <f>VLOOKUP($A21,'Return Data'!$B$7:$R$2292,10,0)</f>
        <v>21.124700000000001</v>
      </c>
      <c r="E21" s="61">
        <f t="shared" si="0"/>
        <v>16</v>
      </c>
      <c r="F21" s="60">
        <f>VLOOKUP($A21,'Return Data'!$B$7:$R$2292,11,0)</f>
        <v>8.1763999999999992</v>
      </c>
      <c r="G21" s="61">
        <f t="shared" si="1"/>
        <v>14</v>
      </c>
      <c r="H21" s="60">
        <f>VLOOKUP($A21,'Return Data'!$B$7:$R$2292,12,0)</f>
        <v>8.6262000000000008</v>
      </c>
      <c r="I21" s="61">
        <f t="shared" si="2"/>
        <v>9</v>
      </c>
      <c r="J21" s="60">
        <f>VLOOKUP($A21,'Return Data'!$B$7:$R$2292,13,0)</f>
        <v>7.7199</v>
      </c>
      <c r="K21" s="61">
        <f t="shared" si="3"/>
        <v>10</v>
      </c>
      <c r="L21" s="60">
        <f>VLOOKUP($A21,'Return Data'!$B$7:$R$2292,17,0)</f>
        <v>40.316499999999998</v>
      </c>
      <c r="M21" s="61">
        <f t="shared" si="4"/>
        <v>5</v>
      </c>
      <c r="N21" s="60">
        <f>VLOOKUP($A21,'Return Data'!$B$7:$R$2292,14,0)</f>
        <v>27.671299999999999</v>
      </c>
      <c r="O21" s="61">
        <f t="shared" si="5"/>
        <v>6</v>
      </c>
      <c r="P21" s="60"/>
      <c r="Q21" s="61"/>
      <c r="R21" s="60">
        <f>VLOOKUP($A21,'Return Data'!$B$7:$R$2292,16,0)</f>
        <v>28.312200000000001</v>
      </c>
      <c r="S21" s="62">
        <f t="shared" si="7"/>
        <v>2</v>
      </c>
    </row>
    <row r="22" spans="1:19" x14ac:dyDescent="0.3">
      <c r="A22" s="58" t="s">
        <v>2060</v>
      </c>
      <c r="B22" s="59">
        <f>VLOOKUP($A22,'Return Data'!$B$7:$R$2292,3,0)</f>
        <v>44826</v>
      </c>
      <c r="C22" s="60">
        <f>VLOOKUP($A22,'Return Data'!$B$7:$R$2292,4,0)</f>
        <v>53.380600000000001</v>
      </c>
      <c r="D22" s="60">
        <f>VLOOKUP($A22,'Return Data'!$B$7:$R$2292,10,0)</f>
        <v>32.003700000000002</v>
      </c>
      <c r="E22" s="61">
        <f t="shared" si="0"/>
        <v>1</v>
      </c>
      <c r="F22" s="60">
        <f>VLOOKUP($A22,'Return Data'!$B$7:$R$2292,11,0)</f>
        <v>22.2775</v>
      </c>
      <c r="G22" s="61">
        <f t="shared" si="1"/>
        <v>1</v>
      </c>
      <c r="H22" s="60">
        <f>VLOOKUP($A22,'Return Data'!$B$7:$R$2292,12,0)</f>
        <v>20.6281</v>
      </c>
      <c r="I22" s="61">
        <f t="shared" si="2"/>
        <v>1</v>
      </c>
      <c r="J22" s="60">
        <f>VLOOKUP($A22,'Return Data'!$B$7:$R$2292,13,0)</f>
        <v>28.342199999999998</v>
      </c>
      <c r="K22" s="61">
        <f t="shared" si="3"/>
        <v>1</v>
      </c>
      <c r="L22" s="60">
        <f>VLOOKUP($A22,'Return Data'!$B$7:$R$2292,17,0)</f>
        <v>48.6524</v>
      </c>
      <c r="M22" s="61">
        <f t="shared" si="4"/>
        <v>2</v>
      </c>
      <c r="N22" s="60">
        <f>VLOOKUP($A22,'Return Data'!$B$7:$R$2292,14,0)</f>
        <v>28.004999999999999</v>
      </c>
      <c r="O22" s="61">
        <f t="shared" ref="O22:O29" si="8">RANK(N22,N$8:N$31,0)</f>
        <v>4</v>
      </c>
      <c r="P22" s="60">
        <f>VLOOKUP($A22,'Return Data'!$B$7:$R$2292,15,0)</f>
        <v>15.785500000000001</v>
      </c>
      <c r="Q22" s="61">
        <f t="shared" ref="Q22:Q29" si="9">RANK(P22,P$8:P$31,0)</f>
        <v>6</v>
      </c>
      <c r="R22" s="60">
        <f>VLOOKUP($A22,'Return Data'!$B$7:$R$2292,16,0)</f>
        <v>21.553799999999999</v>
      </c>
      <c r="S22" s="62">
        <f t="shared" si="7"/>
        <v>5</v>
      </c>
    </row>
    <row r="23" spans="1:19" x14ac:dyDescent="0.3">
      <c r="A23" s="58" t="s">
        <v>1112</v>
      </c>
      <c r="B23" s="59">
        <f>VLOOKUP($A23,'Return Data'!$B$7:$R$2292,3,0)</f>
        <v>44826</v>
      </c>
      <c r="C23" s="60">
        <f>VLOOKUP($A23,'Return Data'!$B$7:$R$2292,4,0)</f>
        <v>2214.7624999999998</v>
      </c>
      <c r="D23" s="60">
        <f>VLOOKUP($A23,'Return Data'!$B$7:$R$2292,10,0)</f>
        <v>23.1554</v>
      </c>
      <c r="E23" s="61">
        <f t="shared" si="0"/>
        <v>10</v>
      </c>
      <c r="F23" s="60">
        <f>VLOOKUP($A23,'Return Data'!$B$7:$R$2292,11,0)</f>
        <v>11.9024</v>
      </c>
      <c r="G23" s="61">
        <f t="shared" si="1"/>
        <v>6</v>
      </c>
      <c r="H23" s="60">
        <f>VLOOKUP($A23,'Return Data'!$B$7:$R$2292,12,0)</f>
        <v>10.5945</v>
      </c>
      <c r="I23" s="61">
        <f t="shared" si="2"/>
        <v>6</v>
      </c>
      <c r="J23" s="60">
        <f>VLOOKUP($A23,'Return Data'!$B$7:$R$2292,13,0)</f>
        <v>8.6411999999999995</v>
      </c>
      <c r="K23" s="61">
        <f t="shared" si="3"/>
        <v>8</v>
      </c>
      <c r="L23" s="60">
        <f>VLOOKUP($A23,'Return Data'!$B$7:$R$2292,17,0)</f>
        <v>39.787199999999999</v>
      </c>
      <c r="M23" s="61">
        <f t="shared" si="4"/>
        <v>7</v>
      </c>
      <c r="N23" s="60">
        <f>VLOOKUP($A23,'Return Data'!$B$7:$R$2292,14,0)</f>
        <v>27.139099999999999</v>
      </c>
      <c r="O23" s="61">
        <f t="shared" si="8"/>
        <v>7</v>
      </c>
      <c r="P23" s="60">
        <f>VLOOKUP($A23,'Return Data'!$B$7:$R$2292,15,0)</f>
        <v>15.660299999999999</v>
      </c>
      <c r="Q23" s="61">
        <f t="shared" si="9"/>
        <v>7</v>
      </c>
      <c r="R23" s="60">
        <f>VLOOKUP($A23,'Return Data'!$B$7:$R$2292,16,0)</f>
        <v>22.164000000000001</v>
      </c>
      <c r="S23" s="62">
        <f t="shared" si="7"/>
        <v>4</v>
      </c>
    </row>
    <row r="24" spans="1:19" x14ac:dyDescent="0.3">
      <c r="A24" s="58" t="s">
        <v>1115</v>
      </c>
      <c r="B24" s="59">
        <f>VLOOKUP($A24,'Return Data'!$B$7:$R$2292,3,0)</f>
        <v>44826</v>
      </c>
      <c r="C24" s="60">
        <f>VLOOKUP($A24,'Return Data'!$B$7:$R$2292,4,0)</f>
        <v>45.94</v>
      </c>
      <c r="D24" s="60">
        <f>VLOOKUP($A24,'Return Data'!$B$7:$R$2292,10,0)</f>
        <v>23.461400000000001</v>
      </c>
      <c r="E24" s="61">
        <f t="shared" si="0"/>
        <v>9</v>
      </c>
      <c r="F24" s="60">
        <f>VLOOKUP($A24,'Return Data'!$B$7:$R$2292,11,0)</f>
        <v>10.247199999999999</v>
      </c>
      <c r="G24" s="61">
        <f t="shared" si="1"/>
        <v>11</v>
      </c>
      <c r="H24" s="60">
        <f>VLOOKUP($A24,'Return Data'!$B$7:$R$2292,12,0)</f>
        <v>7.2362000000000002</v>
      </c>
      <c r="I24" s="61">
        <f t="shared" si="2"/>
        <v>12</v>
      </c>
      <c r="J24" s="60">
        <f>VLOOKUP($A24,'Return Data'!$B$7:$R$2292,13,0)</f>
        <v>8.5794999999999995</v>
      </c>
      <c r="K24" s="61">
        <f t="shared" si="3"/>
        <v>9</v>
      </c>
      <c r="L24" s="60">
        <f>VLOOKUP($A24,'Return Data'!$B$7:$R$2292,17,0)</f>
        <v>45.266800000000003</v>
      </c>
      <c r="M24" s="61">
        <f t="shared" si="4"/>
        <v>4</v>
      </c>
      <c r="N24" s="60">
        <f>VLOOKUP($A24,'Return Data'!$B$7:$R$2292,14,0)</f>
        <v>39.2438</v>
      </c>
      <c r="O24" s="61">
        <f t="shared" si="8"/>
        <v>1</v>
      </c>
      <c r="P24" s="60">
        <f>VLOOKUP($A24,'Return Data'!$B$7:$R$2292,15,0)</f>
        <v>19.719899999999999</v>
      </c>
      <c r="Q24" s="61">
        <f t="shared" si="9"/>
        <v>2</v>
      </c>
      <c r="R24" s="60">
        <f>VLOOKUP($A24,'Return Data'!$B$7:$R$2292,16,0)</f>
        <v>18.892800000000001</v>
      </c>
      <c r="S24" s="62">
        <f t="shared" si="7"/>
        <v>8</v>
      </c>
    </row>
    <row r="25" spans="1:19" x14ac:dyDescent="0.3">
      <c r="A25" s="58" t="s">
        <v>1118</v>
      </c>
      <c r="B25" s="59">
        <f>VLOOKUP($A25,'Return Data'!$B$7:$R$2292,3,0)</f>
        <v>44826</v>
      </c>
      <c r="C25" s="60">
        <f>VLOOKUP($A25,'Return Data'!$B$7:$R$2292,4,0)</f>
        <v>136.40530000000001</v>
      </c>
      <c r="D25" s="60">
        <f>VLOOKUP($A25,'Return Data'!$B$7:$R$2292,10,0)</f>
        <v>25.391999999999999</v>
      </c>
      <c r="E25" s="61">
        <f t="shared" si="0"/>
        <v>3</v>
      </c>
      <c r="F25" s="60">
        <f>VLOOKUP($A25,'Return Data'!$B$7:$R$2292,11,0)</f>
        <v>15.216900000000001</v>
      </c>
      <c r="G25" s="61">
        <f t="shared" si="1"/>
        <v>2</v>
      </c>
      <c r="H25" s="60">
        <f>VLOOKUP($A25,'Return Data'!$B$7:$R$2292,12,0)</f>
        <v>17.530100000000001</v>
      </c>
      <c r="I25" s="61">
        <f t="shared" si="2"/>
        <v>2</v>
      </c>
      <c r="J25" s="60">
        <f>VLOOKUP($A25,'Return Data'!$B$7:$R$2292,13,0)</f>
        <v>21.009599999999999</v>
      </c>
      <c r="K25" s="61">
        <f t="shared" si="3"/>
        <v>2</v>
      </c>
      <c r="L25" s="60">
        <f>VLOOKUP($A25,'Return Data'!$B$7:$R$2292,17,0)</f>
        <v>48.852600000000002</v>
      </c>
      <c r="M25" s="61">
        <f t="shared" si="4"/>
        <v>1</v>
      </c>
      <c r="N25" s="60">
        <f>VLOOKUP($A25,'Return Data'!$B$7:$R$2292,14,0)</f>
        <v>37.773800000000001</v>
      </c>
      <c r="O25" s="61">
        <f t="shared" si="8"/>
        <v>2</v>
      </c>
      <c r="P25" s="60">
        <f>VLOOKUP($A25,'Return Data'!$B$7:$R$2292,15,0)</f>
        <v>21.213899999999999</v>
      </c>
      <c r="Q25" s="61">
        <f t="shared" si="9"/>
        <v>1</v>
      </c>
      <c r="R25" s="60">
        <f>VLOOKUP($A25,'Return Data'!$B$7:$R$2292,16,0)</f>
        <v>12.87</v>
      </c>
      <c r="S25" s="62">
        <f t="shared" si="7"/>
        <v>19</v>
      </c>
    </row>
    <row r="26" spans="1:19" x14ac:dyDescent="0.3">
      <c r="A26" s="58" t="s">
        <v>1121</v>
      </c>
      <c r="B26" s="59">
        <f>VLOOKUP($A26,'Return Data'!$B$7:$R$2292,3,0)</f>
        <v>44826</v>
      </c>
      <c r="C26" s="60">
        <f>VLOOKUP($A26,'Return Data'!$B$7:$R$2292,4,0)</f>
        <v>153.91229999999999</v>
      </c>
      <c r="D26" s="60">
        <f>VLOOKUP($A26,'Return Data'!$B$7:$R$2292,10,0)</f>
        <v>24.499400000000001</v>
      </c>
      <c r="E26" s="61">
        <f t="shared" si="0"/>
        <v>7</v>
      </c>
      <c r="F26" s="60">
        <f>VLOOKUP($A26,'Return Data'!$B$7:$R$2292,11,0)</f>
        <v>14.648899999999999</v>
      </c>
      <c r="G26" s="61">
        <f t="shared" si="1"/>
        <v>3</v>
      </c>
      <c r="H26" s="60">
        <f>VLOOKUP($A26,'Return Data'!$B$7:$R$2292,12,0)</f>
        <v>12.2606</v>
      </c>
      <c r="I26" s="61">
        <f t="shared" si="2"/>
        <v>4</v>
      </c>
      <c r="J26" s="60">
        <f>VLOOKUP($A26,'Return Data'!$B$7:$R$2292,13,0)</f>
        <v>16.597799999999999</v>
      </c>
      <c r="K26" s="61">
        <f t="shared" si="3"/>
        <v>3</v>
      </c>
      <c r="L26" s="60">
        <f>VLOOKUP($A26,'Return Data'!$B$7:$R$2292,17,0)</f>
        <v>45.645000000000003</v>
      </c>
      <c r="M26" s="61">
        <f t="shared" si="4"/>
        <v>3</v>
      </c>
      <c r="N26" s="60">
        <f>VLOOKUP($A26,'Return Data'!$B$7:$R$2292,14,0)</f>
        <v>30.581399999999999</v>
      </c>
      <c r="O26" s="61">
        <f t="shared" si="8"/>
        <v>3</v>
      </c>
      <c r="P26" s="60">
        <f>VLOOKUP($A26,'Return Data'!$B$7:$R$2292,15,0)</f>
        <v>14.7972</v>
      </c>
      <c r="Q26" s="61">
        <f t="shared" si="9"/>
        <v>9</v>
      </c>
      <c r="R26" s="60">
        <f>VLOOKUP($A26,'Return Data'!$B$7:$R$2292,16,0)</f>
        <v>16.912299999999998</v>
      </c>
      <c r="S26" s="62">
        <f t="shared" si="7"/>
        <v>12</v>
      </c>
    </row>
    <row r="27" spans="1:19" x14ac:dyDescent="0.3">
      <c r="A27" s="58" t="s">
        <v>2061</v>
      </c>
      <c r="B27" s="59">
        <f>VLOOKUP($A27,'Return Data'!$B$7:$R$2292,3,0)</f>
        <v>44826</v>
      </c>
      <c r="C27" s="60">
        <f>VLOOKUP($A27,'Return Data'!$B$7:$R$2292,4,0)</f>
        <v>769.36689999999999</v>
      </c>
      <c r="D27" s="60">
        <f>VLOOKUP($A27,'Return Data'!$B$7:$R$2292,10,0)</f>
        <v>26.068899999999999</v>
      </c>
      <c r="E27" s="61">
        <f t="shared" si="0"/>
        <v>2</v>
      </c>
      <c r="F27" s="60">
        <f>VLOOKUP($A27,'Return Data'!$B$7:$R$2292,11,0)</f>
        <v>12.1081</v>
      </c>
      <c r="G27" s="61">
        <f t="shared" si="1"/>
        <v>5</v>
      </c>
      <c r="H27" s="60">
        <f>VLOOKUP($A27,'Return Data'!$B$7:$R$2292,12,0)</f>
        <v>11.5824</v>
      </c>
      <c r="I27" s="61">
        <f t="shared" si="2"/>
        <v>5</v>
      </c>
      <c r="J27" s="60">
        <f>VLOOKUP($A27,'Return Data'!$B$7:$R$2292,13,0)</f>
        <v>8.7149000000000001</v>
      </c>
      <c r="K27" s="61">
        <f t="shared" si="3"/>
        <v>7</v>
      </c>
      <c r="L27" s="60">
        <f>VLOOKUP($A27,'Return Data'!$B$7:$R$2292,17,0)</f>
        <v>34.637099999999997</v>
      </c>
      <c r="M27" s="61">
        <f t="shared" si="4"/>
        <v>16</v>
      </c>
      <c r="N27" s="60">
        <f>VLOOKUP($A27,'Return Data'!$B$7:$R$2292,14,0)</f>
        <v>20.383199999999999</v>
      </c>
      <c r="O27" s="61">
        <f t="shared" si="8"/>
        <v>19</v>
      </c>
      <c r="P27" s="60">
        <f>VLOOKUP($A27,'Return Data'!$B$7:$R$2292,15,0)</f>
        <v>9.5863999999999994</v>
      </c>
      <c r="Q27" s="61">
        <f t="shared" si="9"/>
        <v>18</v>
      </c>
      <c r="R27" s="60">
        <f>VLOOKUP($A27,'Return Data'!$B$7:$R$2292,16,0)</f>
        <v>23.9969</v>
      </c>
      <c r="S27" s="62">
        <f t="shared" si="7"/>
        <v>3</v>
      </c>
    </row>
    <row r="28" spans="1:19" x14ac:dyDescent="0.3">
      <c r="A28" s="58" t="s">
        <v>1123</v>
      </c>
      <c r="B28" s="59">
        <f>VLOOKUP($A28,'Return Data'!$B$7:$R$2292,3,0)</f>
        <v>44826</v>
      </c>
      <c r="C28" s="60">
        <f>VLOOKUP($A28,'Return Data'!$B$7:$R$2292,4,0)</f>
        <v>252.3955</v>
      </c>
      <c r="D28" s="60">
        <f>VLOOKUP($A28,'Return Data'!$B$7:$R$2292,10,0)</f>
        <v>20.124700000000001</v>
      </c>
      <c r="E28" s="61">
        <f t="shared" si="0"/>
        <v>20</v>
      </c>
      <c r="F28" s="60">
        <f>VLOOKUP($A28,'Return Data'!$B$7:$R$2292,11,0)</f>
        <v>5.9722999999999997</v>
      </c>
      <c r="G28" s="61">
        <f t="shared" si="1"/>
        <v>19</v>
      </c>
      <c r="H28" s="60">
        <f>VLOOKUP($A28,'Return Data'!$B$7:$R$2292,12,0)</f>
        <v>5.4047999999999998</v>
      </c>
      <c r="I28" s="61">
        <f t="shared" si="2"/>
        <v>18</v>
      </c>
      <c r="J28" s="60">
        <f>VLOOKUP($A28,'Return Data'!$B$7:$R$2292,13,0)</f>
        <v>5.1571999999999996</v>
      </c>
      <c r="K28" s="61">
        <f t="shared" si="3"/>
        <v>15</v>
      </c>
      <c r="L28" s="60">
        <f>VLOOKUP($A28,'Return Data'!$B$7:$R$2292,17,0)</f>
        <v>32.965699999999998</v>
      </c>
      <c r="M28" s="61">
        <f t="shared" si="4"/>
        <v>17</v>
      </c>
      <c r="N28" s="60">
        <f>VLOOKUP($A28,'Return Data'!$B$7:$R$2292,14,0)</f>
        <v>23.069700000000001</v>
      </c>
      <c r="O28" s="61">
        <f t="shared" si="8"/>
        <v>15</v>
      </c>
      <c r="P28" s="60">
        <f>VLOOKUP($A28,'Return Data'!$B$7:$R$2292,15,0)</f>
        <v>13.527900000000001</v>
      </c>
      <c r="Q28" s="61">
        <f t="shared" si="9"/>
        <v>12</v>
      </c>
      <c r="R28" s="60">
        <f>VLOOKUP($A28,'Return Data'!$B$7:$R$2292,16,0)</f>
        <v>12.1082</v>
      </c>
      <c r="S28" s="62">
        <f t="shared" si="7"/>
        <v>21</v>
      </c>
    </row>
    <row r="29" spans="1:19" x14ac:dyDescent="0.3">
      <c r="A29" s="58" t="s">
        <v>1126</v>
      </c>
      <c r="B29" s="59">
        <f>VLOOKUP($A29,'Return Data'!$B$7:$R$2292,3,0)</f>
        <v>44826</v>
      </c>
      <c r="C29" s="60">
        <f>VLOOKUP($A29,'Return Data'!$B$7:$R$2292,4,0)</f>
        <v>76.11</v>
      </c>
      <c r="D29" s="60">
        <f>VLOOKUP($A29,'Return Data'!$B$7:$R$2292,10,0)</f>
        <v>21.932099999999998</v>
      </c>
      <c r="E29" s="61">
        <f t="shared" si="0"/>
        <v>15</v>
      </c>
      <c r="F29" s="60">
        <f>VLOOKUP($A29,'Return Data'!$B$7:$R$2292,11,0)</f>
        <v>7.5608000000000004</v>
      </c>
      <c r="G29" s="61">
        <f t="shared" si="1"/>
        <v>16</v>
      </c>
      <c r="H29" s="60">
        <f>VLOOKUP($A29,'Return Data'!$B$7:$R$2292,12,0)</f>
        <v>7.3331999999999997</v>
      </c>
      <c r="I29" s="61">
        <f t="shared" si="2"/>
        <v>11</v>
      </c>
      <c r="J29" s="60">
        <f>VLOOKUP($A29,'Return Data'!$B$7:$R$2292,13,0)</f>
        <v>3.8193999999999999</v>
      </c>
      <c r="K29" s="61">
        <f t="shared" si="3"/>
        <v>19</v>
      </c>
      <c r="L29" s="60">
        <f>VLOOKUP($A29,'Return Data'!$B$7:$R$2292,17,0)</f>
        <v>27.4849</v>
      </c>
      <c r="M29" s="61">
        <f t="shared" si="4"/>
        <v>22</v>
      </c>
      <c r="N29" s="60">
        <f>VLOOKUP($A29,'Return Data'!$B$7:$R$2292,14,0)</f>
        <v>22.930700000000002</v>
      </c>
      <c r="O29" s="61">
        <f t="shared" si="8"/>
        <v>16</v>
      </c>
      <c r="P29" s="60">
        <f>VLOOKUP($A29,'Return Data'!$B$7:$R$2292,15,0)</f>
        <v>12.71</v>
      </c>
      <c r="Q29" s="61">
        <f t="shared" si="9"/>
        <v>13</v>
      </c>
      <c r="R29" s="60">
        <f>VLOOKUP($A29,'Return Data'!$B$7:$R$2292,16,0)</f>
        <v>7.4995000000000003</v>
      </c>
      <c r="S29" s="62">
        <f t="shared" si="7"/>
        <v>24</v>
      </c>
    </row>
    <row r="30" spans="1:19" x14ac:dyDescent="0.3">
      <c r="A30" s="58" t="s">
        <v>1128</v>
      </c>
      <c r="B30" s="59">
        <f>VLOOKUP($A30,'Return Data'!$B$7:$R$2292,3,0)</f>
        <v>44826</v>
      </c>
      <c r="C30" s="60">
        <f>VLOOKUP($A30,'Return Data'!$B$7:$R$2292,4,0)</f>
        <v>29.45</v>
      </c>
      <c r="D30" s="60">
        <f>VLOOKUP($A30,'Return Data'!$B$7:$R$2292,10,0)</f>
        <v>23.843599999999999</v>
      </c>
      <c r="E30" s="61">
        <f t="shared" si="0"/>
        <v>8</v>
      </c>
      <c r="F30" s="60">
        <f>VLOOKUP($A30,'Return Data'!$B$7:$R$2292,11,0)</f>
        <v>11.764699999999999</v>
      </c>
      <c r="G30" s="61">
        <f t="shared" si="1"/>
        <v>7</v>
      </c>
      <c r="H30" s="60">
        <f>VLOOKUP($A30,'Return Data'!$B$7:$R$2292,12,0)</f>
        <v>6.1643999999999997</v>
      </c>
      <c r="I30" s="61">
        <f t="shared" si="2"/>
        <v>14</v>
      </c>
      <c r="J30" s="60">
        <f>VLOOKUP($A30,'Return Data'!$B$7:$R$2292,13,0)</f>
        <v>7.5209999999999999</v>
      </c>
      <c r="K30" s="61">
        <f t="shared" si="3"/>
        <v>11</v>
      </c>
      <c r="L30" s="60">
        <f>VLOOKUP($A30,'Return Data'!$B$7:$R$2292,17,0)</f>
        <v>38.467199999999998</v>
      </c>
      <c r="M30" s="61">
        <f>RANK(L30,L$8:L$31,0)</f>
        <v>9</v>
      </c>
      <c r="N30" s="60"/>
      <c r="O30" s="61"/>
      <c r="P30" s="60"/>
      <c r="Q30" s="61"/>
      <c r="R30" s="60">
        <f>VLOOKUP($A30,'Return Data'!$B$7:$R$2292,16,0)</f>
        <v>54.003799999999998</v>
      </c>
      <c r="S30" s="62">
        <f t="shared" si="7"/>
        <v>1</v>
      </c>
    </row>
    <row r="31" spans="1:19" x14ac:dyDescent="0.3">
      <c r="A31" s="58" t="s">
        <v>1802</v>
      </c>
      <c r="B31" s="59">
        <f>VLOOKUP($A31,'Return Data'!$B$7:$R$2292,3,0)</f>
        <v>44826</v>
      </c>
      <c r="C31" s="60">
        <f>VLOOKUP($A31,'Return Data'!$B$7:$R$2292,4,0)</f>
        <v>195.57400000000001</v>
      </c>
      <c r="D31" s="60">
        <f>VLOOKUP($A31,'Return Data'!$B$7:$R$2292,10,0)</f>
        <v>22.9772</v>
      </c>
      <c r="E31" s="61">
        <f t="shared" si="0"/>
        <v>11</v>
      </c>
      <c r="F31" s="60">
        <f>VLOOKUP($A31,'Return Data'!$B$7:$R$2292,11,0)</f>
        <v>9.7142999999999997</v>
      </c>
      <c r="G31" s="61">
        <f t="shared" si="1"/>
        <v>13</v>
      </c>
      <c r="H31" s="60">
        <f>VLOOKUP($A31,'Return Data'!$B$7:$R$2292,12,0)</f>
        <v>6.0568</v>
      </c>
      <c r="I31" s="61">
        <f t="shared" si="2"/>
        <v>16</v>
      </c>
      <c r="J31" s="60">
        <f>VLOOKUP($A31,'Return Data'!$B$7:$R$2292,13,0)</f>
        <v>5.0515999999999996</v>
      </c>
      <c r="K31" s="61">
        <f t="shared" si="3"/>
        <v>16</v>
      </c>
      <c r="L31" s="60">
        <f>VLOOKUP($A31,'Return Data'!$B$7:$R$2292,17,0)</f>
        <v>35.178100000000001</v>
      </c>
      <c r="M31" s="61">
        <f>RANK(L31,L$8:L$31,0)</f>
        <v>15</v>
      </c>
      <c r="N31" s="60">
        <f>VLOOKUP($A31,'Return Data'!$B$7:$R$2292,14,0)</f>
        <v>26.942499999999999</v>
      </c>
      <c r="O31" s="61">
        <f>RANK(N31,N$8:N$31,0)</f>
        <v>9</v>
      </c>
      <c r="P31" s="60">
        <f>VLOOKUP($A31,'Return Data'!$B$7:$R$2292,15,0)</f>
        <v>13.9473</v>
      </c>
      <c r="Q31" s="61">
        <f>RANK(P31,P$8:P$31,0)</f>
        <v>10</v>
      </c>
      <c r="R31" s="60">
        <f>VLOOKUP($A31,'Return Data'!$B$7:$R$2292,16,0)</f>
        <v>15.821999999999999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22.625908333333332</v>
      </c>
      <c r="E33" s="69"/>
      <c r="F33" s="70">
        <f>AVERAGE(F8:F31)</f>
        <v>9.8088416666666678</v>
      </c>
      <c r="G33" s="69"/>
      <c r="H33" s="70">
        <f>AVERAGE(H8:H31)</f>
        <v>7.9726666666666679</v>
      </c>
      <c r="I33" s="69"/>
      <c r="J33" s="70">
        <f>AVERAGE(J8:J31)</f>
        <v>7.5444166666666668</v>
      </c>
      <c r="K33" s="69"/>
      <c r="L33" s="70">
        <f>AVERAGE(L8:L31)</f>
        <v>36.166545833333338</v>
      </c>
      <c r="M33" s="69"/>
      <c r="N33" s="70">
        <f>AVERAGE(N8:N31)</f>
        <v>25.351434782608688</v>
      </c>
      <c r="O33" s="69"/>
      <c r="P33" s="70">
        <f>AVERAGE(P8:P31)</f>
        <v>13.80395714285714</v>
      </c>
      <c r="Q33" s="69"/>
      <c r="R33" s="70">
        <f>AVERAGE(R8:R31)</f>
        <v>18.199762500000002</v>
      </c>
      <c r="S33" s="71"/>
    </row>
    <row r="34" spans="1:19" x14ac:dyDescent="0.3">
      <c r="A34" s="68" t="s">
        <v>28</v>
      </c>
      <c r="B34" s="69"/>
      <c r="C34" s="69"/>
      <c r="D34" s="70">
        <f>MIN(D8:D31)</f>
        <v>17.559699999999999</v>
      </c>
      <c r="E34" s="69"/>
      <c r="F34" s="70">
        <f>MIN(F8:F31)</f>
        <v>5.1001000000000003</v>
      </c>
      <c r="G34" s="69"/>
      <c r="H34" s="70">
        <f>MIN(H8:H31)</f>
        <v>1.6822999999999999</v>
      </c>
      <c r="I34" s="69"/>
      <c r="J34" s="70">
        <f>MIN(J8:J31)</f>
        <v>-2.4836999999999998</v>
      </c>
      <c r="K34" s="69"/>
      <c r="L34" s="70">
        <f>MIN(L8:L31)</f>
        <v>22.1082</v>
      </c>
      <c r="M34" s="69"/>
      <c r="N34" s="70">
        <f>MIN(N8:N31)</f>
        <v>18.746300000000002</v>
      </c>
      <c r="O34" s="69"/>
      <c r="P34" s="70">
        <f>MIN(P8:P31)</f>
        <v>8.7676999999999996</v>
      </c>
      <c r="Q34" s="69"/>
      <c r="R34" s="70">
        <f>MIN(R8:R31)</f>
        <v>7.4995000000000003</v>
      </c>
      <c r="S34" s="71"/>
    </row>
    <row r="35" spans="1:19" ht="15" thickBot="1" x14ac:dyDescent="0.35">
      <c r="A35" s="72" t="s">
        <v>29</v>
      </c>
      <c r="B35" s="73"/>
      <c r="C35" s="73"/>
      <c r="D35" s="74">
        <f>MAX(D8:D31)</f>
        <v>32.003700000000002</v>
      </c>
      <c r="E35" s="73"/>
      <c r="F35" s="74">
        <f>MAX(F8:F31)</f>
        <v>22.2775</v>
      </c>
      <c r="G35" s="73"/>
      <c r="H35" s="74">
        <f>MAX(H8:H31)</f>
        <v>20.6281</v>
      </c>
      <c r="I35" s="73"/>
      <c r="J35" s="74">
        <f>MAX(J8:J31)</f>
        <v>28.342199999999998</v>
      </c>
      <c r="K35" s="73"/>
      <c r="L35" s="74">
        <f>MAX(L8:L31)</f>
        <v>48.852600000000002</v>
      </c>
      <c r="M35" s="73"/>
      <c r="N35" s="74">
        <f>MAX(N8:N31)</f>
        <v>39.2438</v>
      </c>
      <c r="O35" s="73"/>
      <c r="P35" s="74">
        <f>MAX(P8:P31)</f>
        <v>21.213899999999999</v>
      </c>
      <c r="Q35" s="73"/>
      <c r="R35" s="74">
        <f>MAX(R8:R31)</f>
        <v>54.003799999999998</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44826</v>
      </c>
      <c r="C8" s="60">
        <f>VLOOKUP($A8,'Return Data'!$B$7:$R$2292,4,0)</f>
        <v>1231.33</v>
      </c>
      <c r="D8" s="60">
        <f>VLOOKUP($A8,'Return Data'!$B$7:$R$2292,10,0)</f>
        <v>16.243300000000001</v>
      </c>
      <c r="E8" s="61">
        <f t="shared" ref="E8:E39" si="0">RANK(D8,D$8:D$39,0)</f>
        <v>29</v>
      </c>
      <c r="F8" s="60">
        <f>VLOOKUP($A8,'Return Data'!$B$7:$R$2292,11,0)</f>
        <v>1.1567000000000001</v>
      </c>
      <c r="G8" s="61">
        <f t="shared" ref="G8:G39" si="1">RANK(F8,F$8:F$39,0)</f>
        <v>27</v>
      </c>
      <c r="H8" s="60">
        <f>VLOOKUP($A8,'Return Data'!$B$7:$R$2292,12,0)</f>
        <v>1.2965</v>
      </c>
      <c r="I8" s="61">
        <f t="shared" ref="I8:I39" si="2">RANK(H8,H$8:H$39,0)</f>
        <v>24</v>
      </c>
      <c r="J8" s="60">
        <f>VLOOKUP($A8,'Return Data'!$B$7:$R$2292,13,0)</f>
        <v>-2.6623999999999999</v>
      </c>
      <c r="K8" s="61">
        <f t="shared" ref="K8:K39" si="3">RANK(J8,J$8:J$39,0)</f>
        <v>30</v>
      </c>
      <c r="L8" s="60">
        <f>VLOOKUP($A8,'Return Data'!$B$7:$R$2292,17,0)</f>
        <v>27.689800000000002</v>
      </c>
      <c r="M8" s="61">
        <f t="shared" ref="M8:M39" si="4">RANK(L8,L$8:L$39,0)</f>
        <v>18</v>
      </c>
      <c r="N8" s="60">
        <f>VLOOKUP($A8,'Return Data'!$B$7:$R$2292,14,0)</f>
        <v>17.768000000000001</v>
      </c>
      <c r="O8" s="61">
        <f t="shared" ref="O8:O20" si="5">RANK(N8,N$8:N$39,0)</f>
        <v>20</v>
      </c>
      <c r="P8" s="60">
        <f>VLOOKUP($A8,'Return Data'!$B$7:$R$2292,15,0)</f>
        <v>11.2774</v>
      </c>
      <c r="Q8" s="61">
        <f>RANK(P8,P$8:P$39,0)</f>
        <v>19</v>
      </c>
      <c r="R8" s="60">
        <f>VLOOKUP($A8,'Return Data'!$B$7:$R$2292,16,0)</f>
        <v>16.5047</v>
      </c>
      <c r="S8" s="62">
        <f t="shared" ref="S8:S39" si="6">RANK(R8,R$8:R$39,0)</f>
        <v>8</v>
      </c>
    </row>
    <row r="9" spans="1:20" x14ac:dyDescent="0.3">
      <c r="A9" s="58" t="s">
        <v>1679</v>
      </c>
      <c r="B9" s="59">
        <f>VLOOKUP($A9,'Return Data'!$B$7:$R$2292,3,0)</f>
        <v>44826</v>
      </c>
      <c r="C9" s="60">
        <f>VLOOKUP($A9,'Return Data'!$B$7:$R$2292,4,0)</f>
        <v>19.71</v>
      </c>
      <c r="D9" s="60">
        <f>VLOOKUP($A9,'Return Data'!$B$7:$R$2292,10,0)</f>
        <v>17.321400000000001</v>
      </c>
      <c r="E9" s="61">
        <f t="shared" si="0"/>
        <v>23</v>
      </c>
      <c r="F9" s="60">
        <f>VLOOKUP($A9,'Return Data'!$B$7:$R$2292,11,0)</f>
        <v>0.76690000000000003</v>
      </c>
      <c r="G9" s="61">
        <f t="shared" si="1"/>
        <v>29</v>
      </c>
      <c r="H9" s="60">
        <f>VLOOKUP($A9,'Return Data'!$B$7:$R$2292,12,0)</f>
        <v>-2.3290000000000002</v>
      </c>
      <c r="I9" s="61">
        <f t="shared" si="2"/>
        <v>30</v>
      </c>
      <c r="J9" s="60">
        <f>VLOOKUP($A9,'Return Data'!$B$7:$R$2292,13,0)</f>
        <v>-4.7366000000000001</v>
      </c>
      <c r="K9" s="61">
        <f t="shared" si="3"/>
        <v>31</v>
      </c>
      <c r="L9" s="60">
        <f>VLOOKUP($A9,'Return Data'!$B$7:$R$2292,17,0)</f>
        <v>25.071400000000001</v>
      </c>
      <c r="M9" s="61">
        <f t="shared" si="4"/>
        <v>25</v>
      </c>
      <c r="N9" s="60">
        <f>VLOOKUP($A9,'Return Data'!$B$7:$R$2292,14,0)</f>
        <v>16.6554</v>
      </c>
      <c r="O9" s="61">
        <f t="shared" si="5"/>
        <v>23</v>
      </c>
      <c r="P9" s="60"/>
      <c r="Q9" s="61"/>
      <c r="R9" s="60">
        <f>VLOOKUP($A9,'Return Data'!$B$7:$R$2292,16,0)</f>
        <v>15.018800000000001</v>
      </c>
      <c r="S9" s="62">
        <f t="shared" si="6"/>
        <v>17</v>
      </c>
    </row>
    <row r="10" spans="1:20" x14ac:dyDescent="0.3">
      <c r="A10" s="58" t="s">
        <v>1984</v>
      </c>
      <c r="B10" s="59">
        <f>VLOOKUP($A10,'Return Data'!$B$7:$R$2292,3,0)</f>
        <v>44826</v>
      </c>
      <c r="C10" s="60">
        <f>VLOOKUP($A10,'Return Data'!$B$7:$R$2292,4,0)</f>
        <v>186.79679999999999</v>
      </c>
      <c r="D10" s="60">
        <f>VLOOKUP($A10,'Return Data'!$B$7:$R$2292,10,0)</f>
        <v>17.723199999999999</v>
      </c>
      <c r="E10" s="61">
        <f t="shared" si="0"/>
        <v>18</v>
      </c>
      <c r="F10" s="60">
        <f>VLOOKUP($A10,'Return Data'!$B$7:$R$2292,11,0)</f>
        <v>1.2609999999999999</v>
      </c>
      <c r="G10" s="61">
        <f t="shared" si="1"/>
        <v>26</v>
      </c>
      <c r="H10" s="60">
        <f>VLOOKUP($A10,'Return Data'!$B$7:$R$2292,12,0)</f>
        <v>0.62860000000000005</v>
      </c>
      <c r="I10" s="61">
        <f t="shared" si="2"/>
        <v>25</v>
      </c>
      <c r="J10" s="60">
        <f>VLOOKUP($A10,'Return Data'!$B$7:$R$2292,13,0)</f>
        <v>3.3567999999999998</v>
      </c>
      <c r="K10" s="61">
        <f t="shared" si="3"/>
        <v>14</v>
      </c>
      <c r="L10" s="60">
        <f>VLOOKUP($A10,'Return Data'!$B$7:$R$2292,17,0)</f>
        <v>35.194600000000001</v>
      </c>
      <c r="M10" s="61">
        <f t="shared" si="4"/>
        <v>7</v>
      </c>
      <c r="N10" s="60">
        <f>VLOOKUP($A10,'Return Data'!$B$7:$R$2292,14,0)</f>
        <v>22.4544</v>
      </c>
      <c r="O10" s="61">
        <f t="shared" si="5"/>
        <v>6</v>
      </c>
      <c r="P10" s="60">
        <f>VLOOKUP($A10,'Return Data'!$B$7:$R$2292,15,0)</f>
        <v>13.1548</v>
      </c>
      <c r="Q10" s="61">
        <f t="shared" ref="Q10:Q20" si="7">RANK(P10,P$8:P$39,0)</f>
        <v>13</v>
      </c>
      <c r="R10" s="60">
        <f>VLOOKUP($A10,'Return Data'!$B$7:$R$2292,16,0)</f>
        <v>14.374599999999999</v>
      </c>
      <c r="S10" s="62">
        <f t="shared" si="6"/>
        <v>23</v>
      </c>
    </row>
    <row r="11" spans="1:20" x14ac:dyDescent="0.3">
      <c r="A11" s="58" t="s">
        <v>1698</v>
      </c>
      <c r="B11" s="59">
        <f>VLOOKUP($A11,'Return Data'!$B$7:$R$2292,3,0)</f>
        <v>44826</v>
      </c>
      <c r="C11" s="60">
        <f>VLOOKUP($A11,'Return Data'!$B$7:$R$2292,4,0)</f>
        <v>244.53</v>
      </c>
      <c r="D11" s="60">
        <f>VLOOKUP($A11,'Return Data'!$B$7:$R$2292,10,0)</f>
        <v>16.409600000000001</v>
      </c>
      <c r="E11" s="61">
        <f t="shared" si="0"/>
        <v>28</v>
      </c>
      <c r="F11" s="60">
        <f>VLOOKUP($A11,'Return Data'!$B$7:$R$2292,11,0)</f>
        <v>3.2730999999999999</v>
      </c>
      <c r="G11" s="61">
        <f t="shared" si="1"/>
        <v>23</v>
      </c>
      <c r="H11" s="60">
        <f>VLOOKUP($A11,'Return Data'!$B$7:$R$2292,12,0)</f>
        <v>1.5489999999999999</v>
      </c>
      <c r="I11" s="61">
        <f t="shared" si="2"/>
        <v>22</v>
      </c>
      <c r="J11" s="60">
        <f>VLOOKUP($A11,'Return Data'!$B$7:$R$2292,13,0)</f>
        <v>0.2994</v>
      </c>
      <c r="K11" s="61">
        <f t="shared" si="3"/>
        <v>23</v>
      </c>
      <c r="L11" s="60">
        <f>VLOOKUP($A11,'Return Data'!$B$7:$R$2292,17,0)</f>
        <v>27.517900000000001</v>
      </c>
      <c r="M11" s="61">
        <f t="shared" si="4"/>
        <v>20</v>
      </c>
      <c r="N11" s="60">
        <f>VLOOKUP($A11,'Return Data'!$B$7:$R$2292,14,0)</f>
        <v>21.232800000000001</v>
      </c>
      <c r="O11" s="61">
        <f t="shared" si="5"/>
        <v>10</v>
      </c>
      <c r="P11" s="60">
        <f>VLOOKUP($A11,'Return Data'!$B$7:$R$2292,15,0)</f>
        <v>15.210800000000001</v>
      </c>
      <c r="Q11" s="61">
        <f t="shared" si="7"/>
        <v>5</v>
      </c>
      <c r="R11" s="60">
        <f>VLOOKUP($A11,'Return Data'!$B$7:$R$2292,16,0)</f>
        <v>14.785500000000001</v>
      </c>
      <c r="S11" s="62">
        <f t="shared" si="6"/>
        <v>19</v>
      </c>
    </row>
    <row r="12" spans="1:20" x14ac:dyDescent="0.3">
      <c r="A12" s="94" t="s">
        <v>1739</v>
      </c>
      <c r="B12" s="59">
        <f>VLOOKUP($A12,'Return Data'!$B$7:$R$2292,3,0)</f>
        <v>44826</v>
      </c>
      <c r="C12" s="60">
        <f>VLOOKUP($A12,'Return Data'!$B$7:$R$2292,4,0)</f>
        <v>70.358000000000004</v>
      </c>
      <c r="D12" s="60">
        <f>VLOOKUP($A12,'Return Data'!$B$7:$R$2292,10,0)</f>
        <v>19.735900000000001</v>
      </c>
      <c r="E12" s="61">
        <f t="shared" si="0"/>
        <v>9</v>
      </c>
      <c r="F12" s="60">
        <f>VLOOKUP($A12,'Return Data'!$B$7:$R$2292,11,0)</f>
        <v>5.1516000000000002</v>
      </c>
      <c r="G12" s="61">
        <f t="shared" si="1"/>
        <v>17</v>
      </c>
      <c r="H12" s="60">
        <f>VLOOKUP($A12,'Return Data'!$B$7:$R$2292,12,0)</f>
        <v>-0.1051</v>
      </c>
      <c r="I12" s="61">
        <f t="shared" si="2"/>
        <v>27</v>
      </c>
      <c r="J12" s="60">
        <f>VLOOKUP($A12,'Return Data'!$B$7:$R$2292,13,0)</f>
        <v>-2.5971000000000002</v>
      </c>
      <c r="K12" s="61">
        <f t="shared" si="3"/>
        <v>29</v>
      </c>
      <c r="L12" s="60">
        <f>VLOOKUP($A12,'Return Data'!$B$7:$R$2292,17,0)</f>
        <v>29.0182</v>
      </c>
      <c r="M12" s="61">
        <f t="shared" si="4"/>
        <v>16</v>
      </c>
      <c r="N12" s="60">
        <f>VLOOKUP($A12,'Return Data'!$B$7:$R$2292,14,0)</f>
        <v>18.782499999999999</v>
      </c>
      <c r="O12" s="61">
        <f t="shared" si="5"/>
        <v>16</v>
      </c>
      <c r="P12" s="60">
        <f>VLOOKUP($A12,'Return Data'!$B$7:$R$2292,15,0)</f>
        <v>13.764799999999999</v>
      </c>
      <c r="Q12" s="61">
        <f t="shared" si="7"/>
        <v>11</v>
      </c>
      <c r="R12" s="60">
        <f>VLOOKUP($A12,'Return Data'!$B$7:$R$2292,16,0)</f>
        <v>15.145899999999999</v>
      </c>
      <c r="S12" s="62">
        <f t="shared" si="6"/>
        <v>16</v>
      </c>
    </row>
    <row r="13" spans="1:20" x14ac:dyDescent="0.3">
      <c r="A13" s="94" t="s">
        <v>1662</v>
      </c>
      <c r="B13" s="59">
        <f>VLOOKUP($A13,'Return Data'!$B$7:$R$2292,3,0)</f>
        <v>44826</v>
      </c>
      <c r="C13" s="60">
        <f>VLOOKUP($A13,'Return Data'!$B$7:$R$2292,4,0)</f>
        <v>25.92</v>
      </c>
      <c r="D13" s="60">
        <f>VLOOKUP($A13,'Return Data'!$B$7:$R$2292,10,0)</f>
        <v>18.784700000000001</v>
      </c>
      <c r="E13" s="61">
        <f t="shared" si="0"/>
        <v>13</v>
      </c>
      <c r="F13" s="60">
        <f>VLOOKUP($A13,'Return Data'!$B$7:$R$2292,11,0)</f>
        <v>4.7653999999999996</v>
      </c>
      <c r="G13" s="61">
        <f t="shared" si="1"/>
        <v>20</v>
      </c>
      <c r="H13" s="60">
        <f>VLOOKUP($A13,'Return Data'!$B$7:$R$2292,12,0)</f>
        <v>5.0456000000000003</v>
      </c>
      <c r="I13" s="61">
        <f t="shared" si="2"/>
        <v>13</v>
      </c>
      <c r="J13" s="60">
        <f>VLOOKUP($A13,'Return Data'!$B$7:$R$2292,13,0)</f>
        <v>4.7568999999999999</v>
      </c>
      <c r="K13" s="61">
        <f t="shared" si="3"/>
        <v>10</v>
      </c>
      <c r="L13" s="60">
        <f>VLOOKUP($A13,'Return Data'!$B$7:$R$2292,17,0)</f>
        <v>31.444700000000001</v>
      </c>
      <c r="M13" s="61">
        <f t="shared" si="4"/>
        <v>12</v>
      </c>
      <c r="N13" s="60">
        <f>VLOOKUP($A13,'Return Data'!$B$7:$R$2292,14,0)</f>
        <v>20.0014</v>
      </c>
      <c r="O13" s="61">
        <f t="shared" si="5"/>
        <v>14</v>
      </c>
      <c r="P13" s="60">
        <f>VLOOKUP($A13,'Return Data'!$B$7:$R$2292,15,0)</f>
        <v>14.349</v>
      </c>
      <c r="Q13" s="61">
        <f t="shared" si="7"/>
        <v>8</v>
      </c>
      <c r="R13" s="60">
        <f>VLOOKUP($A13,'Return Data'!$B$7:$R$2292,16,0)</f>
        <v>13.2798</v>
      </c>
      <c r="S13" s="62">
        <f t="shared" si="6"/>
        <v>26</v>
      </c>
    </row>
    <row r="14" spans="1:20" x14ac:dyDescent="0.3">
      <c r="A14" s="58" t="s">
        <v>1669</v>
      </c>
      <c r="B14" s="59">
        <f>VLOOKUP($A14,'Return Data'!$B$7:$R$2292,3,0)</f>
        <v>44826</v>
      </c>
      <c r="C14" s="60">
        <f>VLOOKUP($A14,'Return Data'!$B$7:$R$2292,4,0)</f>
        <v>1074.2174</v>
      </c>
      <c r="D14" s="60">
        <f>VLOOKUP($A14,'Return Data'!$B$7:$R$2292,10,0)</f>
        <v>17.554099999999998</v>
      </c>
      <c r="E14" s="61">
        <f t="shared" si="0"/>
        <v>21</v>
      </c>
      <c r="F14" s="60">
        <f>VLOOKUP($A14,'Return Data'!$B$7:$R$2292,11,0)</f>
        <v>5.3632999999999997</v>
      </c>
      <c r="G14" s="61">
        <f t="shared" si="1"/>
        <v>16</v>
      </c>
      <c r="H14" s="60">
        <f>VLOOKUP($A14,'Return Data'!$B$7:$R$2292,12,0)</f>
        <v>5.0316000000000001</v>
      </c>
      <c r="I14" s="61">
        <f t="shared" si="2"/>
        <v>14</v>
      </c>
      <c r="J14" s="60">
        <f>VLOOKUP($A14,'Return Data'!$B$7:$R$2292,13,0)</f>
        <v>6.43</v>
      </c>
      <c r="K14" s="61">
        <f t="shared" si="3"/>
        <v>6</v>
      </c>
      <c r="L14" s="60">
        <f>VLOOKUP($A14,'Return Data'!$B$7:$R$2292,17,0)</f>
        <v>36.499499999999998</v>
      </c>
      <c r="M14" s="61">
        <f t="shared" si="4"/>
        <v>5</v>
      </c>
      <c r="N14" s="60">
        <f>VLOOKUP($A14,'Return Data'!$B$7:$R$2292,14,0)</f>
        <v>21.397099999999998</v>
      </c>
      <c r="O14" s="61">
        <f t="shared" si="5"/>
        <v>9</v>
      </c>
      <c r="P14" s="60">
        <f>VLOOKUP($A14,'Return Data'!$B$7:$R$2292,15,0)</f>
        <v>13.0825</v>
      </c>
      <c r="Q14" s="61">
        <f t="shared" si="7"/>
        <v>15</v>
      </c>
      <c r="R14" s="60">
        <f>VLOOKUP($A14,'Return Data'!$B$7:$R$2292,16,0)</f>
        <v>15.9915</v>
      </c>
      <c r="S14" s="62">
        <f t="shared" si="6"/>
        <v>11</v>
      </c>
    </row>
    <row r="15" spans="1:20" x14ac:dyDescent="0.3">
      <c r="A15" s="58" t="s">
        <v>1671</v>
      </c>
      <c r="B15" s="59">
        <f>VLOOKUP($A15,'Return Data'!$B$7:$R$2292,3,0)</f>
        <v>44826</v>
      </c>
      <c r="C15" s="60">
        <f>VLOOKUP($A15,'Return Data'!$B$7:$R$2292,4,0)</f>
        <v>1182.259</v>
      </c>
      <c r="D15" s="60">
        <f>VLOOKUP($A15,'Return Data'!$B$7:$R$2292,10,0)</f>
        <v>18.176600000000001</v>
      </c>
      <c r="E15" s="61">
        <f t="shared" si="0"/>
        <v>15</v>
      </c>
      <c r="F15" s="60">
        <f>VLOOKUP($A15,'Return Data'!$B$7:$R$2292,11,0)</f>
        <v>10.4438</v>
      </c>
      <c r="G15" s="61">
        <f t="shared" si="1"/>
        <v>3</v>
      </c>
      <c r="H15" s="60">
        <f>VLOOKUP($A15,'Return Data'!$B$7:$R$2292,12,0)</f>
        <v>15.670299999999999</v>
      </c>
      <c r="I15" s="61">
        <f t="shared" si="2"/>
        <v>2</v>
      </c>
      <c r="J15" s="60">
        <f>VLOOKUP($A15,'Return Data'!$B$7:$R$2292,13,0)</f>
        <v>15.860799999999999</v>
      </c>
      <c r="K15" s="61">
        <f t="shared" si="3"/>
        <v>2</v>
      </c>
      <c r="L15" s="60">
        <f>VLOOKUP($A15,'Return Data'!$B$7:$R$2292,17,0)</f>
        <v>41.097299999999997</v>
      </c>
      <c r="M15" s="61">
        <f t="shared" si="4"/>
        <v>3</v>
      </c>
      <c r="N15" s="60">
        <f>VLOOKUP($A15,'Return Data'!$B$7:$R$2292,14,0)</f>
        <v>20.558199999999999</v>
      </c>
      <c r="O15" s="61">
        <f t="shared" si="5"/>
        <v>13</v>
      </c>
      <c r="P15" s="60">
        <f>VLOOKUP($A15,'Return Data'!$B$7:$R$2292,15,0)</f>
        <v>14.1699</v>
      </c>
      <c r="Q15" s="61">
        <f t="shared" si="7"/>
        <v>9</v>
      </c>
      <c r="R15" s="60">
        <f>VLOOKUP($A15,'Return Data'!$B$7:$R$2292,16,0)</f>
        <v>15.3964</v>
      </c>
      <c r="S15" s="62">
        <f t="shared" si="6"/>
        <v>14</v>
      </c>
    </row>
    <row r="16" spans="1:20" x14ac:dyDescent="0.3">
      <c r="A16" s="102" t="s">
        <v>1665</v>
      </c>
      <c r="B16" s="59">
        <f>VLOOKUP($A16,'Return Data'!$B$7:$R$2292,3,0)</f>
        <v>44826</v>
      </c>
      <c r="C16" s="60">
        <f>VLOOKUP($A16,'Return Data'!$B$7:$R$2292,4,0)</f>
        <v>141.18940000000001</v>
      </c>
      <c r="D16" s="60">
        <f>VLOOKUP($A16,'Return Data'!$B$7:$R$2292,10,0)</f>
        <v>17.385899999999999</v>
      </c>
      <c r="E16" s="61">
        <f t="shared" si="0"/>
        <v>22</v>
      </c>
      <c r="F16" s="60">
        <f>VLOOKUP($A16,'Return Data'!$B$7:$R$2292,11,0)</f>
        <v>0.59950000000000003</v>
      </c>
      <c r="G16" s="61">
        <f t="shared" si="1"/>
        <v>30</v>
      </c>
      <c r="H16" s="60">
        <f>VLOOKUP($A16,'Return Data'!$B$7:$R$2292,12,0)</f>
        <v>-0.44850000000000001</v>
      </c>
      <c r="I16" s="61">
        <f t="shared" si="2"/>
        <v>28</v>
      </c>
      <c r="J16" s="60">
        <f>VLOOKUP($A16,'Return Data'!$B$7:$R$2292,13,0)</f>
        <v>0.66259999999999997</v>
      </c>
      <c r="K16" s="61">
        <f t="shared" si="3"/>
        <v>22</v>
      </c>
      <c r="L16" s="60">
        <f>VLOOKUP($A16,'Return Data'!$B$7:$R$2292,17,0)</f>
        <v>27.196999999999999</v>
      </c>
      <c r="M16" s="61">
        <f t="shared" si="4"/>
        <v>22</v>
      </c>
      <c r="N16" s="60">
        <f>VLOOKUP($A16,'Return Data'!$B$7:$R$2292,14,0)</f>
        <v>18.286899999999999</v>
      </c>
      <c r="O16" s="61">
        <f t="shared" si="5"/>
        <v>18</v>
      </c>
      <c r="P16" s="60">
        <f>VLOOKUP($A16,'Return Data'!$B$7:$R$2292,15,0)</f>
        <v>10.0928</v>
      </c>
      <c r="Q16" s="61">
        <f t="shared" si="7"/>
        <v>22</v>
      </c>
      <c r="R16" s="60">
        <f>VLOOKUP($A16,'Return Data'!$B$7:$R$2292,16,0)</f>
        <v>14.361499999999999</v>
      </c>
      <c r="S16" s="62">
        <f t="shared" si="6"/>
        <v>24</v>
      </c>
    </row>
    <row r="17" spans="1:19" x14ac:dyDescent="0.3">
      <c r="A17" s="103" t="s">
        <v>1190</v>
      </c>
      <c r="B17" s="59">
        <f>VLOOKUP($A17,'Return Data'!$B$7:$R$2292,3,0)</f>
        <v>44826</v>
      </c>
      <c r="C17" s="60">
        <f>VLOOKUP($A17,'Return Data'!$B$7:$R$2292,4,0)</f>
        <v>501.91</v>
      </c>
      <c r="D17" s="60">
        <f>VLOOKUP($A17,'Return Data'!$B$7:$R$2292,10,0)</f>
        <v>17.927199999999999</v>
      </c>
      <c r="E17" s="61">
        <f t="shared" si="0"/>
        <v>16</v>
      </c>
      <c r="F17" s="60">
        <f>VLOOKUP($A17,'Return Data'!$B$7:$R$2292,11,0)</f>
        <v>7.3581000000000003</v>
      </c>
      <c r="G17" s="61">
        <f t="shared" si="1"/>
        <v>8</v>
      </c>
      <c r="H17" s="60">
        <f>VLOOKUP($A17,'Return Data'!$B$7:$R$2292,12,0)</f>
        <v>6.0650000000000004</v>
      </c>
      <c r="I17" s="61">
        <f t="shared" si="2"/>
        <v>7</v>
      </c>
      <c r="J17" s="60">
        <f>VLOOKUP($A17,'Return Data'!$B$7:$R$2292,13,0)</f>
        <v>4.7478999999999996</v>
      </c>
      <c r="K17" s="61">
        <f t="shared" si="3"/>
        <v>11</v>
      </c>
      <c r="L17" s="60">
        <f>VLOOKUP($A17,'Return Data'!$B$7:$R$2292,17,0)</f>
        <v>34.378399999999999</v>
      </c>
      <c r="M17" s="61">
        <f t="shared" si="4"/>
        <v>8</v>
      </c>
      <c r="N17" s="60">
        <f>VLOOKUP($A17,'Return Data'!$B$7:$R$2292,14,0)</f>
        <v>18.554600000000001</v>
      </c>
      <c r="O17" s="61">
        <f t="shared" si="5"/>
        <v>17</v>
      </c>
      <c r="P17" s="60">
        <f>VLOOKUP($A17,'Return Data'!$B$7:$R$2292,15,0)</f>
        <v>13.3057</v>
      </c>
      <c r="Q17" s="61">
        <f t="shared" si="7"/>
        <v>12</v>
      </c>
      <c r="R17" s="60">
        <f>VLOOKUP($A17,'Return Data'!$B$7:$R$2292,16,0)</f>
        <v>15.566700000000001</v>
      </c>
      <c r="S17" s="62">
        <f t="shared" si="6"/>
        <v>12</v>
      </c>
    </row>
    <row r="18" spans="1:19" x14ac:dyDescent="0.3">
      <c r="A18" s="58" t="s">
        <v>1673</v>
      </c>
      <c r="B18" s="59">
        <f>VLOOKUP($A18,'Return Data'!$B$7:$R$2292,3,0)</f>
        <v>44826</v>
      </c>
      <c r="C18" s="60">
        <f>VLOOKUP($A18,'Return Data'!$B$7:$R$2292,4,0)</f>
        <v>40.03</v>
      </c>
      <c r="D18" s="60">
        <f>VLOOKUP($A18,'Return Data'!$B$7:$R$2292,10,0)</f>
        <v>21.5609</v>
      </c>
      <c r="E18" s="61">
        <f t="shared" si="0"/>
        <v>5</v>
      </c>
      <c r="F18" s="60">
        <f>VLOOKUP($A18,'Return Data'!$B$7:$R$2292,11,0)</f>
        <v>5.0932000000000004</v>
      </c>
      <c r="G18" s="61">
        <f t="shared" si="1"/>
        <v>18</v>
      </c>
      <c r="H18" s="60">
        <f>VLOOKUP($A18,'Return Data'!$B$7:$R$2292,12,0)</f>
        <v>5.8155000000000001</v>
      </c>
      <c r="I18" s="61">
        <f t="shared" si="2"/>
        <v>10</v>
      </c>
      <c r="J18" s="60">
        <f>VLOOKUP($A18,'Return Data'!$B$7:$R$2292,13,0)</f>
        <v>6.4911000000000003</v>
      </c>
      <c r="K18" s="61">
        <f t="shared" si="3"/>
        <v>5</v>
      </c>
      <c r="L18" s="60">
        <f>VLOOKUP($A18,'Return Data'!$B$7:$R$2292,17,0)</f>
        <v>32.242100000000001</v>
      </c>
      <c r="M18" s="61">
        <f t="shared" si="4"/>
        <v>10</v>
      </c>
      <c r="N18" s="60">
        <f>VLOOKUP($A18,'Return Data'!$B$7:$R$2292,14,0)</f>
        <v>21.1081</v>
      </c>
      <c r="O18" s="61">
        <f t="shared" si="5"/>
        <v>11</v>
      </c>
      <c r="P18" s="60">
        <f>VLOOKUP($A18,'Return Data'!$B$7:$R$2292,15,0)</f>
        <v>14.5144</v>
      </c>
      <c r="Q18" s="61">
        <f t="shared" si="7"/>
        <v>7</v>
      </c>
      <c r="R18" s="60">
        <f>VLOOKUP($A18,'Return Data'!$B$7:$R$2292,16,0)</f>
        <v>17.740500000000001</v>
      </c>
      <c r="S18" s="62">
        <f t="shared" si="6"/>
        <v>4</v>
      </c>
    </row>
    <row r="19" spans="1:19" x14ac:dyDescent="0.3">
      <c r="A19" s="58" t="s">
        <v>1693</v>
      </c>
      <c r="B19" s="59">
        <f>VLOOKUP($A19,'Return Data'!$B$7:$R$2292,3,0)</f>
        <v>44826</v>
      </c>
      <c r="C19" s="60">
        <f>VLOOKUP($A19,'Return Data'!$B$7:$R$2292,4,0)</f>
        <v>149.49199999999999</v>
      </c>
      <c r="D19" s="60">
        <f>VLOOKUP($A19,'Return Data'!$B$7:$R$2292,10,0)</f>
        <v>19.517099999999999</v>
      </c>
      <c r="E19" s="61">
        <f t="shared" si="0"/>
        <v>11</v>
      </c>
      <c r="F19" s="60">
        <f>VLOOKUP($A19,'Return Data'!$B$7:$R$2292,11,0)</f>
        <v>4.1684000000000001</v>
      </c>
      <c r="G19" s="61">
        <f t="shared" si="1"/>
        <v>22</v>
      </c>
      <c r="H19" s="60">
        <f>VLOOKUP($A19,'Return Data'!$B$7:$R$2292,12,0)</f>
        <v>2.5604</v>
      </c>
      <c r="I19" s="61">
        <f t="shared" si="2"/>
        <v>20</v>
      </c>
      <c r="J19" s="60">
        <f>VLOOKUP($A19,'Return Data'!$B$7:$R$2292,13,0)</f>
        <v>4.3428000000000004</v>
      </c>
      <c r="K19" s="61">
        <f t="shared" si="3"/>
        <v>13</v>
      </c>
      <c r="L19" s="60">
        <f>VLOOKUP($A19,'Return Data'!$B$7:$R$2292,17,0)</f>
        <v>28.3611</v>
      </c>
      <c r="M19" s="61">
        <f t="shared" si="4"/>
        <v>17</v>
      </c>
      <c r="N19" s="60">
        <f>VLOOKUP($A19,'Return Data'!$B$7:$R$2292,14,0)</f>
        <v>15.8378</v>
      </c>
      <c r="O19" s="61">
        <f t="shared" si="5"/>
        <v>27</v>
      </c>
      <c r="P19" s="60">
        <f>VLOOKUP($A19,'Return Data'!$B$7:$R$2292,15,0)</f>
        <v>9.8155000000000001</v>
      </c>
      <c r="Q19" s="61">
        <f t="shared" si="7"/>
        <v>23</v>
      </c>
      <c r="R19" s="60">
        <f>VLOOKUP($A19,'Return Data'!$B$7:$R$2292,16,0)</f>
        <v>14.3834</v>
      </c>
      <c r="S19" s="62">
        <f t="shared" si="6"/>
        <v>22</v>
      </c>
    </row>
    <row r="20" spans="1:19" x14ac:dyDescent="0.3">
      <c r="A20" s="58" t="s">
        <v>1193</v>
      </c>
      <c r="B20" s="59">
        <f>VLOOKUP($A20,'Return Data'!$B$7:$R$2292,3,0)</f>
        <v>44826</v>
      </c>
      <c r="C20" s="60">
        <f>VLOOKUP($A20,'Return Data'!$B$7:$R$2292,4,0)</f>
        <v>91.54</v>
      </c>
      <c r="D20" s="60">
        <f>VLOOKUP($A20,'Return Data'!$B$7:$R$2292,10,0)</f>
        <v>20.225899999999999</v>
      </c>
      <c r="E20" s="61">
        <f t="shared" si="0"/>
        <v>8</v>
      </c>
      <c r="F20" s="60">
        <f>VLOOKUP($A20,'Return Data'!$B$7:$R$2292,11,0)</f>
        <v>6.5286</v>
      </c>
      <c r="G20" s="61">
        <f t="shared" si="1"/>
        <v>9</v>
      </c>
      <c r="H20" s="60">
        <f>VLOOKUP($A20,'Return Data'!$B$7:$R$2292,12,0)</f>
        <v>1.7223999999999999</v>
      </c>
      <c r="I20" s="61">
        <f t="shared" si="2"/>
        <v>21</v>
      </c>
      <c r="J20" s="60">
        <f>VLOOKUP($A20,'Return Data'!$B$7:$R$2292,13,0)</f>
        <v>1.1045</v>
      </c>
      <c r="K20" s="61">
        <f t="shared" si="3"/>
        <v>19</v>
      </c>
      <c r="L20" s="60">
        <f>VLOOKUP($A20,'Return Data'!$B$7:$R$2292,17,0)</f>
        <v>32.298400000000001</v>
      </c>
      <c r="M20" s="61">
        <f t="shared" si="4"/>
        <v>9</v>
      </c>
      <c r="N20" s="60">
        <f>VLOOKUP($A20,'Return Data'!$B$7:$R$2292,14,0)</f>
        <v>21.943200000000001</v>
      </c>
      <c r="O20" s="61">
        <f t="shared" si="5"/>
        <v>7</v>
      </c>
      <c r="P20" s="60">
        <f>VLOOKUP($A20,'Return Data'!$B$7:$R$2292,15,0)</f>
        <v>13.1084</v>
      </c>
      <c r="Q20" s="61">
        <f t="shared" si="7"/>
        <v>14</v>
      </c>
      <c r="R20" s="60">
        <f>VLOOKUP($A20,'Return Data'!$B$7:$R$2292,16,0)</f>
        <v>18.331900000000001</v>
      </c>
      <c r="S20" s="62">
        <f t="shared" si="6"/>
        <v>3</v>
      </c>
    </row>
    <row r="21" spans="1:19" x14ac:dyDescent="0.3">
      <c r="A21" s="58" t="s">
        <v>1194</v>
      </c>
      <c r="B21" s="59">
        <f>VLOOKUP($A21,'Return Data'!$B$7:$R$2292,3,0)</f>
        <v>44826</v>
      </c>
      <c r="C21" s="60">
        <f>VLOOKUP($A21,'Return Data'!$B$7:$R$2292,4,0)</f>
        <v>15.116</v>
      </c>
      <c r="D21" s="60">
        <f>VLOOKUP($A21,'Return Data'!$B$7:$R$2292,10,0)</f>
        <v>19.6463</v>
      </c>
      <c r="E21" s="61">
        <f t="shared" si="0"/>
        <v>10</v>
      </c>
      <c r="F21" s="60">
        <f>VLOOKUP($A21,'Return Data'!$B$7:$R$2292,11,0)</f>
        <v>9.9728999999999992</v>
      </c>
      <c r="G21" s="61">
        <f t="shared" si="1"/>
        <v>5</v>
      </c>
      <c r="H21" s="60">
        <f>VLOOKUP($A21,'Return Data'!$B$7:$R$2292,12,0)</f>
        <v>5.5652999999999997</v>
      </c>
      <c r="I21" s="61">
        <f t="shared" si="2"/>
        <v>11</v>
      </c>
      <c r="J21" s="60">
        <f>VLOOKUP($A21,'Return Data'!$B$7:$R$2292,13,0)</f>
        <v>-1.6545000000000001</v>
      </c>
      <c r="K21" s="61">
        <f t="shared" si="3"/>
        <v>27</v>
      </c>
      <c r="L21" s="60">
        <f>VLOOKUP($A21,'Return Data'!$B$7:$R$2292,17,0)</f>
        <v>24.844899999999999</v>
      </c>
      <c r="M21" s="61">
        <f t="shared" si="4"/>
        <v>28</v>
      </c>
      <c r="N21" s="60"/>
      <c r="O21" s="61"/>
      <c r="P21" s="60"/>
      <c r="Q21" s="61"/>
      <c r="R21" s="60">
        <f>VLOOKUP($A21,'Return Data'!$B$7:$R$2292,16,0)</f>
        <v>13.0892</v>
      </c>
      <c r="S21" s="62">
        <f t="shared" si="6"/>
        <v>28</v>
      </c>
    </row>
    <row r="22" spans="1:19" x14ac:dyDescent="0.3">
      <c r="A22" s="58" t="s">
        <v>1674</v>
      </c>
      <c r="B22" s="59">
        <f>VLOOKUP($A22,'Return Data'!$B$7:$R$2292,3,0)</f>
        <v>44826</v>
      </c>
      <c r="C22" s="60">
        <f>VLOOKUP($A22,'Return Data'!$B$7:$R$2292,4,0)</f>
        <v>59.6783</v>
      </c>
      <c r="D22" s="60">
        <f>VLOOKUP($A22,'Return Data'!$B$7:$R$2292,10,0)</f>
        <v>19.4512</v>
      </c>
      <c r="E22" s="61">
        <f t="shared" si="0"/>
        <v>12</v>
      </c>
      <c r="F22" s="60">
        <f>VLOOKUP($A22,'Return Data'!$B$7:$R$2292,11,0)</f>
        <v>7.3686999999999996</v>
      </c>
      <c r="G22" s="61">
        <f t="shared" si="1"/>
        <v>7</v>
      </c>
      <c r="H22" s="60">
        <f>VLOOKUP($A22,'Return Data'!$B$7:$R$2292,12,0)</f>
        <v>7.8556999999999997</v>
      </c>
      <c r="I22" s="61">
        <f t="shared" si="2"/>
        <v>5</v>
      </c>
      <c r="J22" s="60">
        <f>VLOOKUP($A22,'Return Data'!$B$7:$R$2292,13,0)</f>
        <v>6.4131</v>
      </c>
      <c r="K22" s="61">
        <f t="shared" si="3"/>
        <v>7</v>
      </c>
      <c r="L22" s="60">
        <f>VLOOKUP($A22,'Return Data'!$B$7:$R$2292,17,0)</f>
        <v>35.435000000000002</v>
      </c>
      <c r="M22" s="61">
        <f t="shared" si="4"/>
        <v>6</v>
      </c>
      <c r="N22" s="60">
        <f>VLOOKUP($A22,'Return Data'!$B$7:$R$2292,14,0)</f>
        <v>19.085899999999999</v>
      </c>
      <c r="O22" s="61">
        <f t="shared" ref="O22:O34" si="8">RANK(N22,N$8:N$39,0)</f>
        <v>15</v>
      </c>
      <c r="P22" s="60">
        <f>VLOOKUP($A22,'Return Data'!$B$7:$R$2292,15,0)</f>
        <v>13.056800000000001</v>
      </c>
      <c r="Q22" s="61">
        <f>RANK(P22,P$8:P$39,0)</f>
        <v>16</v>
      </c>
      <c r="R22" s="60">
        <f>VLOOKUP($A22,'Return Data'!$B$7:$R$2292,16,0)</f>
        <v>16.300699999999999</v>
      </c>
      <c r="S22" s="62">
        <f t="shared" si="6"/>
        <v>10</v>
      </c>
    </row>
    <row r="23" spans="1:19" x14ac:dyDescent="0.3">
      <c r="A23" s="58" t="s">
        <v>1682</v>
      </c>
      <c r="B23" s="59">
        <f>VLOOKUP($A23,'Return Data'!$B$7:$R$2292,3,0)</f>
        <v>44826</v>
      </c>
      <c r="C23" s="60">
        <f>VLOOKUP($A23,'Return Data'!$B$7:$R$2292,4,0)</f>
        <v>59.228000000000002</v>
      </c>
      <c r="D23" s="60">
        <f>VLOOKUP($A23,'Return Data'!$B$7:$R$2292,10,0)</f>
        <v>17.784600000000001</v>
      </c>
      <c r="E23" s="61">
        <f t="shared" si="0"/>
        <v>17</v>
      </c>
      <c r="F23" s="60">
        <f>VLOOKUP($A23,'Return Data'!$B$7:$R$2292,11,0)</f>
        <v>6.1300999999999997</v>
      </c>
      <c r="G23" s="61">
        <f t="shared" si="1"/>
        <v>11</v>
      </c>
      <c r="H23" s="60">
        <f>VLOOKUP($A23,'Return Data'!$B$7:$R$2292,12,0)</f>
        <v>5.8587999999999996</v>
      </c>
      <c r="I23" s="61">
        <f t="shared" si="2"/>
        <v>9</v>
      </c>
      <c r="J23" s="60">
        <f>VLOOKUP($A23,'Return Data'!$B$7:$R$2292,13,0)</f>
        <v>2.7656999999999998</v>
      </c>
      <c r="K23" s="61">
        <f t="shared" si="3"/>
        <v>16</v>
      </c>
      <c r="L23" s="60">
        <f>VLOOKUP($A23,'Return Data'!$B$7:$R$2292,17,0)</f>
        <v>26.752500000000001</v>
      </c>
      <c r="M23" s="61">
        <f t="shared" si="4"/>
        <v>23</v>
      </c>
      <c r="N23" s="60">
        <f>VLOOKUP($A23,'Return Data'!$B$7:$R$2292,14,0)</f>
        <v>16.454899999999999</v>
      </c>
      <c r="O23" s="61">
        <f t="shared" si="8"/>
        <v>24</v>
      </c>
      <c r="P23" s="60">
        <f>VLOOKUP($A23,'Return Data'!$B$7:$R$2292,15,0)</f>
        <v>12.2537</v>
      </c>
      <c r="Q23" s="61">
        <f>RANK(P23,P$8:P$39,0)</f>
        <v>18</v>
      </c>
      <c r="R23" s="60">
        <f>VLOOKUP($A23,'Return Data'!$B$7:$R$2292,16,0)</f>
        <v>16.5212</v>
      </c>
      <c r="S23" s="62">
        <f t="shared" si="6"/>
        <v>7</v>
      </c>
    </row>
    <row r="24" spans="1:19" x14ac:dyDescent="0.3">
      <c r="A24" s="58" t="s">
        <v>1695</v>
      </c>
      <c r="B24" s="59">
        <f>VLOOKUP($A24,'Return Data'!$B$7:$R$2292,3,0)</f>
        <v>44826</v>
      </c>
      <c r="C24" s="60">
        <f>VLOOKUP($A24,'Return Data'!$B$7:$R$2292,4,0)</f>
        <v>130.726</v>
      </c>
      <c r="D24" s="60">
        <f>VLOOKUP($A24,'Return Data'!$B$7:$R$2292,10,0)</f>
        <v>17.107600000000001</v>
      </c>
      <c r="E24" s="61">
        <f t="shared" si="0"/>
        <v>25</v>
      </c>
      <c r="F24" s="60">
        <f>VLOOKUP($A24,'Return Data'!$B$7:$R$2292,11,0)</f>
        <v>5.4455</v>
      </c>
      <c r="G24" s="61">
        <f t="shared" si="1"/>
        <v>14</v>
      </c>
      <c r="H24" s="60">
        <f>VLOOKUP($A24,'Return Data'!$B$7:$R$2292,12,0)</f>
        <v>5.1748000000000003</v>
      </c>
      <c r="I24" s="61">
        <f t="shared" si="2"/>
        <v>12</v>
      </c>
      <c r="J24" s="60">
        <f>VLOOKUP($A24,'Return Data'!$B$7:$R$2292,13,0)</f>
        <v>2.9363000000000001</v>
      </c>
      <c r="K24" s="61">
        <f t="shared" si="3"/>
        <v>15</v>
      </c>
      <c r="L24" s="60">
        <f>VLOOKUP($A24,'Return Data'!$B$7:$R$2292,17,0)</f>
        <v>24.9758</v>
      </c>
      <c r="M24" s="61">
        <f t="shared" si="4"/>
        <v>26</v>
      </c>
      <c r="N24" s="60">
        <f>VLOOKUP($A24,'Return Data'!$B$7:$R$2292,14,0)</f>
        <v>16.2912</v>
      </c>
      <c r="O24" s="61">
        <f t="shared" si="8"/>
        <v>25</v>
      </c>
      <c r="P24" s="60">
        <f>VLOOKUP($A24,'Return Data'!$B$7:$R$2292,15,0)</f>
        <v>10.3826</v>
      </c>
      <c r="Q24" s="61">
        <f>RANK(P24,P$8:P$39,0)</f>
        <v>21</v>
      </c>
      <c r="R24" s="60">
        <f>VLOOKUP($A24,'Return Data'!$B$7:$R$2292,16,0)</f>
        <v>13.530200000000001</v>
      </c>
      <c r="S24" s="62">
        <f t="shared" si="6"/>
        <v>25</v>
      </c>
    </row>
    <row r="25" spans="1:19" x14ac:dyDescent="0.3">
      <c r="A25" s="58" t="s">
        <v>1697</v>
      </c>
      <c r="B25" s="59">
        <f>VLOOKUP($A25,'Return Data'!$B$7:$R$2292,3,0)</f>
        <v>44826</v>
      </c>
      <c r="C25" s="60">
        <f>VLOOKUP($A25,'Return Data'!$B$7:$R$2292,4,0)</f>
        <v>72.423199999999994</v>
      </c>
      <c r="D25" s="60">
        <f>VLOOKUP($A25,'Return Data'!$B$7:$R$2292,10,0)</f>
        <v>17.559100000000001</v>
      </c>
      <c r="E25" s="61">
        <f t="shared" si="0"/>
        <v>20</v>
      </c>
      <c r="F25" s="60">
        <f>VLOOKUP($A25,'Return Data'!$B$7:$R$2292,11,0)</f>
        <v>5.4405000000000001</v>
      </c>
      <c r="G25" s="61">
        <f t="shared" si="1"/>
        <v>15</v>
      </c>
      <c r="H25" s="60">
        <f>VLOOKUP($A25,'Return Data'!$B$7:$R$2292,12,0)</f>
        <v>3.3313999999999999</v>
      </c>
      <c r="I25" s="61">
        <f t="shared" si="2"/>
        <v>19</v>
      </c>
      <c r="J25" s="60">
        <f>VLOOKUP($A25,'Return Data'!$B$7:$R$2292,13,0)</f>
        <v>1.2857000000000001</v>
      </c>
      <c r="K25" s="61">
        <f t="shared" si="3"/>
        <v>18</v>
      </c>
      <c r="L25" s="60">
        <f>VLOOKUP($A25,'Return Data'!$B$7:$R$2292,17,0)</f>
        <v>22.6678</v>
      </c>
      <c r="M25" s="61">
        <f t="shared" si="4"/>
        <v>30</v>
      </c>
      <c r="N25" s="60">
        <f>VLOOKUP($A25,'Return Data'!$B$7:$R$2292,14,0)</f>
        <v>13.302300000000001</v>
      </c>
      <c r="O25" s="61">
        <f t="shared" si="8"/>
        <v>29</v>
      </c>
      <c r="P25" s="60">
        <f>VLOOKUP($A25,'Return Data'!$B$7:$R$2292,15,0)</f>
        <v>10.679500000000001</v>
      </c>
      <c r="Q25" s="61">
        <f>RANK(P25,P$8:P$39,0)</f>
        <v>20</v>
      </c>
      <c r="R25" s="60">
        <f>VLOOKUP($A25,'Return Data'!$B$7:$R$2292,16,0)</f>
        <v>10.4763</v>
      </c>
      <c r="S25" s="62">
        <f t="shared" si="6"/>
        <v>30</v>
      </c>
    </row>
    <row r="26" spans="1:19" x14ac:dyDescent="0.3">
      <c r="A26" s="58" t="s">
        <v>1196</v>
      </c>
      <c r="B26" s="59">
        <f>VLOOKUP($A26,'Return Data'!$B$7:$R$2292,3,0)</f>
        <v>44826</v>
      </c>
      <c r="C26" s="60">
        <f>VLOOKUP($A26,'Return Data'!$B$7:$R$2292,4,0)</f>
        <v>23.483000000000001</v>
      </c>
      <c r="D26" s="60">
        <f>VLOOKUP($A26,'Return Data'!$B$7:$R$2292,10,0)</f>
        <v>20.513999999999999</v>
      </c>
      <c r="E26" s="61">
        <f t="shared" si="0"/>
        <v>6</v>
      </c>
      <c r="F26" s="60">
        <f>VLOOKUP($A26,'Return Data'!$B$7:$R$2292,11,0)</f>
        <v>5.8598999999999997</v>
      </c>
      <c r="G26" s="61">
        <f t="shared" si="1"/>
        <v>12</v>
      </c>
      <c r="H26" s="60">
        <f>VLOOKUP($A26,'Return Data'!$B$7:$R$2292,12,0)</f>
        <v>6.0194999999999999</v>
      </c>
      <c r="I26" s="61">
        <f t="shared" si="2"/>
        <v>8</v>
      </c>
      <c r="J26" s="60">
        <f>VLOOKUP($A26,'Return Data'!$B$7:$R$2292,13,0)</f>
        <v>6.6182999999999996</v>
      </c>
      <c r="K26" s="61">
        <f t="shared" si="3"/>
        <v>4</v>
      </c>
      <c r="L26" s="60">
        <f>VLOOKUP($A26,'Return Data'!$B$7:$R$2292,17,0)</f>
        <v>39.478400000000001</v>
      </c>
      <c r="M26" s="61">
        <f t="shared" si="4"/>
        <v>4</v>
      </c>
      <c r="N26" s="60">
        <f>VLOOKUP($A26,'Return Data'!$B$7:$R$2292,14,0)</f>
        <v>27.311299999999999</v>
      </c>
      <c r="O26" s="61">
        <f t="shared" si="8"/>
        <v>3</v>
      </c>
      <c r="P26" s="60"/>
      <c r="Q26" s="61"/>
      <c r="R26" s="60">
        <f>VLOOKUP($A26,'Return Data'!$B$7:$R$2292,16,0)</f>
        <v>17.231300000000001</v>
      </c>
      <c r="S26" s="62">
        <f t="shared" si="6"/>
        <v>5</v>
      </c>
    </row>
    <row r="27" spans="1:19" x14ac:dyDescent="0.3">
      <c r="A27" s="58" t="s">
        <v>1691</v>
      </c>
      <c r="B27" s="59">
        <f>VLOOKUP($A27,'Return Data'!$B$7:$R$2292,3,0)</f>
        <v>44826</v>
      </c>
      <c r="C27" s="60">
        <f>VLOOKUP($A27,'Return Data'!$B$7:$R$2292,4,0)</f>
        <v>37.900399999999998</v>
      </c>
      <c r="D27" s="60">
        <f>VLOOKUP($A27,'Return Data'!$B$7:$R$2292,10,0)</f>
        <v>21.562899999999999</v>
      </c>
      <c r="E27" s="61">
        <f t="shared" si="0"/>
        <v>4</v>
      </c>
      <c r="F27" s="60">
        <f>VLOOKUP($A27,'Return Data'!$B$7:$R$2292,11,0)</f>
        <v>10.185499999999999</v>
      </c>
      <c r="G27" s="61">
        <f t="shared" si="1"/>
        <v>4</v>
      </c>
      <c r="H27" s="60">
        <f>VLOOKUP($A27,'Return Data'!$B$7:$R$2292,12,0)</f>
        <v>4.6844999999999999</v>
      </c>
      <c r="I27" s="61">
        <f t="shared" si="2"/>
        <v>15</v>
      </c>
      <c r="J27" s="60">
        <f>VLOOKUP($A27,'Return Data'!$B$7:$R$2292,13,0)</f>
        <v>-1.3907</v>
      </c>
      <c r="K27" s="61">
        <f t="shared" si="3"/>
        <v>26</v>
      </c>
      <c r="L27" s="60">
        <f>VLOOKUP($A27,'Return Data'!$B$7:$R$2292,17,0)</f>
        <v>19.968399999999999</v>
      </c>
      <c r="M27" s="61">
        <f t="shared" si="4"/>
        <v>31</v>
      </c>
      <c r="N27" s="60">
        <f>VLOOKUP($A27,'Return Data'!$B$7:$R$2292,14,0)</f>
        <v>11.6409</v>
      </c>
      <c r="O27" s="61">
        <f t="shared" si="8"/>
        <v>30</v>
      </c>
      <c r="P27" s="60">
        <f>VLOOKUP($A27,'Return Data'!$B$7:$R$2292,15,0)</f>
        <v>7.1361999999999997</v>
      </c>
      <c r="Q27" s="61">
        <f>RANK(P27,P$8:P$39,0)</f>
        <v>25</v>
      </c>
      <c r="R27" s="60">
        <f>VLOOKUP($A27,'Return Data'!$B$7:$R$2292,16,0)</f>
        <v>17.1706</v>
      </c>
      <c r="S27" s="62">
        <f t="shared" si="6"/>
        <v>6</v>
      </c>
    </row>
    <row r="28" spans="1:19" x14ac:dyDescent="0.3">
      <c r="A28" s="58" t="s">
        <v>1868</v>
      </c>
      <c r="B28" s="59">
        <f>VLOOKUP($A28,'Return Data'!$B$7:$R$2292,3,0)</f>
        <v>44826</v>
      </c>
      <c r="C28" s="60">
        <f>VLOOKUP($A28,'Return Data'!$B$7:$R$2292,4,0)</f>
        <v>17.6511</v>
      </c>
      <c r="D28" s="60">
        <f>VLOOKUP($A28,'Return Data'!$B$7:$R$2292,10,0)</f>
        <v>18.3446</v>
      </c>
      <c r="E28" s="61">
        <f t="shared" si="0"/>
        <v>14</v>
      </c>
      <c r="F28" s="60">
        <f>VLOOKUP($A28,'Return Data'!$B$7:$R$2292,11,0)</f>
        <v>5.5965999999999996</v>
      </c>
      <c r="G28" s="61">
        <f t="shared" si="1"/>
        <v>13</v>
      </c>
      <c r="H28" s="60">
        <f>VLOOKUP($A28,'Return Data'!$B$7:$R$2292,12,0)</f>
        <v>4.5075000000000003</v>
      </c>
      <c r="I28" s="61">
        <f t="shared" si="2"/>
        <v>16</v>
      </c>
      <c r="J28" s="60">
        <f>VLOOKUP($A28,'Return Data'!$B$7:$R$2292,13,0)</f>
        <v>4.4684999999999997</v>
      </c>
      <c r="K28" s="61">
        <f t="shared" si="3"/>
        <v>12</v>
      </c>
      <c r="L28" s="60">
        <f>VLOOKUP($A28,'Return Data'!$B$7:$R$2292,17,0)</f>
        <v>29.227399999999999</v>
      </c>
      <c r="M28" s="61">
        <f t="shared" si="4"/>
        <v>15</v>
      </c>
      <c r="N28" s="60">
        <f>VLOOKUP($A28,'Return Data'!$B$7:$R$2292,14,0)</f>
        <v>17.875900000000001</v>
      </c>
      <c r="O28" s="61">
        <f t="shared" si="8"/>
        <v>19</v>
      </c>
      <c r="P28" s="60"/>
      <c r="Q28" s="61"/>
      <c r="R28" s="60">
        <f>VLOOKUP($A28,'Return Data'!$B$7:$R$2292,16,0)</f>
        <v>14.4565</v>
      </c>
      <c r="S28" s="62">
        <f t="shared" si="6"/>
        <v>21</v>
      </c>
    </row>
    <row r="29" spans="1:19" x14ac:dyDescent="0.3">
      <c r="A29" s="58" t="s">
        <v>1199</v>
      </c>
      <c r="B29" s="59">
        <f>VLOOKUP($A29,'Return Data'!$B$7:$R$2292,3,0)</f>
        <v>44826</v>
      </c>
      <c r="C29" s="60">
        <f>VLOOKUP($A29,'Return Data'!$B$7:$R$2292,4,0)</f>
        <v>178.99420000000001</v>
      </c>
      <c r="D29" s="60">
        <f>VLOOKUP($A29,'Return Data'!$B$7:$R$2292,10,0)</f>
        <v>25.513999999999999</v>
      </c>
      <c r="E29" s="61">
        <f t="shared" si="0"/>
        <v>2</v>
      </c>
      <c r="F29" s="60">
        <f>VLOOKUP($A29,'Return Data'!$B$7:$R$2292,11,0)</f>
        <v>13.7075</v>
      </c>
      <c r="G29" s="61">
        <f t="shared" si="1"/>
        <v>1</v>
      </c>
      <c r="H29" s="60">
        <f>VLOOKUP($A29,'Return Data'!$B$7:$R$2292,12,0)</f>
        <v>17.2654</v>
      </c>
      <c r="I29" s="61">
        <f t="shared" si="2"/>
        <v>1</v>
      </c>
      <c r="J29" s="60">
        <f>VLOOKUP($A29,'Return Data'!$B$7:$R$2292,13,0)</f>
        <v>16.119199999999999</v>
      </c>
      <c r="K29" s="61">
        <f t="shared" si="3"/>
        <v>1</v>
      </c>
      <c r="L29" s="60">
        <f>VLOOKUP($A29,'Return Data'!$B$7:$R$2292,17,0)</f>
        <v>46.127600000000001</v>
      </c>
      <c r="M29" s="61">
        <f t="shared" si="4"/>
        <v>2</v>
      </c>
      <c r="N29" s="60">
        <f>VLOOKUP($A29,'Return Data'!$B$7:$R$2292,14,0)</f>
        <v>22.9343</v>
      </c>
      <c r="O29" s="61">
        <f t="shared" si="8"/>
        <v>5</v>
      </c>
      <c r="P29" s="60">
        <f>VLOOKUP($A29,'Return Data'!$B$7:$R$2292,15,0)</f>
        <v>14.692</v>
      </c>
      <c r="Q29" s="61">
        <f>RANK(P29,P$8:P$39,0)</f>
        <v>6</v>
      </c>
      <c r="R29" s="60">
        <f>VLOOKUP($A29,'Return Data'!$B$7:$R$2292,16,0)</f>
        <v>15.3316</v>
      </c>
      <c r="S29" s="62">
        <f t="shared" si="6"/>
        <v>15</v>
      </c>
    </row>
    <row r="30" spans="1:19" x14ac:dyDescent="0.3">
      <c r="A30" s="58" t="s">
        <v>1655</v>
      </c>
      <c r="B30" s="59">
        <f>VLOOKUP($A30,'Return Data'!$B$7:$R$2292,3,0)</f>
        <v>44826</v>
      </c>
      <c r="C30" s="60">
        <f>VLOOKUP($A30,'Return Data'!$B$7:$R$2292,4,0)</f>
        <v>51.602899999999998</v>
      </c>
      <c r="D30" s="60">
        <f>VLOOKUP($A30,'Return Data'!$B$7:$R$2292,10,0)</f>
        <v>12.3781</v>
      </c>
      <c r="E30" s="61">
        <f t="shared" si="0"/>
        <v>31</v>
      </c>
      <c r="F30" s="60">
        <f>VLOOKUP($A30,'Return Data'!$B$7:$R$2292,11,0)</f>
        <v>-7.0499999999999993E-2</v>
      </c>
      <c r="G30" s="61">
        <f t="shared" si="1"/>
        <v>32</v>
      </c>
      <c r="H30" s="60">
        <f>VLOOKUP($A30,'Return Data'!$B$7:$R$2292,12,0)</f>
        <v>-2.9922</v>
      </c>
      <c r="I30" s="61">
        <f t="shared" si="2"/>
        <v>31</v>
      </c>
      <c r="J30" s="60">
        <f>VLOOKUP($A30,'Return Data'!$B$7:$R$2292,13,0)</f>
        <v>-2.0396000000000001</v>
      </c>
      <c r="K30" s="61">
        <f t="shared" si="3"/>
        <v>28</v>
      </c>
      <c r="L30" s="60">
        <f>VLOOKUP($A30,'Return Data'!$B$7:$R$2292,17,0)</f>
        <v>27.572800000000001</v>
      </c>
      <c r="M30" s="61">
        <f t="shared" si="4"/>
        <v>19</v>
      </c>
      <c r="N30" s="60">
        <f>VLOOKUP($A30,'Return Data'!$B$7:$R$2292,14,0)</f>
        <v>25.100200000000001</v>
      </c>
      <c r="O30" s="61">
        <f t="shared" si="8"/>
        <v>4</v>
      </c>
      <c r="P30" s="60">
        <f>VLOOKUP($A30,'Return Data'!$B$7:$R$2292,15,0)</f>
        <v>18.3064</v>
      </c>
      <c r="Q30" s="61">
        <f>RANK(P30,P$8:P$39,0)</f>
        <v>2</v>
      </c>
      <c r="R30" s="60">
        <f>VLOOKUP($A30,'Return Data'!$B$7:$R$2292,16,0)</f>
        <v>19.239899999999999</v>
      </c>
      <c r="S30" s="62">
        <f t="shared" si="6"/>
        <v>2</v>
      </c>
    </row>
    <row r="31" spans="1:19" x14ac:dyDescent="0.3">
      <c r="A31" s="58" t="s">
        <v>1683</v>
      </c>
      <c r="B31" s="59">
        <f>VLOOKUP($A31,'Return Data'!$B$7:$R$2292,3,0)</f>
        <v>44826</v>
      </c>
      <c r="C31" s="60">
        <f>VLOOKUP($A31,'Return Data'!$B$7:$R$2292,4,0)</f>
        <v>28.75</v>
      </c>
      <c r="D31" s="60">
        <f>VLOOKUP($A31,'Return Data'!$B$7:$R$2292,10,0)</f>
        <v>17.683199999999999</v>
      </c>
      <c r="E31" s="61">
        <f t="shared" si="0"/>
        <v>19</v>
      </c>
      <c r="F31" s="60">
        <f>VLOOKUP($A31,'Return Data'!$B$7:$R$2292,11,0)</f>
        <v>1.4824999999999999</v>
      </c>
      <c r="G31" s="61">
        <f t="shared" si="1"/>
        <v>25</v>
      </c>
      <c r="H31" s="60">
        <f>VLOOKUP($A31,'Return Data'!$B$7:$R$2292,12,0)</f>
        <v>-1.6758</v>
      </c>
      <c r="I31" s="61">
        <f t="shared" si="2"/>
        <v>29</v>
      </c>
      <c r="J31" s="60">
        <f>VLOOKUP($A31,'Return Data'!$B$7:$R$2292,13,0)</f>
        <v>-1.0668</v>
      </c>
      <c r="K31" s="61">
        <f t="shared" si="3"/>
        <v>25</v>
      </c>
      <c r="L31" s="60">
        <f>VLOOKUP($A31,'Return Data'!$B$7:$R$2292,17,0)</f>
        <v>32.241599999999998</v>
      </c>
      <c r="M31" s="61">
        <f t="shared" si="4"/>
        <v>11</v>
      </c>
      <c r="N31" s="60">
        <f>VLOOKUP($A31,'Return Data'!$B$7:$R$2292,14,0)</f>
        <v>27.6022</v>
      </c>
      <c r="O31" s="61">
        <f t="shared" si="8"/>
        <v>2</v>
      </c>
      <c r="P31" s="60">
        <f>VLOOKUP($A31,'Return Data'!$B$7:$R$2292,15,0)</f>
        <v>17.103000000000002</v>
      </c>
      <c r="Q31" s="61">
        <f>RANK(P31,P$8:P$39,0)</f>
        <v>3</v>
      </c>
      <c r="R31" s="60">
        <f>VLOOKUP($A31,'Return Data'!$B$7:$R$2292,16,0)</f>
        <v>14.994</v>
      </c>
      <c r="S31" s="62">
        <f t="shared" si="6"/>
        <v>18</v>
      </c>
    </row>
    <row r="32" spans="1:19" x14ac:dyDescent="0.3">
      <c r="A32" s="58" t="s">
        <v>1201</v>
      </c>
      <c r="B32" s="59">
        <f>VLOOKUP($A32,'Return Data'!$B$7:$R$2292,3,0)</f>
        <v>44826</v>
      </c>
      <c r="C32" s="60">
        <f>VLOOKUP($A32,'Return Data'!$B$7:$R$2292,4,0)</f>
        <v>481.23410000000001</v>
      </c>
      <c r="D32" s="60">
        <f>VLOOKUP($A32,'Return Data'!$B$7:$R$2292,10,0)</f>
        <v>27.4665</v>
      </c>
      <c r="E32" s="61">
        <f t="shared" si="0"/>
        <v>1</v>
      </c>
      <c r="F32" s="60">
        <f>VLOOKUP($A32,'Return Data'!$B$7:$R$2292,11,0)</f>
        <v>11.8796</v>
      </c>
      <c r="G32" s="61">
        <f t="shared" si="1"/>
        <v>2</v>
      </c>
      <c r="H32" s="60">
        <f>VLOOKUP($A32,'Return Data'!$B$7:$R$2292,12,0)</f>
        <v>13.319100000000001</v>
      </c>
      <c r="I32" s="61">
        <f t="shared" si="2"/>
        <v>3</v>
      </c>
      <c r="J32" s="60">
        <f>VLOOKUP($A32,'Return Data'!$B$7:$R$2292,13,0)</f>
        <v>14.9246</v>
      </c>
      <c r="K32" s="61">
        <f t="shared" si="3"/>
        <v>3</v>
      </c>
      <c r="L32" s="60">
        <f>VLOOKUP($A32,'Return Data'!$B$7:$R$2292,17,0)</f>
        <v>47.002800000000001</v>
      </c>
      <c r="M32" s="61">
        <f t="shared" si="4"/>
        <v>1</v>
      </c>
      <c r="N32" s="60">
        <f>VLOOKUP($A32,'Return Data'!$B$7:$R$2292,14,0)</f>
        <v>39.365200000000002</v>
      </c>
      <c r="O32" s="61">
        <f t="shared" si="8"/>
        <v>1</v>
      </c>
      <c r="P32" s="60">
        <f>VLOOKUP($A32,'Return Data'!$B$7:$R$2292,15,0)</f>
        <v>24.049600000000002</v>
      </c>
      <c r="Q32" s="61">
        <f>RANK(P32,P$8:P$39,0)</f>
        <v>1</v>
      </c>
      <c r="R32" s="60">
        <f>VLOOKUP($A32,'Return Data'!$B$7:$R$2292,16,0)</f>
        <v>21.278199999999998</v>
      </c>
      <c r="S32" s="62">
        <f t="shared" si="6"/>
        <v>1</v>
      </c>
    </row>
    <row r="33" spans="1:19" x14ac:dyDescent="0.3">
      <c r="A33" s="58" t="s">
        <v>1685</v>
      </c>
      <c r="B33" s="59">
        <f>VLOOKUP($A33,'Return Data'!$B$7:$R$2292,3,0)</f>
        <v>44826</v>
      </c>
      <c r="C33" s="60">
        <f>VLOOKUP($A33,'Return Data'!$B$7:$R$2292,4,0)</f>
        <v>83.622900000000001</v>
      </c>
      <c r="D33" s="60">
        <f>VLOOKUP($A33,'Return Data'!$B$7:$R$2292,10,0)</f>
        <v>15.123799999999999</v>
      </c>
      <c r="E33" s="61">
        <f t="shared" si="0"/>
        <v>30</v>
      </c>
      <c r="F33" s="60">
        <f>VLOOKUP($A33,'Return Data'!$B$7:$R$2292,11,0)</f>
        <v>2.6591</v>
      </c>
      <c r="G33" s="61">
        <f t="shared" si="1"/>
        <v>24</v>
      </c>
      <c r="H33" s="60">
        <f>VLOOKUP($A33,'Return Data'!$B$7:$R$2292,12,0)</f>
        <v>4.0471000000000004</v>
      </c>
      <c r="I33" s="61">
        <f t="shared" si="2"/>
        <v>17</v>
      </c>
      <c r="J33" s="60">
        <f>VLOOKUP($A33,'Return Data'!$B$7:$R$2292,13,0)</f>
        <v>1.9363999999999999</v>
      </c>
      <c r="K33" s="61">
        <f t="shared" si="3"/>
        <v>17</v>
      </c>
      <c r="L33" s="60">
        <f>VLOOKUP($A33,'Return Data'!$B$7:$R$2292,17,0)</f>
        <v>30.130299999999998</v>
      </c>
      <c r="M33" s="61">
        <f t="shared" si="4"/>
        <v>13</v>
      </c>
      <c r="N33" s="60">
        <f>VLOOKUP($A33,'Return Data'!$B$7:$R$2292,14,0)</f>
        <v>17.177700000000002</v>
      </c>
      <c r="O33" s="61">
        <f t="shared" si="8"/>
        <v>22</v>
      </c>
      <c r="P33" s="60">
        <f>VLOOKUP($A33,'Return Data'!$B$7:$R$2292,15,0)</f>
        <v>12.396000000000001</v>
      </c>
      <c r="Q33" s="61">
        <f>RANK(P33,P$8:P$39,0)</f>
        <v>17</v>
      </c>
      <c r="R33" s="60">
        <f>VLOOKUP($A33,'Return Data'!$B$7:$R$2292,16,0)</f>
        <v>16.4556</v>
      </c>
      <c r="S33" s="62">
        <f t="shared" si="6"/>
        <v>9</v>
      </c>
    </row>
    <row r="34" spans="1:19" x14ac:dyDescent="0.3">
      <c r="A34" s="58" t="s">
        <v>1687</v>
      </c>
      <c r="B34" s="59">
        <f>VLOOKUP($A34,'Return Data'!$B$7:$R$2292,3,0)</f>
        <v>44826</v>
      </c>
      <c r="C34" s="60">
        <f>VLOOKUP($A34,'Return Data'!$B$7:$R$2292,4,0)</f>
        <v>16.316800000000001</v>
      </c>
      <c r="D34" s="60">
        <f>VLOOKUP($A34,'Return Data'!$B$7:$R$2292,10,0)</f>
        <v>20.271000000000001</v>
      </c>
      <c r="E34" s="61">
        <f t="shared" si="0"/>
        <v>7</v>
      </c>
      <c r="F34" s="60">
        <f>VLOOKUP($A34,'Return Data'!$B$7:$R$2292,11,0)</f>
        <v>7.3693</v>
      </c>
      <c r="G34" s="61">
        <f t="shared" si="1"/>
        <v>6</v>
      </c>
      <c r="H34" s="60">
        <f>VLOOKUP($A34,'Return Data'!$B$7:$R$2292,12,0)</f>
        <v>7.2831000000000001</v>
      </c>
      <c r="I34" s="61">
        <f t="shared" si="2"/>
        <v>6</v>
      </c>
      <c r="J34" s="60">
        <f>VLOOKUP($A34,'Return Data'!$B$7:$R$2292,13,0)</f>
        <v>5.7335000000000003</v>
      </c>
      <c r="K34" s="61">
        <f t="shared" si="3"/>
        <v>9</v>
      </c>
      <c r="L34" s="60">
        <f>VLOOKUP($A34,'Return Data'!$B$7:$R$2292,17,0)</f>
        <v>24.8551</v>
      </c>
      <c r="M34" s="61">
        <f t="shared" si="4"/>
        <v>27</v>
      </c>
      <c r="N34" s="60">
        <f>VLOOKUP($A34,'Return Data'!$B$7:$R$2292,14,0)</f>
        <v>15.8782</v>
      </c>
      <c r="O34" s="61">
        <f t="shared" si="8"/>
        <v>26</v>
      </c>
      <c r="P34" s="60"/>
      <c r="Q34" s="61"/>
      <c r="R34" s="60">
        <f>VLOOKUP($A34,'Return Data'!$B$7:$R$2292,16,0)</f>
        <v>13.0684</v>
      </c>
      <c r="S34" s="62">
        <f t="shared" si="6"/>
        <v>29</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31</v>
      </c>
      <c r="H35" s="60">
        <f>VLOOKUP($A35,'Return Data'!$B$7:$R$2292,12,0)</f>
        <v>0</v>
      </c>
      <c r="I35" s="61">
        <f t="shared" si="2"/>
        <v>26</v>
      </c>
      <c r="J35" s="60">
        <f>VLOOKUP($A35,'Return Data'!$B$7:$R$2292,13,0)</f>
        <v>0</v>
      </c>
      <c r="K35" s="61">
        <f t="shared" si="3"/>
        <v>24</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44826</v>
      </c>
      <c r="C36" s="60">
        <f>VLOOKUP($A36,'Return Data'!$B$7:$R$2292,4,0)</f>
        <v>17.298400000000001</v>
      </c>
      <c r="D36" s="60">
        <f>VLOOKUP($A36,'Return Data'!$B$7:$R$2292,10,0)</f>
        <v>16.460100000000001</v>
      </c>
      <c r="E36" s="61">
        <f t="shared" si="0"/>
        <v>27</v>
      </c>
      <c r="F36" s="60">
        <f>VLOOKUP($A36,'Return Data'!$B$7:$R$2292,11,0)</f>
        <v>4.9055</v>
      </c>
      <c r="G36" s="61">
        <f t="shared" si="1"/>
        <v>19</v>
      </c>
      <c r="H36" s="60">
        <f>VLOOKUP($A36,'Return Data'!$B$7:$R$2292,12,0)</f>
        <v>3.3654000000000002</v>
      </c>
      <c r="I36" s="61">
        <f t="shared" si="2"/>
        <v>18</v>
      </c>
      <c r="J36" s="60">
        <f>VLOOKUP($A36,'Return Data'!$B$7:$R$2292,13,0)</f>
        <v>0.96660000000000001</v>
      </c>
      <c r="K36" s="61">
        <f t="shared" si="3"/>
        <v>21</v>
      </c>
      <c r="L36" s="60">
        <f>VLOOKUP($A36,'Return Data'!$B$7:$R$2292,17,0)</f>
        <v>23.480599999999999</v>
      </c>
      <c r="M36" s="61">
        <f t="shared" si="4"/>
        <v>29</v>
      </c>
      <c r="N36" s="60">
        <f>VLOOKUP($A36,'Return Data'!$B$7:$R$2292,14,0)</f>
        <v>17.300799999999999</v>
      </c>
      <c r="O36" s="61">
        <f>RANK(N36,N$8:N$39,0)</f>
        <v>21</v>
      </c>
      <c r="P36" s="60"/>
      <c r="Q36" s="61"/>
      <c r="R36" s="60">
        <f>VLOOKUP($A36,'Return Data'!$B$7:$R$2292,16,0)</f>
        <v>14.5029</v>
      </c>
      <c r="S36" s="62">
        <f t="shared" si="6"/>
        <v>20</v>
      </c>
    </row>
    <row r="37" spans="1:19" x14ac:dyDescent="0.3">
      <c r="A37" s="58" t="s">
        <v>1689</v>
      </c>
      <c r="B37" s="59">
        <f>VLOOKUP($A37,'Return Data'!$B$7:$R$2292,3,0)</f>
        <v>44826</v>
      </c>
      <c r="C37" s="60">
        <f>VLOOKUP($A37,'Return Data'!$B$7:$R$2292,4,0)</f>
        <v>163.58000000000001</v>
      </c>
      <c r="D37" s="60">
        <f>VLOOKUP($A37,'Return Data'!$B$7:$R$2292,10,0)</f>
        <v>22.9832</v>
      </c>
      <c r="E37" s="61">
        <f t="shared" si="0"/>
        <v>3</v>
      </c>
      <c r="F37" s="60">
        <f>VLOOKUP($A37,'Return Data'!$B$7:$R$2292,11,0)</f>
        <v>6.2553000000000001</v>
      </c>
      <c r="G37" s="61">
        <f t="shared" si="1"/>
        <v>10</v>
      </c>
      <c r="H37" s="60">
        <f>VLOOKUP($A37,'Return Data'!$B$7:$R$2292,12,0)</f>
        <v>9.8736999999999995</v>
      </c>
      <c r="I37" s="61">
        <f t="shared" si="2"/>
        <v>4</v>
      </c>
      <c r="J37" s="60">
        <f>VLOOKUP($A37,'Return Data'!$B$7:$R$2292,13,0)</f>
        <v>5.8838999999999997</v>
      </c>
      <c r="K37" s="61">
        <f t="shared" si="3"/>
        <v>8</v>
      </c>
      <c r="L37" s="60">
        <f>VLOOKUP($A37,'Return Data'!$B$7:$R$2292,17,0)</f>
        <v>25.1083</v>
      </c>
      <c r="M37" s="61">
        <f t="shared" si="4"/>
        <v>24</v>
      </c>
      <c r="N37" s="60">
        <f>VLOOKUP($A37,'Return Data'!$B$7:$R$2292,14,0)</f>
        <v>14.2911</v>
      </c>
      <c r="O37" s="61">
        <f>RANK(N37,N$8:N$39,0)</f>
        <v>28</v>
      </c>
      <c r="P37" s="60">
        <f>VLOOKUP($A37,'Return Data'!$B$7:$R$2292,15,0)</f>
        <v>7.2938000000000001</v>
      </c>
      <c r="Q37" s="61">
        <f>RANK(P37,P$8:P$39,0)</f>
        <v>24</v>
      </c>
      <c r="R37" s="60">
        <f>VLOOKUP($A37,'Return Data'!$B$7:$R$2292,16,0)</f>
        <v>10.1228</v>
      </c>
      <c r="S37" s="62">
        <f t="shared" si="6"/>
        <v>31</v>
      </c>
    </row>
    <row r="38" spans="1:19" x14ac:dyDescent="0.3">
      <c r="A38" s="58" t="s">
        <v>1675</v>
      </c>
      <c r="B38" s="59">
        <f>VLOOKUP($A38,'Return Data'!$B$7:$R$2292,3,0)</f>
        <v>44826</v>
      </c>
      <c r="C38" s="60">
        <f>VLOOKUP($A38,'Return Data'!$B$7:$R$2292,4,0)</f>
        <v>36.380000000000003</v>
      </c>
      <c r="D38" s="60">
        <f>VLOOKUP($A38,'Return Data'!$B$7:$R$2292,10,0)</f>
        <v>17.203600000000002</v>
      </c>
      <c r="E38" s="61">
        <f t="shared" si="0"/>
        <v>24</v>
      </c>
      <c r="F38" s="60">
        <f>VLOOKUP($A38,'Return Data'!$B$7:$R$2292,11,0)</f>
        <v>4.7207999999999997</v>
      </c>
      <c r="G38" s="61">
        <f t="shared" si="1"/>
        <v>21</v>
      </c>
      <c r="H38" s="60">
        <f>VLOOKUP($A38,'Return Data'!$B$7:$R$2292,12,0)</f>
        <v>1.5349999999999999</v>
      </c>
      <c r="I38" s="61">
        <f t="shared" si="2"/>
        <v>23</v>
      </c>
      <c r="J38" s="60">
        <f>VLOOKUP($A38,'Return Data'!$B$7:$R$2292,13,0)</f>
        <v>0.99939999999999996</v>
      </c>
      <c r="K38" s="61">
        <f t="shared" si="3"/>
        <v>20</v>
      </c>
      <c r="L38" s="60">
        <f>VLOOKUP($A38,'Return Data'!$B$7:$R$2292,17,0)</f>
        <v>29.658999999999999</v>
      </c>
      <c r="M38" s="61">
        <f t="shared" si="4"/>
        <v>14</v>
      </c>
      <c r="N38" s="60">
        <f>VLOOKUP($A38,'Return Data'!$B$7:$R$2292,14,0)</f>
        <v>21.641200000000001</v>
      </c>
      <c r="O38" s="61">
        <f>RANK(N38,N$8:N$39,0)</f>
        <v>8</v>
      </c>
      <c r="P38" s="60">
        <f>VLOOKUP($A38,'Return Data'!$B$7:$R$2292,15,0)</f>
        <v>14.167</v>
      </c>
      <c r="Q38" s="61">
        <f>RANK(P38,P$8:P$39,0)</f>
        <v>10</v>
      </c>
      <c r="R38" s="60">
        <f>VLOOKUP($A38,'Return Data'!$B$7:$R$2292,16,0)</f>
        <v>13.199299999999999</v>
      </c>
      <c r="S38" s="62">
        <f t="shared" si="6"/>
        <v>27</v>
      </c>
    </row>
    <row r="39" spans="1:19" x14ac:dyDescent="0.3">
      <c r="A39" s="58" t="s">
        <v>1741</v>
      </c>
      <c r="B39" s="59">
        <f>VLOOKUP($A39,'Return Data'!$B$7:$R$2292,3,0)</f>
        <v>44826</v>
      </c>
      <c r="C39" s="60">
        <f>VLOOKUP($A39,'Return Data'!$B$7:$R$2292,4,0)</f>
        <v>256.6078</v>
      </c>
      <c r="D39" s="60">
        <f>VLOOKUP($A39,'Return Data'!$B$7:$R$2292,10,0)</f>
        <v>16.863099999999999</v>
      </c>
      <c r="E39" s="61">
        <f t="shared" si="0"/>
        <v>26</v>
      </c>
      <c r="F39" s="60">
        <f>VLOOKUP($A39,'Return Data'!$B$7:$R$2292,11,0)</f>
        <v>1.0584</v>
      </c>
      <c r="G39" s="61">
        <f t="shared" si="1"/>
        <v>28</v>
      </c>
      <c r="H39" s="60">
        <f>VLOOKUP($A39,'Return Data'!$B$7:$R$2292,12,0)</f>
        <v>-5.1041999999999996</v>
      </c>
      <c r="I39" s="61">
        <f t="shared" si="2"/>
        <v>32</v>
      </c>
      <c r="J39" s="60">
        <f>VLOOKUP($A39,'Return Data'!$B$7:$R$2292,13,0)</f>
        <v>-7.6458000000000004</v>
      </c>
      <c r="K39" s="61">
        <f t="shared" si="3"/>
        <v>32</v>
      </c>
      <c r="L39" s="60">
        <f>VLOOKUP($A39,'Return Data'!$B$7:$R$2292,17,0)</f>
        <v>27.450299999999999</v>
      </c>
      <c r="M39" s="61">
        <f t="shared" si="4"/>
        <v>21</v>
      </c>
      <c r="N39" s="60">
        <f>VLOOKUP($A39,'Return Data'!$B$7:$R$2292,14,0)</f>
        <v>20.997399999999999</v>
      </c>
      <c r="O39" s="61">
        <f>RANK(N39,N$8:N$39,0)</f>
        <v>12</v>
      </c>
      <c r="P39" s="60">
        <f>VLOOKUP($A39,'Return Data'!$B$7:$R$2292,15,0)</f>
        <v>15.312799999999999</v>
      </c>
      <c r="Q39" s="61">
        <f>RANK(P39,P$8:P$39,0)</f>
        <v>4</v>
      </c>
      <c r="R39" s="60">
        <f>VLOOKUP($A39,'Return Data'!$B$7:$R$2292,16,0)</f>
        <v>15.4648</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18.202584375000008</v>
      </c>
      <c r="E41" s="69"/>
      <c r="F41" s="70">
        <f>AVERAGE(F8:F39)</f>
        <v>5.1842749999999995</v>
      </c>
      <c r="G41" s="69"/>
      <c r="H41" s="70">
        <f>AVERAGE(H8:H39)</f>
        <v>4.1380125000000003</v>
      </c>
      <c r="I41" s="69"/>
      <c r="J41" s="70">
        <f>AVERAGE(J8:J39)</f>
        <v>2.9784531250000001</v>
      </c>
      <c r="K41" s="69"/>
      <c r="L41" s="70">
        <f>AVERAGE(L8:L39)</f>
        <v>29.530906249999997</v>
      </c>
      <c r="M41" s="69"/>
      <c r="N41" s="70">
        <f>AVERAGE(N8:N39)</f>
        <v>19.961036666666669</v>
      </c>
      <c r="O41" s="69"/>
      <c r="P41" s="70">
        <f>AVERAGE(P8:P39)</f>
        <v>13.307015999999997</v>
      </c>
      <c r="Q41" s="69"/>
      <c r="R41" s="70">
        <f>AVERAGE(R8:R39)</f>
        <v>14.791084374999997</v>
      </c>
      <c r="S41" s="71"/>
    </row>
    <row r="42" spans="1:19" x14ac:dyDescent="0.3">
      <c r="A42" s="68" t="s">
        <v>28</v>
      </c>
      <c r="B42" s="69"/>
      <c r="C42" s="69"/>
      <c r="D42" s="70">
        <f>MIN(D8:D39)</f>
        <v>0</v>
      </c>
      <c r="E42" s="69"/>
      <c r="F42" s="70">
        <f>MIN(F8:F39)</f>
        <v>-7.0499999999999993E-2</v>
      </c>
      <c r="G42" s="69"/>
      <c r="H42" s="70">
        <f>MIN(H8:H39)</f>
        <v>-5.1041999999999996</v>
      </c>
      <c r="I42" s="69"/>
      <c r="J42" s="70">
        <f>MIN(J8:J39)</f>
        <v>-7.6458000000000004</v>
      </c>
      <c r="K42" s="69"/>
      <c r="L42" s="70">
        <f>MIN(L8:L39)</f>
        <v>0</v>
      </c>
      <c r="M42" s="69"/>
      <c r="N42" s="70">
        <f>MIN(N8:N39)</f>
        <v>11.6409</v>
      </c>
      <c r="O42" s="69"/>
      <c r="P42" s="70">
        <f>MIN(P8:P39)</f>
        <v>7.1361999999999997</v>
      </c>
      <c r="Q42" s="69"/>
      <c r="R42" s="70">
        <f>MIN(R8:R39)</f>
        <v>0</v>
      </c>
      <c r="S42" s="71"/>
    </row>
    <row r="43" spans="1:19" ht="15" thickBot="1" x14ac:dyDescent="0.35">
      <c r="A43" s="72" t="s">
        <v>29</v>
      </c>
      <c r="B43" s="73"/>
      <c r="C43" s="73"/>
      <c r="D43" s="74">
        <f>MAX(D8:D39)</f>
        <v>27.4665</v>
      </c>
      <c r="E43" s="73"/>
      <c r="F43" s="74">
        <f>MAX(F8:F39)</f>
        <v>13.7075</v>
      </c>
      <c r="G43" s="73"/>
      <c r="H43" s="74">
        <f>MAX(H8:H39)</f>
        <v>17.2654</v>
      </c>
      <c r="I43" s="73"/>
      <c r="J43" s="74">
        <f>MAX(J8:J39)</f>
        <v>16.119199999999999</v>
      </c>
      <c r="K43" s="73"/>
      <c r="L43" s="74">
        <f>MAX(L8:L39)</f>
        <v>47.002800000000001</v>
      </c>
      <c r="M43" s="73"/>
      <c r="N43" s="74">
        <f>MAX(N8:N39)</f>
        <v>39.365200000000002</v>
      </c>
      <c r="O43" s="73"/>
      <c r="P43" s="74">
        <f>MAX(P8:P39)</f>
        <v>24.049600000000002</v>
      </c>
      <c r="Q43" s="73"/>
      <c r="R43" s="74">
        <f>MAX(R8:R39)</f>
        <v>21.278199999999998</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44826</v>
      </c>
      <c r="C8" s="60">
        <f>VLOOKUP($A8,'Return Data'!$B$7:$R$2292,4,0)</f>
        <v>1127.26</v>
      </c>
      <c r="D8" s="60">
        <f>VLOOKUP($A8,'Return Data'!$B$7:$R$2292,10,0)</f>
        <v>15.988799999999999</v>
      </c>
      <c r="E8" s="61">
        <f t="shared" ref="E8:E39" si="0">RANK(D8,D$8:D$39,0)</f>
        <v>29</v>
      </c>
      <c r="F8" s="60">
        <f>VLOOKUP($A8,'Return Data'!$B$7:$R$2292,11,0)</f>
        <v>0.71389999999999998</v>
      </c>
      <c r="G8" s="61">
        <f t="shared" ref="G8:G39" si="1">RANK(F8,F$8:F$39,0)</f>
        <v>26</v>
      </c>
      <c r="H8" s="60">
        <f>VLOOKUP($A8,'Return Data'!$B$7:$R$2292,12,0)</f>
        <v>0.6482</v>
      </c>
      <c r="I8" s="61">
        <f t="shared" ref="I8:I39" si="2">RANK(H8,H$8:H$39,0)</f>
        <v>22</v>
      </c>
      <c r="J8" s="60">
        <f>VLOOKUP($A8,'Return Data'!$B$7:$R$2292,13,0)</f>
        <v>-3.5011999999999999</v>
      </c>
      <c r="K8" s="61">
        <f t="shared" ref="K8:K39" si="3">RANK(J8,J$8:J$39,0)</f>
        <v>28</v>
      </c>
      <c r="L8" s="60">
        <f>VLOOKUP($A8,'Return Data'!$B$7:$R$2292,17,0)</f>
        <v>26.604099999999999</v>
      </c>
      <c r="M8" s="61">
        <f t="shared" ref="M8:M39" si="4">RANK(L8,L$8:L$39,0)</f>
        <v>18</v>
      </c>
      <c r="N8" s="60">
        <f>VLOOKUP($A8,'Return Data'!$B$7:$R$2292,14,0)</f>
        <v>16.752600000000001</v>
      </c>
      <c r="O8" s="61">
        <f t="shared" ref="O8:O20" si="5">RANK(N8,N$8:N$39,0)</f>
        <v>19</v>
      </c>
      <c r="P8" s="60">
        <f>VLOOKUP($A8,'Return Data'!$B$7:$R$2292,15,0)</f>
        <v>10.2349</v>
      </c>
      <c r="Q8" s="61">
        <f>RANK(P8,P$8:P$39,0)</f>
        <v>19</v>
      </c>
      <c r="R8" s="60">
        <f>VLOOKUP($A8,'Return Data'!$B$7:$R$2292,16,0)</f>
        <v>21.671800000000001</v>
      </c>
      <c r="S8" s="62">
        <f t="shared" ref="S8:S39" si="6">RANK(R8,R$8:R$39,0)</f>
        <v>1</v>
      </c>
    </row>
    <row r="9" spans="1:20" x14ac:dyDescent="0.3">
      <c r="A9" s="58" t="s">
        <v>1680</v>
      </c>
      <c r="B9" s="59">
        <f>VLOOKUP($A9,'Return Data'!$B$7:$R$2292,3,0)</f>
        <v>44826</v>
      </c>
      <c r="C9" s="60">
        <f>VLOOKUP($A9,'Return Data'!$B$7:$R$2292,4,0)</f>
        <v>18.38</v>
      </c>
      <c r="D9" s="60">
        <f>VLOOKUP($A9,'Return Data'!$B$7:$R$2292,10,0)</f>
        <v>16.9955</v>
      </c>
      <c r="E9" s="61">
        <f t="shared" si="0"/>
        <v>23</v>
      </c>
      <c r="F9" s="60">
        <f>VLOOKUP($A9,'Return Data'!$B$7:$R$2292,11,0)</f>
        <v>0.1089</v>
      </c>
      <c r="G9" s="61">
        <f t="shared" si="1"/>
        <v>29</v>
      </c>
      <c r="H9" s="60">
        <f>VLOOKUP($A9,'Return Data'!$B$7:$R$2292,12,0)</f>
        <v>-3.2122000000000002</v>
      </c>
      <c r="I9" s="61">
        <f t="shared" si="2"/>
        <v>30</v>
      </c>
      <c r="J9" s="60">
        <f>VLOOKUP($A9,'Return Data'!$B$7:$R$2292,13,0)</f>
        <v>-5.8883999999999999</v>
      </c>
      <c r="K9" s="61">
        <f t="shared" si="3"/>
        <v>31</v>
      </c>
      <c r="L9" s="60">
        <f>VLOOKUP($A9,'Return Data'!$B$7:$R$2292,17,0)</f>
        <v>23.503499999999999</v>
      </c>
      <c r="M9" s="61">
        <f t="shared" si="4"/>
        <v>26</v>
      </c>
      <c r="N9" s="60">
        <f>VLOOKUP($A9,'Return Data'!$B$7:$R$2292,14,0)</f>
        <v>15.131</v>
      </c>
      <c r="O9" s="61">
        <f t="shared" si="5"/>
        <v>25</v>
      </c>
      <c r="P9" s="60"/>
      <c r="Q9" s="61"/>
      <c r="R9" s="60">
        <f>VLOOKUP($A9,'Return Data'!$B$7:$R$2292,16,0)</f>
        <v>13.3736</v>
      </c>
      <c r="S9" s="62">
        <f t="shared" si="6"/>
        <v>19</v>
      </c>
    </row>
    <row r="10" spans="1:20" x14ac:dyDescent="0.3">
      <c r="A10" s="58" t="s">
        <v>2004</v>
      </c>
      <c r="B10" s="59">
        <f>VLOOKUP($A10,'Return Data'!$B$7:$R$2292,3,0)</f>
        <v>44826</v>
      </c>
      <c r="C10" s="60">
        <f>VLOOKUP($A10,'Return Data'!$B$7:$R$2292,4,0)</f>
        <v>171.39879999999999</v>
      </c>
      <c r="D10" s="60">
        <f>VLOOKUP($A10,'Return Data'!$B$7:$R$2292,10,0)</f>
        <v>17.405899999999999</v>
      </c>
      <c r="E10" s="61">
        <f t="shared" si="0"/>
        <v>18</v>
      </c>
      <c r="F10" s="60">
        <f>VLOOKUP($A10,'Return Data'!$B$7:$R$2292,11,0)</f>
        <v>0.73399999999999999</v>
      </c>
      <c r="G10" s="61">
        <f t="shared" si="1"/>
        <v>25</v>
      </c>
      <c r="H10" s="60">
        <f>VLOOKUP($A10,'Return Data'!$B$7:$R$2292,12,0)</f>
        <v>-0.1114</v>
      </c>
      <c r="I10" s="61">
        <f t="shared" si="2"/>
        <v>26</v>
      </c>
      <c r="J10" s="60">
        <f>VLOOKUP($A10,'Return Data'!$B$7:$R$2292,13,0)</f>
        <v>2.3582000000000001</v>
      </c>
      <c r="K10" s="61">
        <f t="shared" si="3"/>
        <v>14</v>
      </c>
      <c r="L10" s="60">
        <f>VLOOKUP($A10,'Return Data'!$B$7:$R$2292,17,0)</f>
        <v>33.982399999999998</v>
      </c>
      <c r="M10" s="61">
        <f t="shared" si="4"/>
        <v>7</v>
      </c>
      <c r="N10" s="60">
        <f>VLOOKUP($A10,'Return Data'!$B$7:$R$2292,14,0)</f>
        <v>21.406099999999999</v>
      </c>
      <c r="O10" s="61">
        <f t="shared" si="5"/>
        <v>6</v>
      </c>
      <c r="P10" s="60">
        <f>VLOOKUP($A10,'Return Data'!$B$7:$R$2292,15,0)</f>
        <v>12.1517</v>
      </c>
      <c r="Q10" s="61">
        <f t="shared" ref="Q10:Q20" si="7">RANK(P10,P$8:P$39,0)</f>
        <v>14</v>
      </c>
      <c r="R10" s="60">
        <f>VLOOKUP($A10,'Return Data'!$B$7:$R$2292,16,0)</f>
        <v>16.093399999999999</v>
      </c>
      <c r="S10" s="62">
        <f t="shared" si="6"/>
        <v>10</v>
      </c>
    </row>
    <row r="11" spans="1:20" x14ac:dyDescent="0.3">
      <c r="A11" s="58" t="s">
        <v>1699</v>
      </c>
      <c r="B11" s="59">
        <f>VLOOKUP($A11,'Return Data'!$B$7:$R$2292,3,0)</f>
        <v>44826</v>
      </c>
      <c r="C11" s="60">
        <f>VLOOKUP($A11,'Return Data'!$B$7:$R$2292,4,0)</f>
        <v>225.4</v>
      </c>
      <c r="D11" s="60">
        <f>VLOOKUP($A11,'Return Data'!$B$7:$R$2292,10,0)</f>
        <v>16.0181</v>
      </c>
      <c r="E11" s="61">
        <f t="shared" si="0"/>
        <v>28</v>
      </c>
      <c r="F11" s="60">
        <f>VLOOKUP($A11,'Return Data'!$B$7:$R$2292,11,0)</f>
        <v>2.5663999999999998</v>
      </c>
      <c r="G11" s="61">
        <f t="shared" si="1"/>
        <v>23</v>
      </c>
      <c r="H11" s="60">
        <f>VLOOKUP($A11,'Return Data'!$B$7:$R$2292,12,0)</f>
        <v>0.51729999999999998</v>
      </c>
      <c r="I11" s="61">
        <f t="shared" si="2"/>
        <v>24</v>
      </c>
      <c r="J11" s="60">
        <f>VLOOKUP($A11,'Return Data'!$B$7:$R$2292,13,0)</f>
        <v>-1.0579000000000001</v>
      </c>
      <c r="K11" s="61">
        <f t="shared" si="3"/>
        <v>24</v>
      </c>
      <c r="L11" s="60">
        <f>VLOOKUP($A11,'Return Data'!$B$7:$R$2292,17,0)</f>
        <v>25.829599999999999</v>
      </c>
      <c r="M11" s="61">
        <f t="shared" si="4"/>
        <v>21</v>
      </c>
      <c r="N11" s="60">
        <f>VLOOKUP($A11,'Return Data'!$B$7:$R$2292,14,0)</f>
        <v>19.626999999999999</v>
      </c>
      <c r="O11" s="61">
        <f t="shared" si="5"/>
        <v>12</v>
      </c>
      <c r="P11" s="60">
        <f>VLOOKUP($A11,'Return Data'!$B$7:$R$2292,15,0)</f>
        <v>13.9482</v>
      </c>
      <c r="Q11" s="61">
        <f t="shared" si="7"/>
        <v>5</v>
      </c>
      <c r="R11" s="60">
        <f>VLOOKUP($A11,'Return Data'!$B$7:$R$2292,16,0)</f>
        <v>17.7864</v>
      </c>
      <c r="S11" s="62">
        <f t="shared" si="6"/>
        <v>6</v>
      </c>
    </row>
    <row r="12" spans="1:20" x14ac:dyDescent="0.3">
      <c r="A12" s="94" t="s">
        <v>1740</v>
      </c>
      <c r="B12" s="59">
        <f>VLOOKUP($A12,'Return Data'!$B$7:$R$2292,3,0)</f>
        <v>44826</v>
      </c>
      <c r="C12" s="60">
        <f>VLOOKUP($A12,'Return Data'!$B$7:$R$2292,4,0)</f>
        <v>65.164000000000001</v>
      </c>
      <c r="D12" s="60">
        <f>VLOOKUP($A12,'Return Data'!$B$7:$R$2292,10,0)</f>
        <v>19.3917</v>
      </c>
      <c r="E12" s="61">
        <f t="shared" si="0"/>
        <v>9</v>
      </c>
      <c r="F12" s="60">
        <f>VLOOKUP($A12,'Return Data'!$B$7:$R$2292,11,0)</f>
        <v>4.5518000000000001</v>
      </c>
      <c r="G12" s="61">
        <f t="shared" si="1"/>
        <v>16</v>
      </c>
      <c r="H12" s="60">
        <f>VLOOKUP($A12,'Return Data'!$B$7:$R$2292,12,0)</f>
        <v>-0.95299999999999996</v>
      </c>
      <c r="I12" s="61">
        <f t="shared" si="2"/>
        <v>27</v>
      </c>
      <c r="J12" s="60">
        <f>VLOOKUP($A12,'Return Data'!$B$7:$R$2292,13,0)</f>
        <v>-3.7145999999999999</v>
      </c>
      <c r="K12" s="61">
        <f t="shared" si="3"/>
        <v>29</v>
      </c>
      <c r="L12" s="60">
        <f>VLOOKUP($A12,'Return Data'!$B$7:$R$2292,17,0)</f>
        <v>27.615500000000001</v>
      </c>
      <c r="M12" s="61">
        <f t="shared" si="4"/>
        <v>15</v>
      </c>
      <c r="N12" s="60">
        <f>VLOOKUP($A12,'Return Data'!$B$7:$R$2292,14,0)</f>
        <v>17.529299999999999</v>
      </c>
      <c r="O12" s="61">
        <f t="shared" si="5"/>
        <v>16</v>
      </c>
      <c r="P12" s="60">
        <f>VLOOKUP($A12,'Return Data'!$B$7:$R$2292,15,0)</f>
        <v>12.692399999999999</v>
      </c>
      <c r="Q12" s="61">
        <f t="shared" si="7"/>
        <v>10</v>
      </c>
      <c r="R12" s="60">
        <f>VLOOKUP($A12,'Return Data'!$B$7:$R$2292,16,0)</f>
        <v>13.028700000000001</v>
      </c>
      <c r="S12" s="62">
        <f t="shared" si="6"/>
        <v>21</v>
      </c>
    </row>
    <row r="13" spans="1:20" x14ac:dyDescent="0.3">
      <c r="A13" s="94" t="s">
        <v>1663</v>
      </c>
      <c r="B13" s="59">
        <f>VLOOKUP($A13,'Return Data'!$B$7:$R$2292,3,0)</f>
        <v>44826</v>
      </c>
      <c r="C13" s="60">
        <f>VLOOKUP($A13,'Return Data'!$B$7:$R$2292,4,0)</f>
        <v>23.43</v>
      </c>
      <c r="D13" s="60">
        <f>VLOOKUP($A13,'Return Data'!$B$7:$R$2292,10,0)</f>
        <v>18.267600000000002</v>
      </c>
      <c r="E13" s="61">
        <f t="shared" si="0"/>
        <v>13</v>
      </c>
      <c r="F13" s="60">
        <f>VLOOKUP($A13,'Return Data'!$B$7:$R$2292,11,0)</f>
        <v>3.8610000000000002</v>
      </c>
      <c r="G13" s="61">
        <f t="shared" si="1"/>
        <v>21</v>
      </c>
      <c r="H13" s="60">
        <f>VLOOKUP($A13,'Return Data'!$B$7:$R$2292,12,0)</f>
        <v>3.6817000000000002</v>
      </c>
      <c r="I13" s="61">
        <f t="shared" si="2"/>
        <v>15</v>
      </c>
      <c r="J13" s="60">
        <f>VLOOKUP($A13,'Return Data'!$B$7:$R$2292,13,0)</f>
        <v>2.9527999999999999</v>
      </c>
      <c r="K13" s="61">
        <f t="shared" si="3"/>
        <v>12</v>
      </c>
      <c r="L13" s="60">
        <f>VLOOKUP($A13,'Return Data'!$B$7:$R$2292,17,0)</f>
        <v>29.168399999999998</v>
      </c>
      <c r="M13" s="61">
        <f t="shared" si="4"/>
        <v>12</v>
      </c>
      <c r="N13" s="60">
        <f>VLOOKUP($A13,'Return Data'!$B$7:$R$2292,14,0)</f>
        <v>17.903300000000002</v>
      </c>
      <c r="O13" s="61">
        <f t="shared" si="5"/>
        <v>15</v>
      </c>
      <c r="P13" s="60">
        <f>VLOOKUP($A13,'Return Data'!$B$7:$R$2292,15,0)</f>
        <v>12.5083</v>
      </c>
      <c r="Q13" s="61">
        <f t="shared" si="7"/>
        <v>11</v>
      </c>
      <c r="R13" s="60">
        <f>VLOOKUP($A13,'Return Data'!$B$7:$R$2292,16,0)</f>
        <v>11.7918</v>
      </c>
      <c r="S13" s="62">
        <f t="shared" si="6"/>
        <v>26</v>
      </c>
    </row>
    <row r="14" spans="1:20" x14ac:dyDescent="0.3">
      <c r="A14" s="58" t="s">
        <v>1668</v>
      </c>
      <c r="B14" s="59">
        <f>VLOOKUP($A14,'Return Data'!$B$7:$R$2292,3,0)</f>
        <v>44826</v>
      </c>
      <c r="C14" s="60">
        <f>VLOOKUP($A14,'Return Data'!$B$7:$R$2292,4,0)</f>
        <v>986.34040000000005</v>
      </c>
      <c r="D14" s="60">
        <f>VLOOKUP($A14,'Return Data'!$B$7:$R$2292,10,0)</f>
        <v>17.3431</v>
      </c>
      <c r="E14" s="61">
        <f t="shared" si="0"/>
        <v>19</v>
      </c>
      <c r="F14" s="60">
        <f>VLOOKUP($A14,'Return Data'!$B$7:$R$2292,11,0)</f>
        <v>4.9874000000000001</v>
      </c>
      <c r="G14" s="61">
        <f t="shared" si="1"/>
        <v>13</v>
      </c>
      <c r="H14" s="60">
        <f>VLOOKUP($A14,'Return Data'!$B$7:$R$2292,12,0)</f>
        <v>4.4682000000000004</v>
      </c>
      <c r="I14" s="61">
        <f t="shared" si="2"/>
        <v>12</v>
      </c>
      <c r="J14" s="60">
        <f>VLOOKUP($A14,'Return Data'!$B$7:$R$2292,13,0)</f>
        <v>5.6738999999999997</v>
      </c>
      <c r="K14" s="61">
        <f t="shared" si="3"/>
        <v>5</v>
      </c>
      <c r="L14" s="60">
        <f>VLOOKUP($A14,'Return Data'!$B$7:$R$2292,17,0)</f>
        <v>35.517699999999998</v>
      </c>
      <c r="M14" s="61">
        <f t="shared" si="4"/>
        <v>5</v>
      </c>
      <c r="N14" s="60">
        <f>VLOOKUP($A14,'Return Data'!$B$7:$R$2292,14,0)</f>
        <v>20.5015</v>
      </c>
      <c r="O14" s="61">
        <f t="shared" si="5"/>
        <v>8</v>
      </c>
      <c r="P14" s="60">
        <f>VLOOKUP($A14,'Return Data'!$B$7:$R$2292,15,0)</f>
        <v>12.1509</v>
      </c>
      <c r="Q14" s="61">
        <f t="shared" si="7"/>
        <v>15</v>
      </c>
      <c r="R14" s="60">
        <f>VLOOKUP($A14,'Return Data'!$B$7:$R$2292,16,0)</f>
        <v>17.818999999999999</v>
      </c>
      <c r="S14" s="62">
        <f t="shared" si="6"/>
        <v>5</v>
      </c>
    </row>
    <row r="15" spans="1:20" x14ac:dyDescent="0.3">
      <c r="A15" s="58" t="s">
        <v>1670</v>
      </c>
      <c r="B15" s="59">
        <f>VLOOKUP($A15,'Return Data'!$B$7:$R$2292,3,0)</f>
        <v>44826</v>
      </c>
      <c r="C15" s="60">
        <f>VLOOKUP($A15,'Return Data'!$B$7:$R$2292,4,0)</f>
        <v>1101.7059999999999</v>
      </c>
      <c r="D15" s="60">
        <f>VLOOKUP($A15,'Return Data'!$B$7:$R$2292,10,0)</f>
        <v>17.983000000000001</v>
      </c>
      <c r="E15" s="61">
        <f t="shared" si="0"/>
        <v>14</v>
      </c>
      <c r="F15" s="60">
        <f>VLOOKUP($A15,'Return Data'!$B$7:$R$2292,11,0)</f>
        <v>10.0763</v>
      </c>
      <c r="G15" s="61">
        <f t="shared" si="1"/>
        <v>3</v>
      </c>
      <c r="H15" s="60">
        <f>VLOOKUP($A15,'Return Data'!$B$7:$R$2292,12,0)</f>
        <v>15.085900000000001</v>
      </c>
      <c r="I15" s="61">
        <f t="shared" si="2"/>
        <v>2</v>
      </c>
      <c r="J15" s="60">
        <f>VLOOKUP($A15,'Return Data'!$B$7:$R$2292,13,0)</f>
        <v>15.101900000000001</v>
      </c>
      <c r="K15" s="61">
        <f t="shared" si="3"/>
        <v>2</v>
      </c>
      <c r="L15" s="60">
        <f>VLOOKUP($A15,'Return Data'!$B$7:$R$2292,17,0)</f>
        <v>40.2254</v>
      </c>
      <c r="M15" s="61">
        <f t="shared" si="4"/>
        <v>3</v>
      </c>
      <c r="N15" s="60">
        <f>VLOOKUP($A15,'Return Data'!$B$7:$R$2292,14,0)</f>
        <v>19.834099999999999</v>
      </c>
      <c r="O15" s="61">
        <f t="shared" si="5"/>
        <v>11</v>
      </c>
      <c r="P15" s="60">
        <f>VLOOKUP($A15,'Return Data'!$B$7:$R$2292,15,0)</f>
        <v>13.395200000000001</v>
      </c>
      <c r="Q15" s="61">
        <f t="shared" si="7"/>
        <v>7</v>
      </c>
      <c r="R15" s="60">
        <f>VLOOKUP($A15,'Return Data'!$B$7:$R$2292,16,0)</f>
        <v>18.469899999999999</v>
      </c>
      <c r="S15" s="62">
        <f t="shared" si="6"/>
        <v>3</v>
      </c>
    </row>
    <row r="16" spans="1:20" x14ac:dyDescent="0.3">
      <c r="A16" s="102" t="s">
        <v>1664</v>
      </c>
      <c r="B16" s="59">
        <f>VLOOKUP($A16,'Return Data'!$B$7:$R$2292,3,0)</f>
        <v>44826</v>
      </c>
      <c r="C16" s="60">
        <f>VLOOKUP($A16,'Return Data'!$B$7:$R$2292,4,0)</f>
        <v>129.49090000000001</v>
      </c>
      <c r="D16" s="60">
        <f>VLOOKUP($A16,'Return Data'!$B$7:$R$2292,10,0)</f>
        <v>17.027699999999999</v>
      </c>
      <c r="E16" s="61">
        <f t="shared" si="0"/>
        <v>22</v>
      </c>
      <c r="F16" s="60">
        <f>VLOOKUP($A16,'Return Data'!$B$7:$R$2292,11,0)</f>
        <v>-8.3999999999999995E-3</v>
      </c>
      <c r="G16" s="61">
        <f t="shared" si="1"/>
        <v>31</v>
      </c>
      <c r="H16" s="60">
        <f>VLOOKUP($A16,'Return Data'!$B$7:$R$2292,12,0)</f>
        <v>-1.3422000000000001</v>
      </c>
      <c r="I16" s="61">
        <f t="shared" si="2"/>
        <v>28</v>
      </c>
      <c r="J16" s="60">
        <f>VLOOKUP($A16,'Return Data'!$B$7:$R$2292,13,0)</f>
        <v>-0.53129999999999999</v>
      </c>
      <c r="K16" s="61">
        <f t="shared" si="3"/>
        <v>23</v>
      </c>
      <c r="L16" s="60">
        <f>VLOOKUP($A16,'Return Data'!$B$7:$R$2292,17,0)</f>
        <v>25.710100000000001</v>
      </c>
      <c r="M16" s="61">
        <f t="shared" si="4"/>
        <v>22</v>
      </c>
      <c r="N16" s="60">
        <f>VLOOKUP($A16,'Return Data'!$B$7:$R$2292,14,0)</f>
        <v>16.910499999999999</v>
      </c>
      <c r="O16" s="61">
        <f t="shared" si="5"/>
        <v>18</v>
      </c>
      <c r="P16" s="60">
        <f>VLOOKUP($A16,'Return Data'!$B$7:$R$2292,15,0)</f>
        <v>8.9603000000000002</v>
      </c>
      <c r="Q16" s="61">
        <f t="shared" si="7"/>
        <v>23</v>
      </c>
      <c r="R16" s="60">
        <f>VLOOKUP($A16,'Return Data'!$B$7:$R$2292,16,0)</f>
        <v>14.7712</v>
      </c>
      <c r="S16" s="62">
        <f t="shared" si="6"/>
        <v>16</v>
      </c>
    </row>
    <row r="17" spans="1:19" x14ac:dyDescent="0.3">
      <c r="A17" s="103" t="s">
        <v>1189</v>
      </c>
      <c r="B17" s="59">
        <f>VLOOKUP($A17,'Return Data'!$B$7:$R$2292,3,0)</f>
        <v>44826</v>
      </c>
      <c r="C17" s="60">
        <f>VLOOKUP($A17,'Return Data'!$B$7:$R$2292,4,0)</f>
        <v>460.36</v>
      </c>
      <c r="D17" s="60">
        <f>VLOOKUP($A17,'Return Data'!$B$7:$R$2292,10,0)</f>
        <v>17.663900000000002</v>
      </c>
      <c r="E17" s="61">
        <f t="shared" si="0"/>
        <v>16</v>
      </c>
      <c r="F17" s="60">
        <f>VLOOKUP($A17,'Return Data'!$B$7:$R$2292,11,0)</f>
        <v>6.8691000000000004</v>
      </c>
      <c r="G17" s="61">
        <f t="shared" si="1"/>
        <v>7</v>
      </c>
      <c r="H17" s="60">
        <f>VLOOKUP($A17,'Return Data'!$B$7:$R$2292,12,0)</f>
        <v>5.3383000000000003</v>
      </c>
      <c r="I17" s="61">
        <f t="shared" si="2"/>
        <v>7</v>
      </c>
      <c r="J17" s="60">
        <f>VLOOKUP($A17,'Return Data'!$B$7:$R$2292,13,0)</f>
        <v>3.7968999999999999</v>
      </c>
      <c r="K17" s="61">
        <f t="shared" si="3"/>
        <v>10</v>
      </c>
      <c r="L17" s="60">
        <f>VLOOKUP($A17,'Return Data'!$B$7:$R$2292,17,0)</f>
        <v>33.156700000000001</v>
      </c>
      <c r="M17" s="61">
        <f t="shared" si="4"/>
        <v>8</v>
      </c>
      <c r="N17" s="60">
        <f>VLOOKUP($A17,'Return Data'!$B$7:$R$2292,14,0)</f>
        <v>17.4526</v>
      </c>
      <c r="O17" s="61">
        <f t="shared" si="5"/>
        <v>17</v>
      </c>
      <c r="P17" s="60">
        <f>VLOOKUP($A17,'Return Data'!$B$7:$R$2292,15,0)</f>
        <v>12.220700000000001</v>
      </c>
      <c r="Q17" s="61">
        <f t="shared" si="7"/>
        <v>12</v>
      </c>
      <c r="R17" s="60">
        <f>VLOOKUP($A17,'Return Data'!$B$7:$R$2292,16,0)</f>
        <v>14.659000000000001</v>
      </c>
      <c r="S17" s="62">
        <f t="shared" si="6"/>
        <v>17</v>
      </c>
    </row>
    <row r="18" spans="1:19" x14ac:dyDescent="0.3">
      <c r="A18" s="58" t="s">
        <v>1672</v>
      </c>
      <c r="B18" s="59">
        <f>VLOOKUP($A18,'Return Data'!$B$7:$R$2292,3,0)</f>
        <v>44826</v>
      </c>
      <c r="C18" s="60">
        <f>VLOOKUP($A18,'Return Data'!$B$7:$R$2292,4,0)</f>
        <v>35.85</v>
      </c>
      <c r="D18" s="60">
        <f>VLOOKUP($A18,'Return Data'!$B$7:$R$2292,10,0)</f>
        <v>21.155799999999999</v>
      </c>
      <c r="E18" s="61">
        <f t="shared" si="0"/>
        <v>5</v>
      </c>
      <c r="F18" s="60">
        <f>VLOOKUP($A18,'Return Data'!$B$7:$R$2292,11,0)</f>
        <v>4.4276</v>
      </c>
      <c r="G18" s="61">
        <f t="shared" si="1"/>
        <v>18</v>
      </c>
      <c r="H18" s="60">
        <f>VLOOKUP($A18,'Return Data'!$B$7:$R$2292,12,0)</f>
        <v>4.8246000000000002</v>
      </c>
      <c r="I18" s="61">
        <f t="shared" si="2"/>
        <v>9</v>
      </c>
      <c r="J18" s="60">
        <f>VLOOKUP($A18,'Return Data'!$B$7:$R$2292,13,0)</f>
        <v>5.1010999999999997</v>
      </c>
      <c r="K18" s="61">
        <f t="shared" si="3"/>
        <v>7</v>
      </c>
      <c r="L18" s="60">
        <f>VLOOKUP($A18,'Return Data'!$B$7:$R$2292,17,0)</f>
        <v>30.5334</v>
      </c>
      <c r="M18" s="61">
        <f t="shared" si="4"/>
        <v>9</v>
      </c>
      <c r="N18" s="60">
        <f>VLOOKUP($A18,'Return Data'!$B$7:$R$2292,14,0)</f>
        <v>19.532800000000002</v>
      </c>
      <c r="O18" s="61">
        <f t="shared" si="5"/>
        <v>13</v>
      </c>
      <c r="P18" s="60">
        <f>VLOOKUP($A18,'Return Data'!$B$7:$R$2292,15,0)</f>
        <v>12.7593</v>
      </c>
      <c r="Q18" s="61">
        <f t="shared" si="7"/>
        <v>9</v>
      </c>
      <c r="R18" s="60">
        <f>VLOOKUP($A18,'Return Data'!$B$7:$R$2292,16,0)</f>
        <v>16.221499999999999</v>
      </c>
      <c r="S18" s="62">
        <f t="shared" si="6"/>
        <v>9</v>
      </c>
    </row>
    <row r="19" spans="1:19" x14ac:dyDescent="0.3">
      <c r="A19" s="58" t="s">
        <v>1694</v>
      </c>
      <c r="B19" s="59">
        <f>VLOOKUP($A19,'Return Data'!$B$7:$R$2292,3,0)</f>
        <v>44826</v>
      </c>
      <c r="C19" s="60">
        <f>VLOOKUP($A19,'Return Data'!$B$7:$R$2292,4,0)</f>
        <v>139.529</v>
      </c>
      <c r="D19" s="60">
        <f>VLOOKUP($A19,'Return Data'!$B$7:$R$2292,10,0)</f>
        <v>19.3065</v>
      </c>
      <c r="E19" s="61">
        <f t="shared" si="0"/>
        <v>10</v>
      </c>
      <c r="F19" s="60">
        <f>VLOOKUP($A19,'Return Data'!$B$7:$R$2292,11,0)</f>
        <v>3.7930999999999999</v>
      </c>
      <c r="G19" s="61">
        <f t="shared" si="1"/>
        <v>22</v>
      </c>
      <c r="H19" s="60">
        <f>VLOOKUP($A19,'Return Data'!$B$7:$R$2292,12,0)</f>
        <v>2.0173000000000001</v>
      </c>
      <c r="I19" s="61">
        <f t="shared" si="2"/>
        <v>20</v>
      </c>
      <c r="J19" s="60">
        <f>VLOOKUP($A19,'Return Data'!$B$7:$R$2292,13,0)</f>
        <v>3.6158000000000001</v>
      </c>
      <c r="K19" s="61">
        <f t="shared" si="3"/>
        <v>11</v>
      </c>
      <c r="L19" s="60">
        <f>VLOOKUP($A19,'Return Data'!$B$7:$R$2292,17,0)</f>
        <v>27.4636</v>
      </c>
      <c r="M19" s="61">
        <f t="shared" si="4"/>
        <v>16</v>
      </c>
      <c r="N19" s="60">
        <f>VLOOKUP($A19,'Return Data'!$B$7:$R$2292,14,0)</f>
        <v>15.0364</v>
      </c>
      <c r="O19" s="61">
        <f t="shared" si="5"/>
        <v>26</v>
      </c>
      <c r="P19" s="60">
        <f>VLOOKUP($A19,'Return Data'!$B$7:$R$2292,15,0)</f>
        <v>9.0433000000000003</v>
      </c>
      <c r="Q19" s="61">
        <f t="shared" si="7"/>
        <v>22</v>
      </c>
      <c r="R19" s="60">
        <f>VLOOKUP($A19,'Return Data'!$B$7:$R$2292,16,0)</f>
        <v>16.776399999999999</v>
      </c>
      <c r="S19" s="62">
        <f t="shared" si="6"/>
        <v>8</v>
      </c>
    </row>
    <row r="20" spans="1:19" x14ac:dyDescent="0.3">
      <c r="A20" s="58" t="s">
        <v>1192</v>
      </c>
      <c r="B20" s="59">
        <f>VLOOKUP($A20,'Return Data'!$B$7:$R$2292,3,0)</f>
        <v>44826</v>
      </c>
      <c r="C20" s="60">
        <f>VLOOKUP($A20,'Return Data'!$B$7:$R$2292,4,0)</f>
        <v>79.75</v>
      </c>
      <c r="D20" s="60">
        <f>VLOOKUP($A20,'Return Data'!$B$7:$R$2292,10,0)</f>
        <v>19.816700000000001</v>
      </c>
      <c r="E20" s="61">
        <f t="shared" si="0"/>
        <v>7</v>
      </c>
      <c r="F20" s="60">
        <f>VLOOKUP($A20,'Return Data'!$B$7:$R$2292,11,0)</f>
        <v>5.7972999999999999</v>
      </c>
      <c r="G20" s="61">
        <f t="shared" si="1"/>
        <v>10</v>
      </c>
      <c r="H20" s="60">
        <f>VLOOKUP($A20,'Return Data'!$B$7:$R$2292,12,0)</f>
        <v>0.65629999999999999</v>
      </c>
      <c r="I20" s="61">
        <f t="shared" si="2"/>
        <v>21</v>
      </c>
      <c r="J20" s="60">
        <f>VLOOKUP($A20,'Return Data'!$B$7:$R$2292,13,0)</f>
        <v>-0.27510000000000001</v>
      </c>
      <c r="K20" s="61">
        <f t="shared" si="3"/>
        <v>21</v>
      </c>
      <c r="L20" s="60">
        <f>VLOOKUP($A20,'Return Data'!$B$7:$R$2292,17,0)</f>
        <v>30.511800000000001</v>
      </c>
      <c r="M20" s="61">
        <f t="shared" si="4"/>
        <v>10</v>
      </c>
      <c r="N20" s="60">
        <f>VLOOKUP($A20,'Return Data'!$B$7:$R$2292,14,0)</f>
        <v>20.332999999999998</v>
      </c>
      <c r="O20" s="61">
        <f t="shared" si="5"/>
        <v>9</v>
      </c>
      <c r="P20" s="60">
        <f>VLOOKUP($A20,'Return Data'!$B$7:$R$2292,15,0)</f>
        <v>11.5107</v>
      </c>
      <c r="Q20" s="61">
        <f t="shared" si="7"/>
        <v>16</v>
      </c>
      <c r="R20" s="60">
        <f>VLOOKUP($A20,'Return Data'!$B$7:$R$2292,16,0)</f>
        <v>15.3658</v>
      </c>
      <c r="S20" s="62">
        <f t="shared" si="6"/>
        <v>13</v>
      </c>
    </row>
    <row r="21" spans="1:19" x14ac:dyDescent="0.3">
      <c r="A21" s="58" t="s">
        <v>1195</v>
      </c>
      <c r="B21" s="59">
        <f>VLOOKUP($A21,'Return Data'!$B$7:$R$2292,3,0)</f>
        <v>44826</v>
      </c>
      <c r="C21" s="60">
        <f>VLOOKUP($A21,'Return Data'!$B$7:$R$2292,4,0)</f>
        <v>14.0661</v>
      </c>
      <c r="D21" s="60">
        <f>VLOOKUP($A21,'Return Data'!$B$7:$R$2292,10,0)</f>
        <v>19.000499999999999</v>
      </c>
      <c r="E21" s="61">
        <f t="shared" si="0"/>
        <v>12</v>
      </c>
      <c r="F21" s="60">
        <f>VLOOKUP($A21,'Return Data'!$B$7:$R$2292,11,0)</f>
        <v>8.7881999999999998</v>
      </c>
      <c r="G21" s="61">
        <f t="shared" si="1"/>
        <v>5</v>
      </c>
      <c r="H21" s="60">
        <f>VLOOKUP($A21,'Return Data'!$B$7:$R$2292,12,0)</f>
        <v>3.8755999999999999</v>
      </c>
      <c r="I21" s="61">
        <f t="shared" si="2"/>
        <v>14</v>
      </c>
      <c r="J21" s="60">
        <f>VLOOKUP($A21,'Return Data'!$B$7:$R$2292,13,0)</f>
        <v>-3.7458999999999998</v>
      </c>
      <c r="K21" s="61">
        <f t="shared" si="3"/>
        <v>30</v>
      </c>
      <c r="L21" s="60">
        <f>VLOOKUP($A21,'Return Data'!$B$7:$R$2292,17,0)</f>
        <v>22.195900000000002</v>
      </c>
      <c r="M21" s="61">
        <f t="shared" si="4"/>
        <v>28</v>
      </c>
      <c r="N21" s="60"/>
      <c r="O21" s="61"/>
      <c r="P21" s="60"/>
      <c r="Q21" s="61"/>
      <c r="R21" s="60">
        <f>VLOOKUP($A21,'Return Data'!$B$7:$R$2292,16,0)</f>
        <v>10.6914</v>
      </c>
      <c r="S21" s="62">
        <f t="shared" si="6"/>
        <v>29</v>
      </c>
    </row>
    <row r="22" spans="1:19" x14ac:dyDescent="0.3">
      <c r="A22" s="58" t="s">
        <v>2008</v>
      </c>
      <c r="B22" s="59">
        <f>VLOOKUP($A22,'Return Data'!$B$7:$R$2292,3,0)</f>
        <v>44826</v>
      </c>
      <c r="C22" s="60">
        <f>VLOOKUP($A22,'Return Data'!$B$7:$R$2292,4,0)</f>
        <v>54.325499999999998</v>
      </c>
      <c r="D22" s="60">
        <f>VLOOKUP($A22,'Return Data'!$B$7:$R$2292,10,0)</f>
        <v>19.201000000000001</v>
      </c>
      <c r="E22" s="61">
        <f t="shared" si="0"/>
        <v>11</v>
      </c>
      <c r="F22" s="60">
        <f>VLOOKUP($A22,'Return Data'!$B$7:$R$2292,11,0)</f>
        <v>6.9385000000000003</v>
      </c>
      <c r="G22" s="61">
        <f t="shared" si="1"/>
        <v>6</v>
      </c>
      <c r="H22" s="60">
        <f>VLOOKUP($A22,'Return Data'!$B$7:$R$2292,12,0)</f>
        <v>7.2255000000000003</v>
      </c>
      <c r="I22" s="61">
        <f t="shared" si="2"/>
        <v>5</v>
      </c>
      <c r="J22" s="60">
        <f>VLOOKUP($A22,'Return Data'!$B$7:$R$2292,13,0)</f>
        <v>5.5860000000000003</v>
      </c>
      <c r="K22" s="61">
        <f t="shared" si="3"/>
        <v>6</v>
      </c>
      <c r="L22" s="60">
        <f>VLOOKUP($A22,'Return Data'!$B$7:$R$2292,17,0)</f>
        <v>34.3825</v>
      </c>
      <c r="M22" s="61">
        <f t="shared" si="4"/>
        <v>6</v>
      </c>
      <c r="N22" s="60">
        <f>VLOOKUP($A22,'Return Data'!$B$7:$R$2292,14,0)</f>
        <v>18.161100000000001</v>
      </c>
      <c r="O22" s="61">
        <f t="shared" ref="O22:O34" si="8">RANK(N22,N$8:N$39,0)</f>
        <v>14</v>
      </c>
      <c r="P22" s="60">
        <f>VLOOKUP($A22,'Return Data'!$B$7:$R$2292,15,0)</f>
        <v>12.178800000000001</v>
      </c>
      <c r="Q22" s="61">
        <f>RANK(P22,P$8:P$39,0)</f>
        <v>13</v>
      </c>
      <c r="R22" s="60">
        <f>VLOOKUP($A22,'Return Data'!$B$7:$R$2292,16,0)</f>
        <v>12.8443</v>
      </c>
      <c r="S22" s="62">
        <f t="shared" si="6"/>
        <v>22</v>
      </c>
    </row>
    <row r="23" spans="1:19" x14ac:dyDescent="0.3">
      <c r="A23" s="58" t="s">
        <v>1681</v>
      </c>
      <c r="B23" s="59">
        <f>VLOOKUP($A23,'Return Data'!$B$7:$R$2292,3,0)</f>
        <v>44826</v>
      </c>
      <c r="C23" s="60">
        <f>VLOOKUP($A23,'Return Data'!$B$7:$R$2292,4,0)</f>
        <v>53.887</v>
      </c>
      <c r="D23" s="60">
        <f>VLOOKUP($A23,'Return Data'!$B$7:$R$2292,10,0)</f>
        <v>17.513500000000001</v>
      </c>
      <c r="E23" s="61">
        <f t="shared" si="0"/>
        <v>17</v>
      </c>
      <c r="F23" s="60">
        <f>VLOOKUP($A23,'Return Data'!$B$7:$R$2292,11,0)</f>
        <v>5.6256000000000004</v>
      </c>
      <c r="G23" s="61">
        <f t="shared" si="1"/>
        <v>11</v>
      </c>
      <c r="H23" s="60">
        <f>VLOOKUP($A23,'Return Data'!$B$7:$R$2292,12,0)</f>
        <v>5.1105</v>
      </c>
      <c r="I23" s="61">
        <f t="shared" si="2"/>
        <v>8</v>
      </c>
      <c r="J23" s="60">
        <f>VLOOKUP($A23,'Return Data'!$B$7:$R$2292,13,0)</f>
        <v>1.7965</v>
      </c>
      <c r="K23" s="61">
        <f t="shared" si="3"/>
        <v>16</v>
      </c>
      <c r="L23" s="60">
        <f>VLOOKUP($A23,'Return Data'!$B$7:$R$2292,17,0)</f>
        <v>25.553999999999998</v>
      </c>
      <c r="M23" s="61">
        <f t="shared" si="4"/>
        <v>23</v>
      </c>
      <c r="N23" s="60">
        <f>VLOOKUP($A23,'Return Data'!$B$7:$R$2292,14,0)</f>
        <v>15.348699999999999</v>
      </c>
      <c r="O23" s="61">
        <f t="shared" si="8"/>
        <v>24</v>
      </c>
      <c r="P23" s="60">
        <f>VLOOKUP($A23,'Return Data'!$B$7:$R$2292,15,0)</f>
        <v>11.1485</v>
      </c>
      <c r="Q23" s="61">
        <f>RANK(P23,P$8:P$39,0)</f>
        <v>18</v>
      </c>
      <c r="R23" s="60">
        <f>VLOOKUP($A23,'Return Data'!$B$7:$R$2292,16,0)</f>
        <v>13.7896</v>
      </c>
      <c r="S23" s="62">
        <f t="shared" si="6"/>
        <v>18</v>
      </c>
    </row>
    <row r="24" spans="1:19" x14ac:dyDescent="0.3">
      <c r="A24" s="58" t="s">
        <v>1696</v>
      </c>
      <c r="B24" s="59">
        <f>VLOOKUP($A24,'Return Data'!$B$7:$R$2292,3,0)</f>
        <v>44826</v>
      </c>
      <c r="C24" s="60">
        <f>VLOOKUP($A24,'Return Data'!$B$7:$R$2292,4,0)</f>
        <v>122.181</v>
      </c>
      <c r="D24" s="60">
        <f>VLOOKUP($A24,'Return Data'!$B$7:$R$2292,10,0)</f>
        <v>16.888300000000001</v>
      </c>
      <c r="E24" s="61">
        <f t="shared" si="0"/>
        <v>24</v>
      </c>
      <c r="F24" s="60">
        <f>VLOOKUP($A24,'Return Data'!$B$7:$R$2292,11,0)</f>
        <v>5.0530999999999997</v>
      </c>
      <c r="G24" s="61">
        <f t="shared" si="1"/>
        <v>12</v>
      </c>
      <c r="H24" s="60">
        <f>VLOOKUP($A24,'Return Data'!$B$7:$R$2292,12,0)</f>
        <v>4.6033999999999997</v>
      </c>
      <c r="I24" s="61">
        <f t="shared" si="2"/>
        <v>10</v>
      </c>
      <c r="J24" s="60">
        <f>VLOOKUP($A24,'Return Data'!$B$7:$R$2292,13,0)</f>
        <v>2.1905000000000001</v>
      </c>
      <c r="K24" s="61">
        <f t="shared" si="3"/>
        <v>15</v>
      </c>
      <c r="L24" s="60">
        <f>VLOOKUP($A24,'Return Data'!$B$7:$R$2292,17,0)</f>
        <v>24.079799999999999</v>
      </c>
      <c r="M24" s="61">
        <f t="shared" si="4"/>
        <v>25</v>
      </c>
      <c r="N24" s="60">
        <f>VLOOKUP($A24,'Return Data'!$B$7:$R$2292,14,0)</f>
        <v>15.478300000000001</v>
      </c>
      <c r="O24" s="61">
        <f t="shared" si="8"/>
        <v>22</v>
      </c>
      <c r="P24" s="60">
        <f>VLOOKUP($A24,'Return Data'!$B$7:$R$2292,15,0)</f>
        <v>9.5922999999999998</v>
      </c>
      <c r="Q24" s="61">
        <f>RANK(P24,P$8:P$39,0)</f>
        <v>21</v>
      </c>
      <c r="R24" s="60">
        <f>VLOOKUP($A24,'Return Data'!$B$7:$R$2292,16,0)</f>
        <v>15.5047</v>
      </c>
      <c r="S24" s="62">
        <f t="shared" si="6"/>
        <v>12</v>
      </c>
    </row>
    <row r="25" spans="1:19" x14ac:dyDescent="0.3">
      <c r="A25" s="58" t="s">
        <v>1883</v>
      </c>
      <c r="B25" s="59">
        <f>VLOOKUP($A25,'Return Data'!$B$7:$R$2292,3,0)</f>
        <v>44826</v>
      </c>
      <c r="C25" s="60">
        <f>VLOOKUP($A25,'Return Data'!$B$7:$R$2292,4,0)</f>
        <v>67.380099999999999</v>
      </c>
      <c r="D25" s="60">
        <f>VLOOKUP($A25,'Return Data'!$B$7:$R$2292,10,0)</f>
        <v>17.319299999999998</v>
      </c>
      <c r="E25" s="61">
        <f t="shared" si="0"/>
        <v>20</v>
      </c>
      <c r="F25" s="60">
        <f>VLOOKUP($A25,'Return Data'!$B$7:$R$2292,11,0)</f>
        <v>4.9870999999999999</v>
      </c>
      <c r="G25" s="61">
        <f t="shared" si="1"/>
        <v>14</v>
      </c>
      <c r="H25" s="60">
        <f>VLOOKUP($A25,'Return Data'!$B$7:$R$2292,12,0)</f>
        <v>2.6469</v>
      </c>
      <c r="I25" s="61">
        <f t="shared" si="2"/>
        <v>18</v>
      </c>
      <c r="J25" s="60">
        <f>VLOOKUP($A25,'Return Data'!$B$7:$R$2292,13,0)</f>
        <v>0.36940000000000001</v>
      </c>
      <c r="K25" s="61">
        <f t="shared" si="3"/>
        <v>18</v>
      </c>
      <c r="L25" s="60">
        <f>VLOOKUP($A25,'Return Data'!$B$7:$R$2292,17,0)</f>
        <v>21.551200000000001</v>
      </c>
      <c r="M25" s="61">
        <f t="shared" si="4"/>
        <v>30</v>
      </c>
      <c r="N25" s="60">
        <f>VLOOKUP($A25,'Return Data'!$B$7:$R$2292,14,0)</f>
        <v>12.3635</v>
      </c>
      <c r="O25" s="61">
        <f t="shared" si="8"/>
        <v>29</v>
      </c>
      <c r="P25" s="60">
        <f>VLOOKUP($A25,'Return Data'!$B$7:$R$2292,15,0)</f>
        <v>9.7407000000000004</v>
      </c>
      <c r="Q25" s="61">
        <f>RANK(P25,P$8:P$39,0)</f>
        <v>20</v>
      </c>
      <c r="R25" s="60">
        <f>VLOOKUP($A25,'Return Data'!$B$7:$R$2292,16,0)</f>
        <v>9.0222999999999995</v>
      </c>
      <c r="S25" s="62">
        <f t="shared" si="6"/>
        <v>31</v>
      </c>
    </row>
    <row r="26" spans="1:19" x14ac:dyDescent="0.3">
      <c r="A26" s="58" t="s">
        <v>1197</v>
      </c>
      <c r="B26" s="59">
        <f>VLOOKUP($A26,'Return Data'!$B$7:$R$2292,3,0)</f>
        <v>44826</v>
      </c>
      <c r="C26" s="60">
        <f>VLOOKUP($A26,'Return Data'!$B$7:$R$2292,4,0)</f>
        <v>21.135200000000001</v>
      </c>
      <c r="D26" s="60">
        <f>VLOOKUP($A26,'Return Data'!$B$7:$R$2292,10,0)</f>
        <v>19.9575</v>
      </c>
      <c r="E26" s="61">
        <f t="shared" si="0"/>
        <v>6</v>
      </c>
      <c r="F26" s="60">
        <f>VLOOKUP($A26,'Return Data'!$B$7:$R$2292,11,0)</f>
        <v>4.8872</v>
      </c>
      <c r="G26" s="61">
        <f t="shared" si="1"/>
        <v>15</v>
      </c>
      <c r="H26" s="60">
        <f>VLOOKUP($A26,'Return Data'!$B$7:$R$2292,12,0)</f>
        <v>4.5815999999999999</v>
      </c>
      <c r="I26" s="61">
        <f t="shared" si="2"/>
        <v>11</v>
      </c>
      <c r="J26" s="60">
        <f>VLOOKUP($A26,'Return Data'!$B$7:$R$2292,13,0)</f>
        <v>4.6955</v>
      </c>
      <c r="K26" s="61">
        <f t="shared" si="3"/>
        <v>8</v>
      </c>
      <c r="L26" s="60">
        <f>VLOOKUP($A26,'Return Data'!$B$7:$R$2292,17,0)</f>
        <v>37.012099999999997</v>
      </c>
      <c r="M26" s="61">
        <f t="shared" si="4"/>
        <v>4</v>
      </c>
      <c r="N26" s="60">
        <f>VLOOKUP($A26,'Return Data'!$B$7:$R$2292,14,0)</f>
        <v>25.096699999999998</v>
      </c>
      <c r="O26" s="61">
        <f t="shared" si="8"/>
        <v>3</v>
      </c>
      <c r="P26" s="60"/>
      <c r="Q26" s="61"/>
      <c r="R26" s="60">
        <f>VLOOKUP($A26,'Return Data'!$B$7:$R$2292,16,0)</f>
        <v>14.954000000000001</v>
      </c>
      <c r="S26" s="62">
        <f t="shared" si="6"/>
        <v>15</v>
      </c>
    </row>
    <row r="27" spans="1:19" x14ac:dyDescent="0.3">
      <c r="A27" s="58" t="s">
        <v>1692</v>
      </c>
      <c r="B27" s="59">
        <f>VLOOKUP($A27,'Return Data'!$B$7:$R$2292,3,0)</f>
        <v>44826</v>
      </c>
      <c r="C27" s="60">
        <f>VLOOKUP($A27,'Return Data'!$B$7:$R$2292,4,0)</f>
        <v>35.03</v>
      </c>
      <c r="D27" s="60">
        <f>VLOOKUP($A27,'Return Data'!$B$7:$R$2292,10,0)</f>
        <v>21.308499999999999</v>
      </c>
      <c r="E27" s="61">
        <f t="shared" si="0"/>
        <v>4</v>
      </c>
      <c r="F27" s="60">
        <f>VLOOKUP($A27,'Return Data'!$B$7:$R$2292,11,0)</f>
        <v>9.7073999999999998</v>
      </c>
      <c r="G27" s="61">
        <f t="shared" si="1"/>
        <v>4</v>
      </c>
      <c r="H27" s="60">
        <f>VLOOKUP($A27,'Return Data'!$B$7:$R$2292,12,0)</f>
        <v>4.0034000000000001</v>
      </c>
      <c r="I27" s="61">
        <f t="shared" si="2"/>
        <v>13</v>
      </c>
      <c r="J27" s="60">
        <f>VLOOKUP($A27,'Return Data'!$B$7:$R$2292,13,0)</f>
        <v>-2.2480000000000002</v>
      </c>
      <c r="K27" s="61">
        <f t="shared" si="3"/>
        <v>25</v>
      </c>
      <c r="L27" s="60">
        <f>VLOOKUP($A27,'Return Data'!$B$7:$R$2292,17,0)</f>
        <v>18.919599999999999</v>
      </c>
      <c r="M27" s="61">
        <f t="shared" si="4"/>
        <v>31</v>
      </c>
      <c r="N27" s="60">
        <f>VLOOKUP($A27,'Return Data'!$B$7:$R$2292,14,0)</f>
        <v>10.6378</v>
      </c>
      <c r="O27" s="61">
        <f t="shared" si="8"/>
        <v>30</v>
      </c>
      <c r="P27" s="60">
        <f>VLOOKUP($A27,'Return Data'!$B$7:$R$2292,15,0)</f>
        <v>6.1651999999999996</v>
      </c>
      <c r="Q27" s="61">
        <f>RANK(P27,P$8:P$39,0)</f>
        <v>25</v>
      </c>
      <c r="R27" s="60">
        <f>VLOOKUP($A27,'Return Data'!$B$7:$R$2292,16,0)</f>
        <v>16.078299999999999</v>
      </c>
      <c r="S27" s="62">
        <f t="shared" si="6"/>
        <v>11</v>
      </c>
    </row>
    <row r="28" spans="1:19" x14ac:dyDescent="0.3">
      <c r="A28" s="58" t="s">
        <v>1869</v>
      </c>
      <c r="B28" s="59">
        <f>VLOOKUP($A28,'Return Data'!$B$7:$R$2292,3,0)</f>
        <v>44826</v>
      </c>
      <c r="C28" s="60">
        <f>VLOOKUP($A28,'Return Data'!$B$7:$R$2292,4,0)</f>
        <v>16.187000000000001</v>
      </c>
      <c r="D28" s="60">
        <f>VLOOKUP($A28,'Return Data'!$B$7:$R$2292,10,0)</f>
        <v>17.7896</v>
      </c>
      <c r="E28" s="61">
        <f t="shared" si="0"/>
        <v>15</v>
      </c>
      <c r="F28" s="60">
        <f>VLOOKUP($A28,'Return Data'!$B$7:$R$2292,11,0)</f>
        <v>4.4645999999999999</v>
      </c>
      <c r="G28" s="61">
        <f t="shared" si="1"/>
        <v>17</v>
      </c>
      <c r="H28" s="60">
        <f>VLOOKUP($A28,'Return Data'!$B$7:$R$2292,12,0)</f>
        <v>2.9150999999999998</v>
      </c>
      <c r="I28" s="61">
        <f t="shared" si="2"/>
        <v>17</v>
      </c>
      <c r="J28" s="60">
        <f>VLOOKUP($A28,'Return Data'!$B$7:$R$2292,13,0)</f>
        <v>2.4007999999999998</v>
      </c>
      <c r="K28" s="61">
        <f t="shared" si="3"/>
        <v>13</v>
      </c>
      <c r="L28" s="60">
        <f>VLOOKUP($A28,'Return Data'!$B$7:$R$2292,17,0)</f>
        <v>26.716000000000001</v>
      </c>
      <c r="M28" s="61">
        <f t="shared" si="4"/>
        <v>17</v>
      </c>
      <c r="N28" s="60">
        <f>VLOOKUP($A28,'Return Data'!$B$7:$R$2292,14,0)</f>
        <v>15.5731</v>
      </c>
      <c r="O28" s="61">
        <f t="shared" si="8"/>
        <v>21</v>
      </c>
      <c r="P28" s="60"/>
      <c r="Q28" s="61"/>
      <c r="R28" s="60">
        <f>VLOOKUP($A28,'Return Data'!$B$7:$R$2292,16,0)</f>
        <v>12.125500000000001</v>
      </c>
      <c r="S28" s="62">
        <f t="shared" si="6"/>
        <v>25</v>
      </c>
    </row>
    <row r="29" spans="1:19" x14ac:dyDescent="0.3">
      <c r="A29" s="58" t="s">
        <v>1198</v>
      </c>
      <c r="B29" s="59">
        <f>VLOOKUP($A29,'Return Data'!$B$7:$R$2292,3,0)</f>
        <v>44826</v>
      </c>
      <c r="C29" s="60">
        <f>VLOOKUP($A29,'Return Data'!$B$7:$R$2292,4,0)</f>
        <v>166.7567</v>
      </c>
      <c r="D29" s="60">
        <f>VLOOKUP($A29,'Return Data'!$B$7:$R$2292,10,0)</f>
        <v>25.2974</v>
      </c>
      <c r="E29" s="61">
        <f t="shared" si="0"/>
        <v>2</v>
      </c>
      <c r="F29" s="60">
        <f>VLOOKUP($A29,'Return Data'!$B$7:$R$2292,11,0)</f>
        <v>13.283300000000001</v>
      </c>
      <c r="G29" s="61">
        <f t="shared" si="1"/>
        <v>1</v>
      </c>
      <c r="H29" s="60">
        <f>VLOOKUP($A29,'Return Data'!$B$7:$R$2292,12,0)</f>
        <v>16.630500000000001</v>
      </c>
      <c r="I29" s="61">
        <f t="shared" si="2"/>
        <v>1</v>
      </c>
      <c r="J29" s="60">
        <f>VLOOKUP($A29,'Return Data'!$B$7:$R$2292,13,0)</f>
        <v>15.292299999999999</v>
      </c>
      <c r="K29" s="61">
        <f t="shared" si="3"/>
        <v>1</v>
      </c>
      <c r="L29" s="60">
        <f>VLOOKUP($A29,'Return Data'!$B$7:$R$2292,17,0)</f>
        <v>45.143700000000003</v>
      </c>
      <c r="M29" s="61">
        <f t="shared" si="4"/>
        <v>1</v>
      </c>
      <c r="N29" s="60">
        <f>VLOOKUP($A29,'Return Data'!$B$7:$R$2292,14,0)</f>
        <v>22.0944</v>
      </c>
      <c r="O29" s="61">
        <f t="shared" si="8"/>
        <v>5</v>
      </c>
      <c r="P29" s="60">
        <f>VLOOKUP($A29,'Return Data'!$B$7:$R$2292,15,0)</f>
        <v>13.895099999999999</v>
      </c>
      <c r="Q29" s="61">
        <f>RANK(P29,P$8:P$39,0)</f>
        <v>6</v>
      </c>
      <c r="R29" s="60">
        <f>VLOOKUP($A29,'Return Data'!$B$7:$R$2292,16,0)</f>
        <v>17.446200000000001</v>
      </c>
      <c r="S29" s="62">
        <f t="shared" si="6"/>
        <v>7</v>
      </c>
    </row>
    <row r="30" spans="1:19" x14ac:dyDescent="0.3">
      <c r="A30" s="58" t="s">
        <v>1654</v>
      </c>
      <c r="B30" s="59">
        <f>VLOOKUP($A30,'Return Data'!$B$7:$R$2292,3,0)</f>
        <v>44826</v>
      </c>
      <c r="C30" s="60">
        <f>VLOOKUP($A30,'Return Data'!$B$7:$R$2292,4,0)</f>
        <v>48.3598</v>
      </c>
      <c r="D30" s="60">
        <f>VLOOKUP($A30,'Return Data'!$B$7:$R$2292,10,0)</f>
        <v>12.0701</v>
      </c>
      <c r="E30" s="61">
        <f t="shared" si="0"/>
        <v>31</v>
      </c>
      <c r="F30" s="60">
        <f>VLOOKUP($A30,'Return Data'!$B$7:$R$2292,11,0)</f>
        <v>-0.62309999999999999</v>
      </c>
      <c r="G30" s="61">
        <f t="shared" si="1"/>
        <v>32</v>
      </c>
      <c r="H30" s="60">
        <f>VLOOKUP($A30,'Return Data'!$B$7:$R$2292,12,0)</f>
        <v>-3.7572000000000001</v>
      </c>
      <c r="I30" s="61">
        <f t="shared" si="2"/>
        <v>31</v>
      </c>
      <c r="J30" s="60">
        <f>VLOOKUP($A30,'Return Data'!$B$7:$R$2292,13,0)</f>
        <v>-3.0457999999999998</v>
      </c>
      <c r="K30" s="61">
        <f t="shared" si="3"/>
        <v>27</v>
      </c>
      <c r="L30" s="60">
        <f>VLOOKUP($A30,'Return Data'!$B$7:$R$2292,17,0)</f>
        <v>26.273199999999999</v>
      </c>
      <c r="M30" s="61">
        <f t="shared" si="4"/>
        <v>20</v>
      </c>
      <c r="N30" s="60">
        <f>VLOOKUP($A30,'Return Data'!$B$7:$R$2292,14,0)</f>
        <v>23.881399999999999</v>
      </c>
      <c r="O30" s="61">
        <f t="shared" si="8"/>
        <v>4</v>
      </c>
      <c r="P30" s="60">
        <f>VLOOKUP($A30,'Return Data'!$B$7:$R$2292,15,0)</f>
        <v>17.3066</v>
      </c>
      <c r="Q30" s="61">
        <f>RANK(P30,P$8:P$39,0)</f>
        <v>2</v>
      </c>
      <c r="R30" s="60">
        <f>VLOOKUP($A30,'Return Data'!$B$7:$R$2292,16,0)</f>
        <v>18.413</v>
      </c>
      <c r="S30" s="62">
        <f t="shared" si="6"/>
        <v>4</v>
      </c>
    </row>
    <row r="31" spans="1:19" x14ac:dyDescent="0.3">
      <c r="A31" s="58" t="s">
        <v>1684</v>
      </c>
      <c r="B31" s="59">
        <f>VLOOKUP($A31,'Return Data'!$B$7:$R$2292,3,0)</f>
        <v>44826</v>
      </c>
      <c r="C31" s="60">
        <f>VLOOKUP($A31,'Return Data'!$B$7:$R$2292,4,0)</f>
        <v>25.59</v>
      </c>
      <c r="D31" s="60">
        <f>VLOOKUP($A31,'Return Data'!$B$7:$R$2292,10,0)</f>
        <v>17.224</v>
      </c>
      <c r="E31" s="61">
        <f t="shared" si="0"/>
        <v>21</v>
      </c>
      <c r="F31" s="60">
        <f>VLOOKUP($A31,'Return Data'!$B$7:$R$2292,11,0)</f>
        <v>0.66879999999999995</v>
      </c>
      <c r="G31" s="61">
        <f t="shared" si="1"/>
        <v>27</v>
      </c>
      <c r="H31" s="60">
        <f>VLOOKUP($A31,'Return Data'!$B$7:$R$2292,12,0)</f>
        <v>-2.8843000000000001</v>
      </c>
      <c r="I31" s="61">
        <f t="shared" si="2"/>
        <v>29</v>
      </c>
      <c r="J31" s="60">
        <f>VLOOKUP($A31,'Return Data'!$B$7:$R$2292,13,0)</f>
        <v>-2.7366000000000001</v>
      </c>
      <c r="K31" s="61">
        <f t="shared" si="3"/>
        <v>26</v>
      </c>
      <c r="L31" s="60">
        <f>VLOOKUP($A31,'Return Data'!$B$7:$R$2292,17,0)</f>
        <v>29.794499999999999</v>
      </c>
      <c r="M31" s="61">
        <f t="shared" si="4"/>
        <v>11</v>
      </c>
      <c r="N31" s="60">
        <f>VLOOKUP($A31,'Return Data'!$B$7:$R$2292,14,0)</f>
        <v>25.216999999999999</v>
      </c>
      <c r="O31" s="61">
        <f t="shared" si="8"/>
        <v>2</v>
      </c>
      <c r="P31" s="60">
        <f>VLOOKUP($A31,'Return Data'!$B$7:$R$2292,15,0)</f>
        <v>14.870100000000001</v>
      </c>
      <c r="Q31" s="61">
        <f>RANK(P31,P$8:P$39,0)</f>
        <v>3</v>
      </c>
      <c r="R31" s="60">
        <f>VLOOKUP($A31,'Return Data'!$B$7:$R$2292,16,0)</f>
        <v>13.2362</v>
      </c>
      <c r="S31" s="62">
        <f t="shared" si="6"/>
        <v>20</v>
      </c>
    </row>
    <row r="32" spans="1:19" x14ac:dyDescent="0.3">
      <c r="A32" s="58" t="s">
        <v>1200</v>
      </c>
      <c r="B32" s="59">
        <f>VLOOKUP($A32,'Return Data'!$B$7:$R$2292,3,0)</f>
        <v>44826</v>
      </c>
      <c r="C32" s="60">
        <f>VLOOKUP($A32,'Return Data'!$B$7:$R$2292,4,0)</f>
        <v>455.78710000000001</v>
      </c>
      <c r="D32" s="60">
        <f>VLOOKUP($A32,'Return Data'!$B$7:$R$2292,10,0)</f>
        <v>26.943300000000001</v>
      </c>
      <c r="E32" s="61">
        <f t="shared" si="0"/>
        <v>1</v>
      </c>
      <c r="F32" s="60">
        <f>VLOOKUP($A32,'Return Data'!$B$7:$R$2292,11,0)</f>
        <v>11.034000000000001</v>
      </c>
      <c r="G32" s="61">
        <f t="shared" si="1"/>
        <v>2</v>
      </c>
      <c r="H32" s="60">
        <f>VLOOKUP($A32,'Return Data'!$B$7:$R$2292,12,0)</f>
        <v>11.9863</v>
      </c>
      <c r="I32" s="61">
        <f t="shared" si="2"/>
        <v>3</v>
      </c>
      <c r="J32" s="60">
        <f>VLOOKUP($A32,'Return Data'!$B$7:$R$2292,13,0)</f>
        <v>13.0669</v>
      </c>
      <c r="K32" s="61">
        <f t="shared" si="3"/>
        <v>3</v>
      </c>
      <c r="L32" s="60">
        <f>VLOOKUP($A32,'Return Data'!$B$7:$R$2292,17,0)</f>
        <v>44.368499999999997</v>
      </c>
      <c r="M32" s="61">
        <f t="shared" si="4"/>
        <v>2</v>
      </c>
      <c r="N32" s="60">
        <f>VLOOKUP($A32,'Return Data'!$B$7:$R$2292,14,0)</f>
        <v>37.496099999999998</v>
      </c>
      <c r="O32" s="61">
        <f t="shared" si="8"/>
        <v>1</v>
      </c>
      <c r="P32" s="60">
        <f>VLOOKUP($A32,'Return Data'!$B$7:$R$2292,15,0)</f>
        <v>22.8215</v>
      </c>
      <c r="Q32" s="61">
        <f>RANK(P32,P$8:P$39,0)</f>
        <v>1</v>
      </c>
      <c r="R32" s="60">
        <f>VLOOKUP($A32,'Return Data'!$B$7:$R$2292,16,0)</f>
        <v>19.4176</v>
      </c>
      <c r="S32" s="62">
        <f t="shared" si="6"/>
        <v>2</v>
      </c>
    </row>
    <row r="33" spans="1:19" x14ac:dyDescent="0.3">
      <c r="A33" s="58" t="s">
        <v>1686</v>
      </c>
      <c r="B33" s="59">
        <f>VLOOKUP($A33,'Return Data'!$B$7:$R$2292,3,0)</f>
        <v>44826</v>
      </c>
      <c r="C33" s="60">
        <f>VLOOKUP($A33,'Return Data'!$B$7:$R$2292,4,0)</f>
        <v>76.689700000000002</v>
      </c>
      <c r="D33" s="60">
        <f>VLOOKUP($A33,'Return Data'!$B$7:$R$2292,10,0)</f>
        <v>14.8779</v>
      </c>
      <c r="E33" s="61">
        <f t="shared" si="0"/>
        <v>30</v>
      </c>
      <c r="F33" s="60">
        <f>VLOOKUP($A33,'Return Data'!$B$7:$R$2292,11,0)</f>
        <v>2.2075999999999998</v>
      </c>
      <c r="G33" s="61">
        <f t="shared" si="1"/>
        <v>24</v>
      </c>
      <c r="H33" s="60">
        <f>VLOOKUP($A33,'Return Data'!$B$7:$R$2292,12,0)</f>
        <v>3.3391999999999999</v>
      </c>
      <c r="I33" s="61">
        <f t="shared" si="2"/>
        <v>16</v>
      </c>
      <c r="J33" s="60">
        <f>VLOOKUP($A33,'Return Data'!$B$7:$R$2292,13,0)</f>
        <v>1.0047999999999999</v>
      </c>
      <c r="K33" s="61">
        <f t="shared" si="3"/>
        <v>17</v>
      </c>
      <c r="L33" s="60">
        <f>VLOOKUP($A33,'Return Data'!$B$7:$R$2292,17,0)</f>
        <v>28.918700000000001</v>
      </c>
      <c r="M33" s="61">
        <f t="shared" si="4"/>
        <v>13</v>
      </c>
      <c r="N33" s="60">
        <f>VLOOKUP($A33,'Return Data'!$B$7:$R$2292,14,0)</f>
        <v>16.075399999999998</v>
      </c>
      <c r="O33" s="61">
        <f t="shared" si="8"/>
        <v>20</v>
      </c>
      <c r="P33" s="60">
        <f>VLOOKUP($A33,'Return Data'!$B$7:$R$2292,15,0)</f>
        <v>11.295999999999999</v>
      </c>
      <c r="Q33" s="61">
        <f>RANK(P33,P$8:P$39,0)</f>
        <v>17</v>
      </c>
      <c r="R33" s="60">
        <f>VLOOKUP($A33,'Return Data'!$B$7:$R$2292,16,0)</f>
        <v>12.709300000000001</v>
      </c>
      <c r="S33" s="62">
        <f t="shared" si="6"/>
        <v>23</v>
      </c>
    </row>
    <row r="34" spans="1:19" x14ac:dyDescent="0.3">
      <c r="A34" s="58" t="s">
        <v>1688</v>
      </c>
      <c r="B34" s="59">
        <f>VLOOKUP($A34,'Return Data'!$B$7:$R$2292,3,0)</f>
        <v>44826</v>
      </c>
      <c r="C34" s="60">
        <f>VLOOKUP($A34,'Return Data'!$B$7:$R$2292,4,0)</f>
        <v>15.177099999999999</v>
      </c>
      <c r="D34" s="60">
        <f>VLOOKUP($A34,'Return Data'!$B$7:$R$2292,10,0)</f>
        <v>19.715900000000001</v>
      </c>
      <c r="E34" s="61">
        <f t="shared" si="0"/>
        <v>8</v>
      </c>
      <c r="F34" s="60">
        <f>VLOOKUP($A34,'Return Data'!$B$7:$R$2292,11,0)</f>
        <v>6.3864999999999998</v>
      </c>
      <c r="G34" s="61">
        <f t="shared" si="1"/>
        <v>8</v>
      </c>
      <c r="H34" s="60">
        <f>VLOOKUP($A34,'Return Data'!$B$7:$R$2292,12,0)</f>
        <v>5.8212999999999999</v>
      </c>
      <c r="I34" s="61">
        <f t="shared" si="2"/>
        <v>6</v>
      </c>
      <c r="J34" s="60">
        <f>VLOOKUP($A34,'Return Data'!$B$7:$R$2292,13,0)</f>
        <v>3.8182999999999998</v>
      </c>
      <c r="K34" s="61">
        <f t="shared" si="3"/>
        <v>9</v>
      </c>
      <c r="L34" s="60">
        <f>VLOOKUP($A34,'Return Data'!$B$7:$R$2292,17,0)</f>
        <v>22.601600000000001</v>
      </c>
      <c r="M34" s="61">
        <f t="shared" si="4"/>
        <v>27</v>
      </c>
      <c r="N34" s="60">
        <f>VLOOKUP($A34,'Return Data'!$B$7:$R$2292,14,0)</f>
        <v>13.787800000000001</v>
      </c>
      <c r="O34" s="61">
        <f t="shared" si="8"/>
        <v>28</v>
      </c>
      <c r="P34" s="60"/>
      <c r="Q34" s="61"/>
      <c r="R34" s="60">
        <f>VLOOKUP($A34,'Return Data'!$B$7:$R$2292,16,0)</f>
        <v>11.033200000000001</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30</v>
      </c>
      <c r="H35" s="60">
        <f>VLOOKUP($A35,'Return Data'!$B$7:$R$2292,12,0)</f>
        <v>0</v>
      </c>
      <c r="I35" s="61">
        <f t="shared" si="2"/>
        <v>25</v>
      </c>
      <c r="J35" s="60">
        <f>VLOOKUP($A35,'Return Data'!$B$7:$R$2292,13,0)</f>
        <v>0</v>
      </c>
      <c r="K35" s="61">
        <f t="shared" si="3"/>
        <v>19</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44826</v>
      </c>
      <c r="C36" s="60">
        <f>VLOOKUP($A36,'Return Data'!$B$7:$R$2292,4,0)</f>
        <v>16.157399999999999</v>
      </c>
      <c r="D36" s="60">
        <f>VLOOKUP($A36,'Return Data'!$B$7:$R$2292,10,0)</f>
        <v>16.0549</v>
      </c>
      <c r="E36" s="61">
        <f t="shared" si="0"/>
        <v>27</v>
      </c>
      <c r="F36" s="60">
        <f>VLOOKUP($A36,'Return Data'!$B$7:$R$2292,11,0)</f>
        <v>4.1807999999999996</v>
      </c>
      <c r="G36" s="61">
        <f t="shared" si="1"/>
        <v>19</v>
      </c>
      <c r="H36" s="60">
        <f>VLOOKUP($A36,'Return Data'!$B$7:$R$2292,12,0)</f>
        <v>2.2949999999999999</v>
      </c>
      <c r="I36" s="61">
        <f t="shared" si="2"/>
        <v>19</v>
      </c>
      <c r="J36" s="60">
        <f>VLOOKUP($A36,'Return Data'!$B$7:$R$2292,13,0)</f>
        <v>-0.42830000000000001</v>
      </c>
      <c r="K36" s="61">
        <f t="shared" si="3"/>
        <v>22</v>
      </c>
      <c r="L36" s="60">
        <f>VLOOKUP($A36,'Return Data'!$B$7:$R$2292,17,0)</f>
        <v>21.706299999999999</v>
      </c>
      <c r="M36" s="61">
        <f t="shared" si="4"/>
        <v>29</v>
      </c>
      <c r="N36" s="60">
        <f>VLOOKUP($A36,'Return Data'!$B$7:$R$2292,14,0)</f>
        <v>15.458500000000001</v>
      </c>
      <c r="O36" s="61">
        <f>RANK(N36,N$8:N$39,0)</f>
        <v>23</v>
      </c>
      <c r="P36" s="60"/>
      <c r="Q36" s="61"/>
      <c r="R36" s="60">
        <f>VLOOKUP($A36,'Return Data'!$B$7:$R$2292,16,0)</f>
        <v>12.5883</v>
      </c>
      <c r="S36" s="62">
        <f t="shared" si="6"/>
        <v>24</v>
      </c>
    </row>
    <row r="37" spans="1:19" x14ac:dyDescent="0.3">
      <c r="A37" s="58" t="s">
        <v>1690</v>
      </c>
      <c r="B37" s="59">
        <f>VLOOKUP($A37,'Return Data'!$B$7:$R$2292,3,0)</f>
        <v>44826</v>
      </c>
      <c r="C37" s="60">
        <f>VLOOKUP($A37,'Return Data'!$B$7:$R$2292,4,0)</f>
        <v>157.47999999999999</v>
      </c>
      <c r="D37" s="60">
        <f>VLOOKUP($A37,'Return Data'!$B$7:$R$2292,10,0)</f>
        <v>22.973600000000001</v>
      </c>
      <c r="E37" s="61">
        <f t="shared" si="0"/>
        <v>3</v>
      </c>
      <c r="F37" s="60">
        <f>VLOOKUP($A37,'Return Data'!$B$7:$R$2292,11,0)</f>
        <v>6.2331000000000003</v>
      </c>
      <c r="G37" s="61">
        <f t="shared" si="1"/>
        <v>9</v>
      </c>
      <c r="H37" s="60">
        <f>VLOOKUP($A37,'Return Data'!$B$7:$R$2292,12,0)</f>
        <v>9.8416999999999994</v>
      </c>
      <c r="I37" s="61">
        <f t="shared" si="2"/>
        <v>4</v>
      </c>
      <c r="J37" s="60">
        <f>VLOOKUP($A37,'Return Data'!$B$7:$R$2292,13,0)</f>
        <v>5.8475999999999999</v>
      </c>
      <c r="K37" s="61">
        <f t="shared" si="3"/>
        <v>4</v>
      </c>
      <c r="L37" s="60">
        <f>VLOOKUP($A37,'Return Data'!$B$7:$R$2292,17,0)</f>
        <v>25.054099999999998</v>
      </c>
      <c r="M37" s="61">
        <f t="shared" si="4"/>
        <v>24</v>
      </c>
      <c r="N37" s="60">
        <f>VLOOKUP($A37,'Return Data'!$B$7:$R$2292,14,0)</f>
        <v>14.2042</v>
      </c>
      <c r="O37" s="61">
        <f>RANK(N37,N$8:N$39,0)</f>
        <v>27</v>
      </c>
      <c r="P37" s="60">
        <f>VLOOKUP($A37,'Return Data'!$B$7:$R$2292,15,0)</f>
        <v>7.1877000000000004</v>
      </c>
      <c r="Q37" s="61">
        <f>RANK(P37,P$8:P$39,0)</f>
        <v>24</v>
      </c>
      <c r="R37" s="60">
        <f>VLOOKUP($A37,'Return Data'!$B$7:$R$2292,16,0)</f>
        <v>10.0943</v>
      </c>
      <c r="S37" s="62">
        <f t="shared" si="6"/>
        <v>30</v>
      </c>
    </row>
    <row r="38" spans="1:19" x14ac:dyDescent="0.3">
      <c r="A38" s="58" t="s">
        <v>1676</v>
      </c>
      <c r="B38" s="59">
        <f>VLOOKUP($A38,'Return Data'!$B$7:$R$2292,3,0)</f>
        <v>44826</v>
      </c>
      <c r="C38" s="60">
        <f>VLOOKUP($A38,'Return Data'!$B$7:$R$2292,4,0)</f>
        <v>33.75</v>
      </c>
      <c r="D38" s="60">
        <f>VLOOKUP($A38,'Return Data'!$B$7:$R$2292,10,0)</f>
        <v>16.822399999999998</v>
      </c>
      <c r="E38" s="61">
        <f t="shared" si="0"/>
        <v>25</v>
      </c>
      <c r="F38" s="60">
        <f>VLOOKUP($A38,'Return Data'!$B$7:$R$2292,11,0)</f>
        <v>4.0702999999999996</v>
      </c>
      <c r="G38" s="61">
        <f t="shared" si="1"/>
        <v>20</v>
      </c>
      <c r="H38" s="60">
        <f>VLOOKUP($A38,'Return Data'!$B$7:$R$2292,12,0)</f>
        <v>0.62609999999999999</v>
      </c>
      <c r="I38" s="61">
        <f t="shared" si="2"/>
        <v>23</v>
      </c>
      <c r="J38" s="60">
        <f>VLOOKUP($A38,'Return Data'!$B$7:$R$2292,13,0)</f>
        <v>-0.11840000000000001</v>
      </c>
      <c r="K38" s="61">
        <f t="shared" si="3"/>
        <v>20</v>
      </c>
      <c r="L38" s="60">
        <f>VLOOKUP($A38,'Return Data'!$B$7:$R$2292,17,0)</f>
        <v>28.4038</v>
      </c>
      <c r="M38" s="61">
        <f t="shared" si="4"/>
        <v>14</v>
      </c>
      <c r="N38" s="60">
        <f>VLOOKUP($A38,'Return Data'!$B$7:$R$2292,14,0)</f>
        <v>20.561599999999999</v>
      </c>
      <c r="O38" s="61">
        <f>RANK(N38,N$8:N$39,0)</f>
        <v>7</v>
      </c>
      <c r="P38" s="60">
        <f>VLOOKUP($A38,'Return Data'!$B$7:$R$2292,15,0)</f>
        <v>13.313499999999999</v>
      </c>
      <c r="Q38" s="61">
        <f>RANK(P38,P$8:P$39,0)</f>
        <v>8</v>
      </c>
      <c r="R38" s="60">
        <f>VLOOKUP($A38,'Return Data'!$B$7:$R$2292,16,0)</f>
        <v>11.3726</v>
      </c>
      <c r="S38" s="62">
        <f t="shared" si="6"/>
        <v>27</v>
      </c>
    </row>
    <row r="39" spans="1:19" x14ac:dyDescent="0.3">
      <c r="A39" s="58" t="s">
        <v>1742</v>
      </c>
      <c r="B39" s="59">
        <f>VLOOKUP($A39,'Return Data'!$B$7:$R$2292,3,0)</f>
        <v>44826</v>
      </c>
      <c r="C39" s="60">
        <f>VLOOKUP($A39,'Return Data'!$B$7:$R$2292,4,0)</f>
        <v>244.17070000000001</v>
      </c>
      <c r="D39" s="60">
        <f>VLOOKUP($A39,'Return Data'!$B$7:$R$2292,10,0)</f>
        <v>16.6218</v>
      </c>
      <c r="E39" s="61">
        <f t="shared" si="0"/>
        <v>26</v>
      </c>
      <c r="F39" s="60">
        <f>VLOOKUP($A39,'Return Data'!$B$7:$R$2292,11,0)</f>
        <v>0.62949999999999995</v>
      </c>
      <c r="G39" s="61">
        <f t="shared" si="1"/>
        <v>28</v>
      </c>
      <c r="H39" s="60">
        <f>VLOOKUP($A39,'Return Data'!$B$7:$R$2292,12,0)</f>
        <v>-5.7154999999999996</v>
      </c>
      <c r="I39" s="61">
        <f t="shared" si="2"/>
        <v>32</v>
      </c>
      <c r="J39" s="60">
        <f>VLOOKUP($A39,'Return Data'!$B$7:$R$2292,13,0)</f>
        <v>-8.4274000000000004</v>
      </c>
      <c r="K39" s="61">
        <f t="shared" si="3"/>
        <v>32</v>
      </c>
      <c r="L39" s="60">
        <f>VLOOKUP($A39,'Return Data'!$B$7:$R$2292,17,0)</f>
        <v>26.457100000000001</v>
      </c>
      <c r="M39" s="61">
        <f t="shared" si="4"/>
        <v>19</v>
      </c>
      <c r="N39" s="60">
        <f>VLOOKUP($A39,'Return Data'!$B$7:$R$2292,14,0)</f>
        <v>20.113499999999998</v>
      </c>
      <c r="O39" s="61">
        <f>RANK(N39,N$8:N$39,0)</f>
        <v>10</v>
      </c>
      <c r="P39" s="60">
        <f>VLOOKUP($A39,'Return Data'!$B$7:$R$2292,15,0)</f>
        <v>14.574299999999999</v>
      </c>
      <c r="Q39" s="61">
        <f>RANK(P39,P$8:P$39,0)</f>
        <v>4</v>
      </c>
      <c r="R39" s="60">
        <f>VLOOKUP($A39,'Return Data'!$B$7:$R$2292,16,0)</f>
        <v>15.186400000000001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17.873243750000004</v>
      </c>
      <c r="E41" s="69"/>
      <c r="F41" s="70">
        <f>AVERAGE(F8:F39)</f>
        <v>4.5937781250000018</v>
      </c>
      <c r="G41" s="69"/>
      <c r="H41" s="70">
        <f>AVERAGE(H8:H39)</f>
        <v>3.273878125</v>
      </c>
      <c r="I41" s="69"/>
      <c r="J41" s="70">
        <f>AVERAGE(J8:J39)</f>
        <v>1.8421968750000002</v>
      </c>
      <c r="K41" s="69"/>
      <c r="L41" s="70">
        <f>AVERAGE(L8:L39)</f>
        <v>28.092337499999999</v>
      </c>
      <c r="M41" s="69"/>
      <c r="N41" s="70">
        <f>AVERAGE(N8:N39)</f>
        <v>18.649976666666667</v>
      </c>
      <c r="O41" s="69"/>
      <c r="P41" s="70">
        <f>AVERAGE(P8:P39)</f>
        <v>12.226647999999997</v>
      </c>
      <c r="Q41" s="69"/>
      <c r="R41" s="70">
        <f>AVERAGE(R8:R39)</f>
        <v>14.197990624999997</v>
      </c>
      <c r="S41" s="71"/>
    </row>
    <row r="42" spans="1:19" x14ac:dyDescent="0.3">
      <c r="A42" s="68" t="s">
        <v>28</v>
      </c>
      <c r="B42" s="69"/>
      <c r="C42" s="69"/>
      <c r="D42" s="70">
        <f>MIN(D8:D39)</f>
        <v>0</v>
      </c>
      <c r="E42" s="69"/>
      <c r="F42" s="70">
        <f>MIN(F8:F39)</f>
        <v>-0.62309999999999999</v>
      </c>
      <c r="G42" s="69"/>
      <c r="H42" s="70">
        <f>MIN(H8:H39)</f>
        <v>-5.7154999999999996</v>
      </c>
      <c r="I42" s="69"/>
      <c r="J42" s="70">
        <f>MIN(J8:J39)</f>
        <v>-8.4274000000000004</v>
      </c>
      <c r="K42" s="69"/>
      <c r="L42" s="70">
        <f>MIN(L8:L39)</f>
        <v>0</v>
      </c>
      <c r="M42" s="69"/>
      <c r="N42" s="70">
        <f>MIN(N8:N39)</f>
        <v>10.6378</v>
      </c>
      <c r="O42" s="69"/>
      <c r="P42" s="70">
        <f>MIN(P8:P39)</f>
        <v>6.1651999999999996</v>
      </c>
      <c r="Q42" s="69"/>
      <c r="R42" s="70">
        <f>MIN(R8:R39)</f>
        <v>0</v>
      </c>
      <c r="S42" s="71"/>
    </row>
    <row r="43" spans="1:19" ht="15" thickBot="1" x14ac:dyDescent="0.35">
      <c r="A43" s="72" t="s">
        <v>29</v>
      </c>
      <c r="B43" s="73"/>
      <c r="C43" s="73"/>
      <c r="D43" s="74">
        <f>MAX(D8:D39)</f>
        <v>26.943300000000001</v>
      </c>
      <c r="E43" s="73"/>
      <c r="F43" s="74">
        <f>MAX(F8:F39)</f>
        <v>13.283300000000001</v>
      </c>
      <c r="G43" s="73"/>
      <c r="H43" s="74">
        <f>MAX(H8:H39)</f>
        <v>16.630500000000001</v>
      </c>
      <c r="I43" s="73"/>
      <c r="J43" s="74">
        <f>MAX(J8:J39)</f>
        <v>15.292299999999999</v>
      </c>
      <c r="K43" s="73"/>
      <c r="L43" s="74">
        <f>MAX(L8:L39)</f>
        <v>45.143700000000003</v>
      </c>
      <c r="M43" s="73"/>
      <c r="N43" s="74">
        <f>MAX(N8:N39)</f>
        <v>37.496099999999998</v>
      </c>
      <c r="O43" s="73"/>
      <c r="P43" s="74">
        <f>MAX(P8:P39)</f>
        <v>22.8215</v>
      </c>
      <c r="Q43" s="73"/>
      <c r="R43" s="74">
        <f>MAX(R8:R39)</f>
        <v>21.671800000000001</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44826</v>
      </c>
      <c r="C8" s="60">
        <f>VLOOKUP($A8,'Return Data'!$B$7:$R$2292,4,0)</f>
        <v>73.174099999999996</v>
      </c>
      <c r="D8" s="60">
        <f>VLOOKUP($A8,'Return Data'!$B$7:$R$2292,10,0)</f>
        <v>20.8445</v>
      </c>
      <c r="E8" s="61">
        <f t="shared" ref="E8:E21" si="0">RANK(D8,D$8:D$21,0)</f>
        <v>2</v>
      </c>
      <c r="F8" s="60">
        <f>VLOOKUP($A8,'Return Data'!$B$7:$R$2292,11,0)</f>
        <v>5.452</v>
      </c>
      <c r="G8" s="61">
        <f t="shared" ref="G8:G21" si="1">RANK(F8,F$8:F$21,0)</f>
        <v>4</v>
      </c>
      <c r="H8" s="60">
        <f>VLOOKUP($A8,'Return Data'!$B$7:$R$2292,12,0)</f>
        <v>4.0324</v>
      </c>
      <c r="I8" s="61">
        <f t="shared" ref="I8:I21" si="2">RANK(H8,H$8:H$21,0)</f>
        <v>10</v>
      </c>
      <c r="J8" s="60">
        <f>VLOOKUP($A8,'Return Data'!$B$7:$R$2292,13,0)</f>
        <v>-0.1515</v>
      </c>
      <c r="K8" s="61">
        <f t="shared" ref="K8:K21" si="3">RANK(J8,J$8:J$21,0)</f>
        <v>14</v>
      </c>
      <c r="L8" s="60">
        <f>VLOOKUP($A8,'Return Data'!$B$7:$R$2292,17,0)</f>
        <v>28.974699999999999</v>
      </c>
      <c r="M8" s="61">
        <f t="shared" ref="M8:M21" si="4">RANK(L8,L$8:L$21,0)</f>
        <v>10</v>
      </c>
      <c r="N8" s="60">
        <f>VLOOKUP($A8,'Return Data'!$B$7:$R$2292,14,0)</f>
        <v>16.770199999999999</v>
      </c>
      <c r="O8" s="61">
        <f t="shared" ref="O8" si="5">RANK(N8,N$8:N$21,0)</f>
        <v>11</v>
      </c>
      <c r="P8" s="60">
        <f>VLOOKUP($A8,'Return Data'!$B$7:$R$2292,15,0)</f>
        <v>4.4843000000000002</v>
      </c>
      <c r="Q8" s="61">
        <f>RANK(P8,P$8:P$21,0)</f>
        <v>12</v>
      </c>
      <c r="R8" s="60">
        <f>VLOOKUP($A8,'Return Data'!$B$7:$R$2292,16,0)</f>
        <v>14.714</v>
      </c>
      <c r="S8" s="62">
        <f t="shared" ref="S8" si="6">RANK(R8,R$8:R$21,0)</f>
        <v>9</v>
      </c>
    </row>
    <row r="9" spans="1:20" x14ac:dyDescent="0.3">
      <c r="A9" s="58" t="s">
        <v>31</v>
      </c>
      <c r="B9" s="59">
        <f>VLOOKUP($A9,'Return Data'!$B$7:$R$2292,3,0)</f>
        <v>44826</v>
      </c>
      <c r="C9" s="60">
        <f>VLOOKUP($A9,'Return Data'!$B$7:$R$2292,4,0)</f>
        <v>441.91</v>
      </c>
      <c r="D9" s="60">
        <f>VLOOKUP($A9,'Return Data'!$B$7:$R$2292,10,0)</f>
        <v>17.714600000000001</v>
      </c>
      <c r="E9" s="61">
        <f t="shared" si="0"/>
        <v>9</v>
      </c>
      <c r="F9" s="60">
        <f>VLOOKUP($A9,'Return Data'!$B$7:$R$2292,11,0)</f>
        <v>3.5261999999999998</v>
      </c>
      <c r="G9" s="61">
        <f t="shared" si="1"/>
        <v>11</v>
      </c>
      <c r="H9" s="60">
        <f>VLOOKUP($A9,'Return Data'!$B$7:$R$2292,12,0)</f>
        <v>3.3256000000000001</v>
      </c>
      <c r="I9" s="61">
        <f t="shared" si="2"/>
        <v>12</v>
      </c>
      <c r="J9" s="60">
        <f>VLOOKUP($A9,'Return Data'!$B$7:$R$2292,13,0)</f>
        <v>3.7303999999999999</v>
      </c>
      <c r="K9" s="61">
        <f t="shared" si="3"/>
        <v>8</v>
      </c>
      <c r="L9" s="60">
        <f>VLOOKUP($A9,'Return Data'!$B$7:$R$2292,17,0)</f>
        <v>29.7087</v>
      </c>
      <c r="M9" s="61">
        <f t="shared" si="4"/>
        <v>7</v>
      </c>
      <c r="N9" s="60">
        <f>VLOOKUP($A9,'Return Data'!$B$7:$R$2292,14,0)</f>
        <v>17.230499999999999</v>
      </c>
      <c r="O9" s="61">
        <f t="shared" ref="O9:O21" si="7">RANK(N9,N$8:N$21,0)</f>
        <v>9</v>
      </c>
      <c r="P9" s="60">
        <f>VLOOKUP($A9,'Return Data'!$B$7:$R$2292,15,0)</f>
        <v>10.5511</v>
      </c>
      <c r="Q9" s="61">
        <f t="shared" ref="Q9:Q21" si="8">RANK(P9,P$8:P$21,0)</f>
        <v>7</v>
      </c>
      <c r="R9" s="60">
        <f>VLOOKUP($A9,'Return Data'!$B$7:$R$2292,16,0)</f>
        <v>14.133599999999999</v>
      </c>
      <c r="S9" s="62">
        <f t="shared" ref="S9:S21" si="9">RANK(R9,R$8:R$21,0)</f>
        <v>11</v>
      </c>
    </row>
    <row r="10" spans="1:20" x14ac:dyDescent="0.3">
      <c r="A10" s="58" t="s">
        <v>32</v>
      </c>
      <c r="B10" s="59">
        <f>VLOOKUP($A10,'Return Data'!$B$7:$R$2292,3,0)</f>
        <v>44826</v>
      </c>
      <c r="C10" s="60">
        <f>VLOOKUP($A10,'Return Data'!$B$7:$R$2292,4,0)</f>
        <v>261.83999999999997</v>
      </c>
      <c r="D10" s="60">
        <f>VLOOKUP($A10,'Return Data'!$B$7:$R$2292,10,0)</f>
        <v>14.007099999999999</v>
      </c>
      <c r="E10" s="61">
        <f t="shared" si="0"/>
        <v>13</v>
      </c>
      <c r="F10" s="60">
        <f>VLOOKUP($A10,'Return Data'!$B$7:$R$2292,11,0)</f>
        <v>3.6539000000000001</v>
      </c>
      <c r="G10" s="61">
        <f t="shared" si="1"/>
        <v>10</v>
      </c>
      <c r="H10" s="60">
        <f>VLOOKUP($A10,'Return Data'!$B$7:$R$2292,12,0)</f>
        <v>10.7333</v>
      </c>
      <c r="I10" s="61">
        <f t="shared" si="2"/>
        <v>2</v>
      </c>
      <c r="J10" s="60">
        <f>VLOOKUP($A10,'Return Data'!$B$7:$R$2292,13,0)</f>
        <v>10.285600000000001</v>
      </c>
      <c r="K10" s="61">
        <f t="shared" si="3"/>
        <v>3</v>
      </c>
      <c r="L10" s="60">
        <f>VLOOKUP($A10,'Return Data'!$B$7:$R$2292,17,0)</f>
        <v>33.836300000000001</v>
      </c>
      <c r="M10" s="61">
        <f t="shared" si="4"/>
        <v>4</v>
      </c>
      <c r="N10" s="60">
        <f>VLOOKUP($A10,'Return Data'!$B$7:$R$2292,14,0)</f>
        <v>23.466200000000001</v>
      </c>
      <c r="O10" s="61">
        <f t="shared" si="7"/>
        <v>3</v>
      </c>
      <c r="P10" s="60">
        <f>VLOOKUP($A10,'Return Data'!$B$7:$R$2292,15,0)</f>
        <v>13.823600000000001</v>
      </c>
      <c r="Q10" s="61">
        <f t="shared" si="8"/>
        <v>1</v>
      </c>
      <c r="R10" s="60">
        <f>VLOOKUP($A10,'Return Data'!$B$7:$R$2292,16,0)</f>
        <v>19.754300000000001</v>
      </c>
      <c r="S10" s="62">
        <f t="shared" si="9"/>
        <v>1</v>
      </c>
    </row>
    <row r="11" spans="1:20" x14ac:dyDescent="0.3">
      <c r="A11" s="58" t="s">
        <v>33</v>
      </c>
      <c r="B11" s="59">
        <f>VLOOKUP($A11,'Return Data'!$B$7:$R$2292,3,0)</f>
        <v>44826</v>
      </c>
      <c r="C11" s="60">
        <f>VLOOKUP($A11,'Return Data'!$B$7:$R$2292,4,0)</f>
        <v>16</v>
      </c>
      <c r="D11" s="60">
        <f>VLOOKUP($A11,'Return Data'!$B$7:$R$2292,10,0)</f>
        <v>16.194600000000001</v>
      </c>
      <c r="E11" s="61">
        <f t="shared" si="0"/>
        <v>11</v>
      </c>
      <c r="F11" s="60">
        <f>VLOOKUP($A11,'Return Data'!$B$7:$R$2292,11,0)</f>
        <v>2.2364000000000002</v>
      </c>
      <c r="G11" s="61">
        <f t="shared" si="1"/>
        <v>13</v>
      </c>
      <c r="H11" s="60">
        <f>VLOOKUP($A11,'Return Data'!$B$7:$R$2292,12,0)</f>
        <v>3.7612999999999999</v>
      </c>
      <c r="I11" s="61">
        <f t="shared" si="2"/>
        <v>11</v>
      </c>
      <c r="J11" s="60">
        <f>VLOOKUP($A11,'Return Data'!$B$7:$R$2292,13,0)</f>
        <v>2.3672</v>
      </c>
      <c r="K11" s="61">
        <f t="shared" si="3"/>
        <v>10</v>
      </c>
      <c r="L11" s="60">
        <f>VLOOKUP($A11,'Return Data'!$B$7:$R$2292,17,0)</f>
        <v>27.840599999999998</v>
      </c>
      <c r="M11" s="61">
        <f t="shared" si="4"/>
        <v>11</v>
      </c>
      <c r="N11" s="60">
        <f>VLOOKUP($A11,'Return Data'!$B$7:$R$2292,14,0)</f>
        <v>16.601400000000002</v>
      </c>
      <c r="O11" s="61">
        <f t="shared" si="7"/>
        <v>12</v>
      </c>
      <c r="P11" s="60"/>
      <c r="Q11" s="61"/>
      <c r="R11" s="60">
        <f>VLOOKUP($A11,'Return Data'!$B$7:$R$2292,16,0)</f>
        <v>12.167899999999999</v>
      </c>
      <c r="S11" s="62">
        <f t="shared" si="9"/>
        <v>13</v>
      </c>
    </row>
    <row r="12" spans="1:20" x14ac:dyDescent="0.3">
      <c r="A12" s="58" t="s">
        <v>34</v>
      </c>
      <c r="B12" s="59">
        <f>VLOOKUP($A12,'Return Data'!$B$7:$R$2292,3,0)</f>
        <v>44826</v>
      </c>
      <c r="C12" s="60">
        <f>VLOOKUP($A12,'Return Data'!$B$7:$R$2292,4,0)</f>
        <v>92.506</v>
      </c>
      <c r="D12" s="60">
        <f>VLOOKUP($A12,'Return Data'!$B$7:$R$2292,10,0)</f>
        <v>19.3934</v>
      </c>
      <c r="E12" s="61">
        <f t="shared" si="0"/>
        <v>4</v>
      </c>
      <c r="F12" s="60">
        <f>VLOOKUP($A12,'Return Data'!$B$7:$R$2292,11,0)</f>
        <v>6.3532000000000002</v>
      </c>
      <c r="G12" s="61">
        <f t="shared" si="1"/>
        <v>3</v>
      </c>
      <c r="H12" s="60">
        <f>VLOOKUP($A12,'Return Data'!$B$7:$R$2292,12,0)</f>
        <v>6.5124000000000004</v>
      </c>
      <c r="I12" s="61">
        <f t="shared" si="2"/>
        <v>5</v>
      </c>
      <c r="J12" s="60">
        <f>VLOOKUP($A12,'Return Data'!$B$7:$R$2292,13,0)</f>
        <v>10.5341</v>
      </c>
      <c r="K12" s="61">
        <f t="shared" si="3"/>
        <v>2</v>
      </c>
      <c r="L12" s="60">
        <f>VLOOKUP($A12,'Return Data'!$B$7:$R$2292,17,0)</f>
        <v>45.878100000000003</v>
      </c>
      <c r="M12" s="61">
        <f t="shared" si="4"/>
        <v>1</v>
      </c>
      <c r="N12" s="60">
        <f>VLOOKUP($A12,'Return Data'!$B$7:$R$2292,14,0)</f>
        <v>26.0059</v>
      </c>
      <c r="O12" s="61">
        <f t="shared" si="7"/>
        <v>1</v>
      </c>
      <c r="P12" s="60">
        <f>VLOOKUP($A12,'Return Data'!$B$7:$R$2292,15,0)</f>
        <v>12.015599999999999</v>
      </c>
      <c r="Q12" s="61">
        <f t="shared" si="8"/>
        <v>4</v>
      </c>
      <c r="R12" s="60">
        <f>VLOOKUP($A12,'Return Data'!$B$7:$R$2292,16,0)</f>
        <v>16.5166</v>
      </c>
      <c r="S12" s="62">
        <f t="shared" si="9"/>
        <v>4</v>
      </c>
    </row>
    <row r="13" spans="1:20" x14ac:dyDescent="0.3">
      <c r="A13" s="58" t="s">
        <v>35</v>
      </c>
      <c r="B13" s="59">
        <f>VLOOKUP($A13,'Return Data'!$B$7:$R$2292,3,0)</f>
        <v>44826</v>
      </c>
      <c r="C13" s="60">
        <f>VLOOKUP($A13,'Return Data'!$B$7:$R$2292,4,0)</f>
        <v>17.109400000000001</v>
      </c>
      <c r="D13" s="60">
        <f>VLOOKUP($A13,'Return Data'!$B$7:$R$2292,10,0)</f>
        <v>13.1409</v>
      </c>
      <c r="E13" s="61">
        <f t="shared" si="0"/>
        <v>14</v>
      </c>
      <c r="F13" s="60">
        <f>VLOOKUP($A13,'Return Data'!$B$7:$R$2292,11,0)</f>
        <v>2.0987</v>
      </c>
      <c r="G13" s="61">
        <f t="shared" si="1"/>
        <v>14</v>
      </c>
      <c r="H13" s="60">
        <f>VLOOKUP($A13,'Return Data'!$B$7:$R$2292,12,0)</f>
        <v>2.0651999999999999</v>
      </c>
      <c r="I13" s="61">
        <f t="shared" si="2"/>
        <v>13</v>
      </c>
      <c r="J13" s="60">
        <f>VLOOKUP($A13,'Return Data'!$B$7:$R$2292,13,0)</f>
        <v>0.75260000000000005</v>
      </c>
      <c r="K13" s="61">
        <f t="shared" si="3"/>
        <v>13</v>
      </c>
      <c r="L13" s="60">
        <f>VLOOKUP($A13,'Return Data'!$B$7:$R$2292,17,0)</f>
        <v>24.855899999999998</v>
      </c>
      <c r="M13" s="61">
        <f t="shared" si="4"/>
        <v>14</v>
      </c>
      <c r="N13" s="60">
        <f>VLOOKUP($A13,'Return Data'!$B$7:$R$2292,14,0)</f>
        <v>15.736700000000001</v>
      </c>
      <c r="O13" s="61">
        <f t="shared" si="7"/>
        <v>13</v>
      </c>
      <c r="P13" s="60">
        <f>VLOOKUP($A13,'Return Data'!$B$7:$R$2292,15,0)</f>
        <v>5.6276999999999999</v>
      </c>
      <c r="Q13" s="61">
        <f t="shared" si="8"/>
        <v>11</v>
      </c>
      <c r="R13" s="60">
        <f>VLOOKUP($A13,'Return Data'!$B$7:$R$2292,16,0)</f>
        <v>7.9192999999999998</v>
      </c>
      <c r="S13" s="62">
        <f t="shared" si="9"/>
        <v>14</v>
      </c>
    </row>
    <row r="14" spans="1:20" x14ac:dyDescent="0.3">
      <c r="A14" s="58" t="s">
        <v>36</v>
      </c>
      <c r="B14" s="59">
        <f>VLOOKUP($A14,'Return Data'!$B$7:$R$2292,3,0)</f>
        <v>44826</v>
      </c>
      <c r="C14" s="60">
        <f>VLOOKUP($A14,'Return Data'!$B$7:$R$2292,4,0)</f>
        <v>417.48375225840999</v>
      </c>
      <c r="D14" s="60">
        <f>VLOOKUP($A14,'Return Data'!$B$7:$R$2292,10,0)</f>
        <v>18.686399999999999</v>
      </c>
      <c r="E14" s="61">
        <f t="shared" si="0"/>
        <v>6</v>
      </c>
      <c r="F14" s="60">
        <f>VLOOKUP($A14,'Return Data'!$B$7:$R$2292,11,0)</f>
        <v>2.4973000000000001</v>
      </c>
      <c r="G14" s="61">
        <f t="shared" si="1"/>
        <v>12</v>
      </c>
      <c r="H14" s="60">
        <f>VLOOKUP($A14,'Return Data'!$B$7:$R$2292,12,0)</f>
        <v>1.8935999999999999</v>
      </c>
      <c r="I14" s="61">
        <f t="shared" si="2"/>
        <v>14</v>
      </c>
      <c r="J14" s="60">
        <f>VLOOKUP($A14,'Return Data'!$B$7:$R$2292,13,0)</f>
        <v>2.2864</v>
      </c>
      <c r="K14" s="61">
        <f t="shared" si="3"/>
        <v>11</v>
      </c>
      <c r="L14" s="60">
        <f>VLOOKUP($A14,'Return Data'!$B$7:$R$2292,17,0)</f>
        <v>32.337299999999999</v>
      </c>
      <c r="M14" s="61">
        <f t="shared" si="4"/>
        <v>5</v>
      </c>
      <c r="N14" s="60">
        <f>VLOOKUP($A14,'Return Data'!$B$7:$R$2292,14,0)</f>
        <v>17.928100000000001</v>
      </c>
      <c r="O14" s="61">
        <f t="shared" si="7"/>
        <v>8</v>
      </c>
      <c r="P14" s="60">
        <f>VLOOKUP($A14,'Return Data'!$B$7:$R$2292,15,0)</f>
        <v>9.9979999999999993</v>
      </c>
      <c r="Q14" s="61">
        <f t="shared" si="8"/>
        <v>8</v>
      </c>
      <c r="R14" s="60">
        <f>VLOOKUP($A14,'Return Data'!$B$7:$R$2292,16,0)</f>
        <v>15.8772</v>
      </c>
      <c r="S14" s="62">
        <f t="shared" si="9"/>
        <v>5</v>
      </c>
    </row>
    <row r="15" spans="1:20" x14ac:dyDescent="0.3">
      <c r="A15" s="58" t="s">
        <v>37</v>
      </c>
      <c r="B15" s="59">
        <f>VLOOKUP($A15,'Return Data'!$B$7:$R$2292,3,0)</f>
        <v>44826</v>
      </c>
      <c r="C15" s="60">
        <f>VLOOKUP($A15,'Return Data'!$B$7:$R$2292,4,0)</f>
        <v>59.015000000000001</v>
      </c>
      <c r="D15" s="60">
        <f>VLOOKUP($A15,'Return Data'!$B$7:$R$2292,10,0)</f>
        <v>19.883400000000002</v>
      </c>
      <c r="E15" s="61">
        <f t="shared" si="0"/>
        <v>3</v>
      </c>
      <c r="F15" s="60">
        <f>VLOOKUP($A15,'Return Data'!$B$7:$R$2292,11,0)</f>
        <v>3.7262</v>
      </c>
      <c r="G15" s="61">
        <f t="shared" si="1"/>
        <v>9</v>
      </c>
      <c r="H15" s="60">
        <f>VLOOKUP($A15,'Return Data'!$B$7:$R$2292,12,0)</f>
        <v>4.5419999999999998</v>
      </c>
      <c r="I15" s="61">
        <f t="shared" si="2"/>
        <v>9</v>
      </c>
      <c r="J15" s="60">
        <f>VLOOKUP($A15,'Return Data'!$B$7:$R$2292,13,0)</f>
        <v>4.7480000000000002</v>
      </c>
      <c r="K15" s="61">
        <f t="shared" si="3"/>
        <v>7</v>
      </c>
      <c r="L15" s="60">
        <f>VLOOKUP($A15,'Return Data'!$B$7:$R$2292,17,0)</f>
        <v>31.009599999999999</v>
      </c>
      <c r="M15" s="61">
        <f t="shared" si="4"/>
        <v>6</v>
      </c>
      <c r="N15" s="60">
        <f>VLOOKUP($A15,'Return Data'!$B$7:$R$2292,14,0)</f>
        <v>19.916</v>
      </c>
      <c r="O15" s="61">
        <f t="shared" si="7"/>
        <v>6</v>
      </c>
      <c r="P15" s="60">
        <f>VLOOKUP($A15,'Return Data'!$B$7:$R$2292,15,0)</f>
        <v>10.6159</v>
      </c>
      <c r="Q15" s="61">
        <f t="shared" si="8"/>
        <v>6</v>
      </c>
      <c r="R15" s="60">
        <f>VLOOKUP($A15,'Return Data'!$B$7:$R$2292,16,0)</f>
        <v>14.986499999999999</v>
      </c>
      <c r="S15" s="62">
        <f t="shared" si="9"/>
        <v>8</v>
      </c>
    </row>
    <row r="16" spans="1:20" x14ac:dyDescent="0.3">
      <c r="A16" s="58" t="s">
        <v>38</v>
      </c>
      <c r="B16" s="59">
        <f>VLOOKUP($A16,'Return Data'!$B$7:$R$2292,3,0)</f>
        <v>44826</v>
      </c>
      <c r="C16" s="60">
        <f>VLOOKUP($A16,'Return Data'!$B$7:$R$2292,4,0)</f>
        <v>126.87690000000001</v>
      </c>
      <c r="D16" s="60">
        <f>VLOOKUP($A16,'Return Data'!$B$7:$R$2292,10,0)</f>
        <v>18.729900000000001</v>
      </c>
      <c r="E16" s="61">
        <f t="shared" si="0"/>
        <v>5</v>
      </c>
      <c r="F16" s="60">
        <f>VLOOKUP($A16,'Return Data'!$B$7:$R$2292,11,0)</f>
        <v>4.2847</v>
      </c>
      <c r="G16" s="61">
        <f t="shared" si="1"/>
        <v>8</v>
      </c>
      <c r="H16" s="60">
        <f>VLOOKUP($A16,'Return Data'!$B$7:$R$2292,12,0)</f>
        <v>6.4146000000000001</v>
      </c>
      <c r="I16" s="61">
        <f t="shared" si="2"/>
        <v>6</v>
      </c>
      <c r="J16" s="60">
        <f>VLOOKUP($A16,'Return Data'!$B$7:$R$2292,13,0)</f>
        <v>5.5755999999999997</v>
      </c>
      <c r="K16" s="61">
        <f t="shared" si="3"/>
        <v>5</v>
      </c>
      <c r="L16" s="60">
        <f>VLOOKUP($A16,'Return Data'!$B$7:$R$2292,17,0)</f>
        <v>34.470999999999997</v>
      </c>
      <c r="M16" s="61">
        <f t="shared" si="4"/>
        <v>3</v>
      </c>
      <c r="N16" s="60">
        <f>VLOOKUP($A16,'Return Data'!$B$7:$R$2292,14,0)</f>
        <v>20.994800000000001</v>
      </c>
      <c r="O16" s="61">
        <f t="shared" si="7"/>
        <v>4</v>
      </c>
      <c r="P16" s="60">
        <f>VLOOKUP($A16,'Return Data'!$B$7:$R$2292,15,0)</f>
        <v>12.629099999999999</v>
      </c>
      <c r="Q16" s="61">
        <f t="shared" si="8"/>
        <v>3</v>
      </c>
      <c r="R16" s="60">
        <f>VLOOKUP($A16,'Return Data'!$B$7:$R$2292,16,0)</f>
        <v>15.817500000000001</v>
      </c>
      <c r="S16" s="62">
        <f t="shared" si="9"/>
        <v>6</v>
      </c>
    </row>
    <row r="17" spans="1:19" x14ac:dyDescent="0.3">
      <c r="A17" s="58" t="s">
        <v>39</v>
      </c>
      <c r="B17" s="59">
        <f>VLOOKUP($A17,'Return Data'!$B$7:$R$2292,3,0)</f>
        <v>44826</v>
      </c>
      <c r="C17" s="60">
        <f>VLOOKUP($A17,'Return Data'!$B$7:$R$2292,4,0)</f>
        <v>77.91</v>
      </c>
      <c r="D17" s="60">
        <f>VLOOKUP($A17,'Return Data'!$B$7:$R$2292,10,0)</f>
        <v>15.2174</v>
      </c>
      <c r="E17" s="61">
        <f t="shared" si="0"/>
        <v>12</v>
      </c>
      <c r="F17" s="60">
        <f>VLOOKUP($A17,'Return Data'!$B$7:$R$2292,11,0)</f>
        <v>4.8868999999999998</v>
      </c>
      <c r="G17" s="61">
        <f t="shared" si="1"/>
        <v>7</v>
      </c>
      <c r="H17" s="60">
        <f>VLOOKUP($A17,'Return Data'!$B$7:$R$2292,12,0)</f>
        <v>6.5217000000000001</v>
      </c>
      <c r="I17" s="61">
        <f t="shared" si="2"/>
        <v>4</v>
      </c>
      <c r="J17" s="60">
        <f>VLOOKUP($A17,'Return Data'!$B$7:$R$2292,13,0)</f>
        <v>2.0030999999999999</v>
      </c>
      <c r="K17" s="61">
        <f t="shared" si="3"/>
        <v>12</v>
      </c>
      <c r="L17" s="60">
        <f>VLOOKUP($A17,'Return Data'!$B$7:$R$2292,17,0)</f>
        <v>26.9925</v>
      </c>
      <c r="M17" s="61">
        <f t="shared" si="4"/>
        <v>12</v>
      </c>
      <c r="N17" s="60">
        <f>VLOOKUP($A17,'Return Data'!$B$7:$R$2292,14,0)</f>
        <v>14.137700000000001</v>
      </c>
      <c r="O17" s="61">
        <f t="shared" si="7"/>
        <v>14</v>
      </c>
      <c r="P17" s="60">
        <f>VLOOKUP($A17,'Return Data'!$B$7:$R$2292,15,0)</f>
        <v>8.9374000000000002</v>
      </c>
      <c r="Q17" s="61">
        <f t="shared" si="8"/>
        <v>10</v>
      </c>
      <c r="R17" s="60">
        <f>VLOOKUP($A17,'Return Data'!$B$7:$R$2292,16,0)</f>
        <v>13.0267</v>
      </c>
      <c r="S17" s="62">
        <f t="shared" si="9"/>
        <v>12</v>
      </c>
    </row>
    <row r="18" spans="1:19" x14ac:dyDescent="0.3">
      <c r="A18" s="58" t="s">
        <v>40</v>
      </c>
      <c r="B18" s="59">
        <f>VLOOKUP($A18,'Return Data'!$B$7:$R$2292,3,0)</f>
        <v>44826</v>
      </c>
      <c r="C18" s="60">
        <f>VLOOKUP($A18,'Return Data'!$B$7:$R$2292,4,0)</f>
        <v>208.34889999999999</v>
      </c>
      <c r="D18" s="60">
        <f>VLOOKUP($A18,'Return Data'!$B$7:$R$2292,10,0)</f>
        <v>17.3842</v>
      </c>
      <c r="E18" s="61">
        <f t="shared" si="0"/>
        <v>10</v>
      </c>
      <c r="F18" s="60">
        <f>VLOOKUP($A18,'Return Data'!$B$7:$R$2292,11,0)</f>
        <v>7.3517000000000001</v>
      </c>
      <c r="G18" s="61">
        <f t="shared" si="1"/>
        <v>2</v>
      </c>
      <c r="H18" s="60">
        <f>VLOOKUP($A18,'Return Data'!$B$7:$R$2292,12,0)</f>
        <v>7.8686999999999996</v>
      </c>
      <c r="I18" s="61">
        <f t="shared" si="2"/>
        <v>3</v>
      </c>
      <c r="J18" s="60">
        <f>VLOOKUP($A18,'Return Data'!$B$7:$R$2292,13,0)</f>
        <v>6.1718000000000002</v>
      </c>
      <c r="K18" s="61">
        <f t="shared" si="3"/>
        <v>4</v>
      </c>
      <c r="L18" s="60">
        <f>VLOOKUP($A18,'Return Data'!$B$7:$R$2292,17,0)</f>
        <v>26.331700000000001</v>
      </c>
      <c r="M18" s="61">
        <f t="shared" si="4"/>
        <v>13</v>
      </c>
      <c r="N18" s="60">
        <f>VLOOKUP($A18,'Return Data'!$B$7:$R$2292,14,0)</f>
        <v>16.782699999999998</v>
      </c>
      <c r="O18" s="61">
        <f t="shared" si="7"/>
        <v>10</v>
      </c>
      <c r="P18" s="60">
        <f>VLOOKUP($A18,'Return Data'!$B$7:$R$2292,15,0)</f>
        <v>9.4763000000000002</v>
      </c>
      <c r="Q18" s="61">
        <f t="shared" si="8"/>
        <v>9</v>
      </c>
      <c r="R18" s="60">
        <f>VLOOKUP($A18,'Return Data'!$B$7:$R$2292,16,0)</f>
        <v>18.110099999999999</v>
      </c>
      <c r="S18" s="62">
        <f t="shared" si="9"/>
        <v>2</v>
      </c>
    </row>
    <row r="19" spans="1:19" x14ac:dyDescent="0.3">
      <c r="A19" s="58" t="s">
        <v>43</v>
      </c>
      <c r="B19" s="59">
        <f>VLOOKUP($A19,'Return Data'!$B$7:$R$2292,3,0)</f>
        <v>44826</v>
      </c>
      <c r="C19" s="60">
        <f>VLOOKUP($A19,'Return Data'!$B$7:$R$2292,4,0)</f>
        <v>440.99149999999997</v>
      </c>
      <c r="D19" s="60">
        <f>VLOOKUP($A19,'Return Data'!$B$7:$R$2292,10,0)</f>
        <v>21.358699999999999</v>
      </c>
      <c r="E19" s="61">
        <f t="shared" si="0"/>
        <v>1</v>
      </c>
      <c r="F19" s="60">
        <f>VLOOKUP($A19,'Return Data'!$B$7:$R$2292,11,0)</f>
        <v>11.7226</v>
      </c>
      <c r="G19" s="61">
        <f t="shared" si="1"/>
        <v>1</v>
      </c>
      <c r="H19" s="60">
        <f>VLOOKUP($A19,'Return Data'!$B$7:$R$2292,12,0)</f>
        <v>14.5267</v>
      </c>
      <c r="I19" s="61">
        <f t="shared" si="2"/>
        <v>1</v>
      </c>
      <c r="J19" s="60">
        <f>VLOOKUP($A19,'Return Data'!$B$7:$R$2292,13,0)</f>
        <v>14.4129</v>
      </c>
      <c r="K19" s="61">
        <f t="shared" si="3"/>
        <v>1</v>
      </c>
      <c r="L19" s="60">
        <f>VLOOKUP($A19,'Return Data'!$B$7:$R$2292,17,0)</f>
        <v>44.564900000000002</v>
      </c>
      <c r="M19" s="61">
        <f t="shared" si="4"/>
        <v>2</v>
      </c>
      <c r="N19" s="60">
        <f>VLOOKUP($A19,'Return Data'!$B$7:$R$2292,14,0)</f>
        <v>23.589500000000001</v>
      </c>
      <c r="O19" s="61">
        <f t="shared" si="7"/>
        <v>2</v>
      </c>
      <c r="P19" s="60">
        <f>VLOOKUP($A19,'Return Data'!$B$7:$R$2292,15,0)</f>
        <v>11.4985</v>
      </c>
      <c r="Q19" s="61">
        <f t="shared" si="8"/>
        <v>5</v>
      </c>
      <c r="R19" s="60">
        <f>VLOOKUP($A19,'Return Data'!$B$7:$R$2292,16,0)</f>
        <v>17.440899999999999</v>
      </c>
      <c r="S19" s="62">
        <f t="shared" si="9"/>
        <v>3</v>
      </c>
    </row>
    <row r="20" spans="1:19" x14ac:dyDescent="0.3">
      <c r="A20" s="58" t="s">
        <v>44</v>
      </c>
      <c r="B20" s="59">
        <f>VLOOKUP($A20,'Return Data'!$B$7:$R$2292,3,0)</f>
        <v>44826</v>
      </c>
      <c r="C20" s="60">
        <f>VLOOKUP($A20,'Return Data'!$B$7:$R$2292,4,0)</f>
        <v>17.329999999999998</v>
      </c>
      <c r="D20" s="60">
        <f>VLOOKUP($A20,'Return Data'!$B$7:$R$2292,10,0)</f>
        <v>17.971399999999999</v>
      </c>
      <c r="E20" s="61">
        <f t="shared" si="0"/>
        <v>8</v>
      </c>
      <c r="F20" s="60">
        <f>VLOOKUP($A20,'Return Data'!$B$7:$R$2292,11,0)</f>
        <v>4.9667000000000003</v>
      </c>
      <c r="G20" s="61">
        <f t="shared" si="1"/>
        <v>6</v>
      </c>
      <c r="H20" s="60">
        <f>VLOOKUP($A20,'Return Data'!$B$7:$R$2292,12,0)</f>
        <v>5.9939</v>
      </c>
      <c r="I20" s="61">
        <f t="shared" si="2"/>
        <v>7</v>
      </c>
      <c r="J20" s="60">
        <f>VLOOKUP($A20,'Return Data'!$B$7:$R$2292,13,0)</f>
        <v>4.9031000000000002</v>
      </c>
      <c r="K20" s="61">
        <f t="shared" si="3"/>
        <v>6</v>
      </c>
      <c r="L20" s="60">
        <f>VLOOKUP($A20,'Return Data'!$B$7:$R$2292,17,0)</f>
        <v>29.523700000000002</v>
      </c>
      <c r="M20" s="61">
        <f t="shared" si="4"/>
        <v>8</v>
      </c>
      <c r="N20" s="60">
        <f>VLOOKUP($A20,'Return Data'!$B$7:$R$2292,14,0)</f>
        <v>19.8963</v>
      </c>
      <c r="O20" s="61">
        <f t="shared" si="7"/>
        <v>7</v>
      </c>
      <c r="P20" s="60"/>
      <c r="Q20" s="61"/>
      <c r="R20" s="60">
        <f>VLOOKUP($A20,'Return Data'!$B$7:$R$2292,16,0)</f>
        <v>15.569100000000001</v>
      </c>
      <c r="S20" s="62">
        <f t="shared" si="9"/>
        <v>7</v>
      </c>
    </row>
    <row r="21" spans="1:19" x14ac:dyDescent="0.3">
      <c r="A21" s="58" t="s">
        <v>45</v>
      </c>
      <c r="B21" s="59">
        <f>VLOOKUP($A21,'Return Data'!$B$7:$R$2292,3,0)</f>
        <v>44826</v>
      </c>
      <c r="C21" s="60">
        <f>VLOOKUP($A21,'Return Data'!$B$7:$R$2292,4,0)</f>
        <v>103.15730000000001</v>
      </c>
      <c r="D21" s="60">
        <f>VLOOKUP($A21,'Return Data'!$B$7:$R$2292,10,0)</f>
        <v>18.394600000000001</v>
      </c>
      <c r="E21" s="61">
        <f t="shared" si="0"/>
        <v>7</v>
      </c>
      <c r="F21" s="60">
        <f>VLOOKUP($A21,'Return Data'!$B$7:$R$2292,11,0)</f>
        <v>5.3863000000000003</v>
      </c>
      <c r="G21" s="61">
        <f t="shared" si="1"/>
        <v>5</v>
      </c>
      <c r="H21" s="60">
        <f>VLOOKUP($A21,'Return Data'!$B$7:$R$2292,12,0)</f>
        <v>5.4238999999999997</v>
      </c>
      <c r="I21" s="61">
        <f t="shared" si="2"/>
        <v>8</v>
      </c>
      <c r="J21" s="60">
        <f>VLOOKUP($A21,'Return Data'!$B$7:$R$2292,13,0)</f>
        <v>3.2498</v>
      </c>
      <c r="K21" s="61">
        <f t="shared" si="3"/>
        <v>9</v>
      </c>
      <c r="L21" s="60">
        <f>VLOOKUP($A21,'Return Data'!$B$7:$R$2292,17,0)</f>
        <v>29.454999999999998</v>
      </c>
      <c r="M21" s="61">
        <f t="shared" si="4"/>
        <v>9</v>
      </c>
      <c r="N21" s="60">
        <f>VLOOKUP($A21,'Return Data'!$B$7:$R$2292,14,0)</f>
        <v>19.995699999999999</v>
      </c>
      <c r="O21" s="61">
        <f t="shared" si="7"/>
        <v>5</v>
      </c>
      <c r="P21" s="60">
        <f>VLOOKUP($A21,'Return Data'!$B$7:$R$2292,15,0)</f>
        <v>13.2866</v>
      </c>
      <c r="Q21" s="61">
        <f t="shared" si="8"/>
        <v>2</v>
      </c>
      <c r="R21" s="60">
        <f>VLOOKUP($A21,'Return Data'!$B$7:$R$2292,16,0)</f>
        <v>14.543699999999999</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17.780078571428572</v>
      </c>
      <c r="E23" s="69"/>
      <c r="F23" s="70">
        <f>AVERAGE(F8:F21)</f>
        <v>4.867342857142857</v>
      </c>
      <c r="G23" s="69"/>
      <c r="H23" s="70">
        <f>AVERAGE(H8:H21)</f>
        <v>5.9725214285714285</v>
      </c>
      <c r="I23" s="69"/>
      <c r="J23" s="70">
        <f>AVERAGE(J8:J21)</f>
        <v>5.0620785714285708</v>
      </c>
      <c r="K23" s="69"/>
      <c r="L23" s="70">
        <f>AVERAGE(L8:L21)</f>
        <v>31.841428571428573</v>
      </c>
      <c r="M23" s="69"/>
      <c r="N23" s="70">
        <f>AVERAGE(N8:N21)</f>
        <v>19.217978571428571</v>
      </c>
      <c r="O23" s="69"/>
      <c r="P23" s="70">
        <f>AVERAGE(P8:P21)</f>
        <v>10.245341666666663</v>
      </c>
      <c r="Q23" s="69"/>
      <c r="R23" s="70">
        <f>AVERAGE(R8:R21)</f>
        <v>15.041242857142857</v>
      </c>
      <c r="S23" s="71"/>
    </row>
    <row r="24" spans="1:19" x14ac:dyDescent="0.3">
      <c r="A24" s="68" t="s">
        <v>28</v>
      </c>
      <c r="B24" s="69"/>
      <c r="C24" s="69"/>
      <c r="D24" s="70">
        <f>MIN(D8:D21)</f>
        <v>13.1409</v>
      </c>
      <c r="E24" s="69"/>
      <c r="F24" s="70">
        <f>MIN(F8:F21)</f>
        <v>2.0987</v>
      </c>
      <c r="G24" s="69"/>
      <c r="H24" s="70">
        <f>MIN(H8:H21)</f>
        <v>1.8935999999999999</v>
      </c>
      <c r="I24" s="69"/>
      <c r="J24" s="70">
        <f>MIN(J8:J21)</f>
        <v>-0.1515</v>
      </c>
      <c r="K24" s="69"/>
      <c r="L24" s="70">
        <f>MIN(L8:L21)</f>
        <v>24.855899999999998</v>
      </c>
      <c r="M24" s="69"/>
      <c r="N24" s="70">
        <f>MIN(N8:N21)</f>
        <v>14.137700000000001</v>
      </c>
      <c r="O24" s="69"/>
      <c r="P24" s="70">
        <f>MIN(P8:P21)</f>
        <v>4.4843000000000002</v>
      </c>
      <c r="Q24" s="69"/>
      <c r="R24" s="70">
        <f>MIN(R8:R21)</f>
        <v>7.9192999999999998</v>
      </c>
      <c r="S24" s="71"/>
    </row>
    <row r="25" spans="1:19" ht="15" thickBot="1" x14ac:dyDescent="0.35">
      <c r="A25" s="72" t="s">
        <v>29</v>
      </c>
      <c r="B25" s="73"/>
      <c r="C25" s="73"/>
      <c r="D25" s="74">
        <f>MAX(D8:D21)</f>
        <v>21.358699999999999</v>
      </c>
      <c r="E25" s="73"/>
      <c r="F25" s="74">
        <f>MAX(F8:F21)</f>
        <v>11.7226</v>
      </c>
      <c r="G25" s="73"/>
      <c r="H25" s="74">
        <f>MAX(H8:H21)</f>
        <v>14.5267</v>
      </c>
      <c r="I25" s="73"/>
      <c r="J25" s="74">
        <f>MAX(J8:J21)</f>
        <v>14.4129</v>
      </c>
      <c r="K25" s="73"/>
      <c r="L25" s="74">
        <f>MAX(L8:L21)</f>
        <v>45.878100000000003</v>
      </c>
      <c r="M25" s="73"/>
      <c r="N25" s="74">
        <f>MAX(N8:N21)</f>
        <v>26.0059</v>
      </c>
      <c r="O25" s="73"/>
      <c r="P25" s="74">
        <f>MAX(P8:P21)</f>
        <v>13.823600000000001</v>
      </c>
      <c r="Q25" s="73"/>
      <c r="R25" s="74">
        <f>MAX(R8:R21)</f>
        <v>19.754300000000001</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44826</v>
      </c>
      <c r="C8" s="60">
        <f>VLOOKUP($A8,'Return Data'!$B$7:$R$2292,4,0)</f>
        <v>672.03</v>
      </c>
      <c r="D8" s="60">
        <f>VLOOKUP($A8,'Return Data'!$B$7:$R$2292,10,0)</f>
        <v>17.8338</v>
      </c>
      <c r="E8" s="61">
        <f t="shared" ref="E8:E33" si="0">RANK(D8,D$8:D$33,0)</f>
        <v>23</v>
      </c>
      <c r="F8" s="60">
        <f>VLOOKUP($A8,'Return Data'!$B$7:$R$2292,11,0)</f>
        <v>-2.6198999999999999</v>
      </c>
      <c r="G8" s="61">
        <f t="shared" ref="G8:G33" si="1">RANK(F8,F$8:F$33,0)</f>
        <v>26</v>
      </c>
      <c r="H8" s="60">
        <f>VLOOKUP($A8,'Return Data'!$B$7:$R$2292,12,0)</f>
        <v>-7.2306999999999997</v>
      </c>
      <c r="I8" s="61">
        <f t="shared" ref="I8:I33" si="2">RANK(H8,H$8:H$33,0)</f>
        <v>26</v>
      </c>
      <c r="J8" s="60">
        <f>VLOOKUP($A8,'Return Data'!$B$7:$R$2292,13,0)</f>
        <v>-8.7523</v>
      </c>
      <c r="K8" s="61">
        <f>RANK(J8,J$8:J$33,0)</f>
        <v>26</v>
      </c>
      <c r="L8" s="60">
        <f>VLOOKUP($A8,'Return Data'!$B$7:$R$2292,17,0)</f>
        <v>25.524899999999999</v>
      </c>
      <c r="M8" s="61">
        <f>RANK(L8,L$8:L$33,0)</f>
        <v>25</v>
      </c>
      <c r="N8" s="60">
        <f>VLOOKUP($A8,'Return Data'!$B$7:$R$2292,14,0)</f>
        <v>17.519200000000001</v>
      </c>
      <c r="O8" s="61">
        <f>RANK(N8,N$8:N$33,0)</f>
        <v>21</v>
      </c>
      <c r="P8" s="60">
        <f>VLOOKUP($A8,'Return Data'!$B$7:$R$2292,15,0)</f>
        <v>8.7143999999999995</v>
      </c>
      <c r="Q8" s="61">
        <f>RANK(P8,P$8:P$33,0)</f>
        <v>21</v>
      </c>
      <c r="R8" s="60">
        <f>VLOOKUP($A8,'Return Data'!$B$7:$R$2292,16,0)</f>
        <v>15.616400000000001</v>
      </c>
      <c r="S8" s="62">
        <f>RANK(R8,R$8:R$33,0)</f>
        <v>16</v>
      </c>
    </row>
    <row r="9" spans="1:20" x14ac:dyDescent="0.3">
      <c r="A9" s="58" t="s">
        <v>860</v>
      </c>
      <c r="B9" s="59">
        <f>VLOOKUP($A9,'Return Data'!$B$7:$R$2292,3,0)</f>
        <v>44826</v>
      </c>
      <c r="C9" s="60">
        <f>VLOOKUP($A9,'Return Data'!$B$7:$R$2292,4,0)</f>
        <v>21.85</v>
      </c>
      <c r="D9" s="60">
        <f>VLOOKUP($A9,'Return Data'!$B$7:$R$2292,10,0)</f>
        <v>18.621099999999998</v>
      </c>
      <c r="E9" s="61">
        <f t="shared" si="0"/>
        <v>18</v>
      </c>
      <c r="F9" s="60">
        <f>VLOOKUP($A9,'Return Data'!$B$7:$R$2292,11,0)</f>
        <v>2.4379</v>
      </c>
      <c r="G9" s="61">
        <f t="shared" si="1"/>
        <v>25</v>
      </c>
      <c r="H9" s="60">
        <f>VLOOKUP($A9,'Return Data'!$B$7:$R$2292,12,0)</f>
        <v>-0.27379999999999999</v>
      </c>
      <c r="I9" s="61">
        <f t="shared" si="2"/>
        <v>25</v>
      </c>
      <c r="J9" s="60">
        <f>VLOOKUP($A9,'Return Data'!$B$7:$R$2292,13,0)</f>
        <v>-9.1399999999999995E-2</v>
      </c>
      <c r="K9" s="61">
        <f t="shared" ref="K9:K33" si="3">RANK(J9,J$8:J$33,0)</f>
        <v>25</v>
      </c>
      <c r="L9" s="60">
        <f>VLOOKUP($A9,'Return Data'!$B$7:$R$2292,17,0)</f>
        <v>32.423999999999999</v>
      </c>
      <c r="M9" s="61">
        <f t="shared" ref="M9:M33" si="4">RANK(L9,L$8:L$33,0)</f>
        <v>11</v>
      </c>
      <c r="N9" s="60">
        <f>VLOOKUP($A9,'Return Data'!$B$7:$R$2292,14,0)</f>
        <v>24.691600000000001</v>
      </c>
      <c r="O9" s="61">
        <f t="shared" ref="O9:O33" si="5">RANK(N9,N$8:N$33,0)</f>
        <v>2</v>
      </c>
      <c r="P9" s="60"/>
      <c r="Q9" s="61"/>
      <c r="R9" s="60">
        <f>VLOOKUP($A9,'Return Data'!$B$7:$R$2292,16,0)</f>
        <v>22.0626</v>
      </c>
      <c r="S9" s="62">
        <f t="shared" ref="S9:S33" si="6">RANK(R9,R$8:R$33,0)</f>
        <v>4</v>
      </c>
    </row>
    <row r="10" spans="1:20" x14ac:dyDescent="0.3">
      <c r="A10" s="58" t="s">
        <v>2029</v>
      </c>
      <c r="B10" s="59">
        <f>VLOOKUP($A10,'Return Data'!$B$7:$R$2292,3,0)</f>
        <v>44826</v>
      </c>
      <c r="C10" s="60">
        <f>VLOOKUP($A10,'Return Data'!$B$7:$R$2292,4,0)</f>
        <v>63.72</v>
      </c>
      <c r="D10" s="60">
        <f>VLOOKUP($A10,'Return Data'!$B$7:$R$2292,10,0)</f>
        <v>22.022200000000002</v>
      </c>
      <c r="E10" s="61">
        <f t="shared" si="0"/>
        <v>5</v>
      </c>
      <c r="F10" s="60">
        <f>VLOOKUP($A10,'Return Data'!$B$7:$R$2292,11,0)</f>
        <v>7.9817</v>
      </c>
      <c r="G10" s="61">
        <f t="shared" si="1"/>
        <v>9</v>
      </c>
      <c r="H10" s="60">
        <f>VLOOKUP($A10,'Return Data'!$B$7:$R$2292,12,0)</f>
        <v>5.6891999999999996</v>
      </c>
      <c r="I10" s="61">
        <f t="shared" si="2"/>
        <v>15</v>
      </c>
      <c r="J10" s="60">
        <f>VLOOKUP($A10,'Return Data'!$B$7:$R$2292,13,0)</f>
        <v>4.1516999999999999</v>
      </c>
      <c r="K10" s="61">
        <f t="shared" si="3"/>
        <v>15</v>
      </c>
      <c r="L10" s="60">
        <f>VLOOKUP($A10,'Return Data'!$B$7:$R$2292,17,0)</f>
        <v>30.370699999999999</v>
      </c>
      <c r="M10" s="61">
        <f t="shared" si="4"/>
        <v>22</v>
      </c>
      <c r="N10" s="60">
        <f>VLOOKUP($A10,'Return Data'!$B$7:$R$2292,14,0)</f>
        <v>20.946300000000001</v>
      </c>
      <c r="O10" s="61">
        <f t="shared" si="5"/>
        <v>10</v>
      </c>
      <c r="P10" s="60">
        <f>VLOOKUP($A10,'Return Data'!$B$7:$R$2292,15,0)</f>
        <v>11.787699999999999</v>
      </c>
      <c r="Q10" s="61">
        <f t="shared" ref="Q10:Q33" si="7">RANK(P10,P$8:P$33,0)</f>
        <v>16</v>
      </c>
      <c r="R10" s="60">
        <f>VLOOKUP($A10,'Return Data'!$B$7:$R$2292,16,0)</f>
        <v>13.593299999999999</v>
      </c>
      <c r="S10" s="62">
        <f t="shared" si="6"/>
        <v>23</v>
      </c>
    </row>
    <row r="11" spans="1:20" x14ac:dyDescent="0.3">
      <c r="A11" s="58" t="s">
        <v>862</v>
      </c>
      <c r="B11" s="59">
        <f>VLOOKUP($A11,'Return Data'!$B$7:$R$2292,3,0)</f>
        <v>44826</v>
      </c>
      <c r="C11" s="60">
        <f>VLOOKUP($A11,'Return Data'!$B$7:$R$2292,4,0)</f>
        <v>184.11</v>
      </c>
      <c r="D11" s="60">
        <f>VLOOKUP($A11,'Return Data'!$B$7:$R$2292,10,0)</f>
        <v>18.513000000000002</v>
      </c>
      <c r="E11" s="61">
        <f t="shared" si="0"/>
        <v>20</v>
      </c>
      <c r="F11" s="60">
        <f>VLOOKUP($A11,'Return Data'!$B$7:$R$2292,11,0)</f>
        <v>6.8543000000000003</v>
      </c>
      <c r="G11" s="61">
        <f t="shared" si="1"/>
        <v>14</v>
      </c>
      <c r="H11" s="60">
        <f>VLOOKUP($A11,'Return Data'!$B$7:$R$2292,12,0)</f>
        <v>3.7473000000000001</v>
      </c>
      <c r="I11" s="61">
        <f t="shared" si="2"/>
        <v>18</v>
      </c>
      <c r="J11" s="60">
        <f>VLOOKUP($A11,'Return Data'!$B$7:$R$2292,13,0)</f>
        <v>3.1139999999999999</v>
      </c>
      <c r="K11" s="61">
        <f t="shared" si="3"/>
        <v>18</v>
      </c>
      <c r="L11" s="60">
        <f>VLOOKUP($A11,'Return Data'!$B$7:$R$2292,17,0)</f>
        <v>31.561599999999999</v>
      </c>
      <c r="M11" s="61">
        <f t="shared" si="4"/>
        <v>16</v>
      </c>
      <c r="N11" s="60">
        <f>VLOOKUP($A11,'Return Data'!$B$7:$R$2292,14,0)</f>
        <v>24.211400000000001</v>
      </c>
      <c r="O11" s="61">
        <f t="shared" si="5"/>
        <v>3</v>
      </c>
      <c r="P11" s="60">
        <f>VLOOKUP($A11,'Return Data'!$B$7:$R$2292,15,0)</f>
        <v>14.767799999999999</v>
      </c>
      <c r="Q11" s="61">
        <f t="shared" si="7"/>
        <v>5</v>
      </c>
      <c r="R11" s="60">
        <f>VLOOKUP($A11,'Return Data'!$B$7:$R$2292,16,0)</f>
        <v>21.48</v>
      </c>
      <c r="S11" s="62">
        <f t="shared" si="6"/>
        <v>5</v>
      </c>
    </row>
    <row r="12" spans="1:20" x14ac:dyDescent="0.3">
      <c r="A12" s="58" t="s">
        <v>864</v>
      </c>
      <c r="B12" s="59">
        <f>VLOOKUP($A12,'Return Data'!$B$7:$R$2292,3,0)</f>
        <v>44826</v>
      </c>
      <c r="C12" s="60">
        <f>VLOOKUP($A12,'Return Data'!$B$7:$R$2292,4,0)</f>
        <v>394.32400000000001</v>
      </c>
      <c r="D12" s="60">
        <f>VLOOKUP($A12,'Return Data'!$B$7:$R$2292,10,0)</f>
        <v>19.093699999999998</v>
      </c>
      <c r="E12" s="61">
        <f t="shared" si="0"/>
        <v>14</v>
      </c>
      <c r="F12" s="60">
        <f>VLOOKUP($A12,'Return Data'!$B$7:$R$2292,11,0)</f>
        <v>7.9370000000000003</v>
      </c>
      <c r="G12" s="61">
        <f t="shared" si="1"/>
        <v>10</v>
      </c>
      <c r="H12" s="60">
        <f>VLOOKUP($A12,'Return Data'!$B$7:$R$2292,12,0)</f>
        <v>6.0555000000000003</v>
      </c>
      <c r="I12" s="61">
        <f t="shared" si="2"/>
        <v>13</v>
      </c>
      <c r="J12" s="60">
        <f>VLOOKUP($A12,'Return Data'!$B$7:$R$2292,13,0)</f>
        <v>1.151</v>
      </c>
      <c r="K12" s="61">
        <f t="shared" si="3"/>
        <v>22</v>
      </c>
      <c r="L12" s="60">
        <f>VLOOKUP($A12,'Return Data'!$B$7:$R$2292,17,0)</f>
        <v>30.430800000000001</v>
      </c>
      <c r="M12" s="61">
        <f t="shared" si="4"/>
        <v>21</v>
      </c>
      <c r="N12" s="60">
        <f>VLOOKUP($A12,'Return Data'!$B$7:$R$2292,14,0)</f>
        <v>19.331900000000001</v>
      </c>
      <c r="O12" s="61">
        <f t="shared" si="5"/>
        <v>18</v>
      </c>
      <c r="P12" s="60">
        <f>VLOOKUP($A12,'Return Data'!$B$7:$R$2292,15,0)</f>
        <v>12.7737</v>
      </c>
      <c r="Q12" s="61">
        <f t="shared" si="7"/>
        <v>14</v>
      </c>
      <c r="R12" s="60">
        <f>VLOOKUP($A12,'Return Data'!$B$7:$R$2292,16,0)</f>
        <v>16.3172</v>
      </c>
      <c r="S12" s="62">
        <f t="shared" si="6"/>
        <v>13</v>
      </c>
    </row>
    <row r="13" spans="1:20" x14ac:dyDescent="0.3">
      <c r="A13" s="58" t="s">
        <v>866</v>
      </c>
      <c r="B13" s="59">
        <f>VLOOKUP($A13,'Return Data'!$B$7:$R$2292,3,0)</f>
        <v>44826</v>
      </c>
      <c r="C13" s="60">
        <f>VLOOKUP($A13,'Return Data'!$B$7:$R$2292,4,0)</f>
        <v>61.578000000000003</v>
      </c>
      <c r="D13" s="60">
        <f>VLOOKUP($A13,'Return Data'!$B$7:$R$2292,10,0)</f>
        <v>21.066400000000002</v>
      </c>
      <c r="E13" s="61">
        <f t="shared" si="0"/>
        <v>7</v>
      </c>
      <c r="F13" s="60">
        <f>VLOOKUP($A13,'Return Data'!$B$7:$R$2292,11,0)</f>
        <v>7.2003000000000004</v>
      </c>
      <c r="G13" s="61">
        <f t="shared" si="1"/>
        <v>12</v>
      </c>
      <c r="H13" s="60">
        <f>VLOOKUP($A13,'Return Data'!$B$7:$R$2292,12,0)</f>
        <v>7.0530999999999997</v>
      </c>
      <c r="I13" s="61">
        <f t="shared" si="2"/>
        <v>8</v>
      </c>
      <c r="J13" s="60">
        <f>VLOOKUP($A13,'Return Data'!$B$7:$R$2292,13,0)</f>
        <v>7.0548999999999999</v>
      </c>
      <c r="K13" s="61">
        <f t="shared" si="3"/>
        <v>9</v>
      </c>
      <c r="L13" s="60">
        <f>VLOOKUP($A13,'Return Data'!$B$7:$R$2292,17,0)</f>
        <v>33.290300000000002</v>
      </c>
      <c r="M13" s="61">
        <f t="shared" si="4"/>
        <v>10</v>
      </c>
      <c r="N13" s="60">
        <f>VLOOKUP($A13,'Return Data'!$B$7:$R$2292,14,0)</f>
        <v>22.668600000000001</v>
      </c>
      <c r="O13" s="61">
        <f t="shared" si="5"/>
        <v>7</v>
      </c>
      <c r="P13" s="60">
        <f>VLOOKUP($A13,'Return Data'!$B$7:$R$2292,15,0)</f>
        <v>15.7705</v>
      </c>
      <c r="Q13" s="61">
        <f t="shared" si="7"/>
        <v>2</v>
      </c>
      <c r="R13" s="60">
        <f>VLOOKUP($A13,'Return Data'!$B$7:$R$2292,16,0)</f>
        <v>16.200500000000002</v>
      </c>
      <c r="S13" s="62">
        <f t="shared" si="6"/>
        <v>14</v>
      </c>
    </row>
    <row r="14" spans="1:20" x14ac:dyDescent="0.3">
      <c r="A14" s="58" t="s">
        <v>869</v>
      </c>
      <c r="B14" s="59">
        <f>VLOOKUP($A14,'Return Data'!$B$7:$R$2292,3,0)</f>
        <v>44826</v>
      </c>
      <c r="C14" s="60">
        <f>VLOOKUP($A14,'Return Data'!$B$7:$R$2292,4,0)</f>
        <v>131.90989999999999</v>
      </c>
      <c r="D14" s="60">
        <f>VLOOKUP($A14,'Return Data'!$B$7:$R$2292,10,0)</f>
        <v>13.967599999999999</v>
      </c>
      <c r="E14" s="61">
        <f t="shared" si="0"/>
        <v>26</v>
      </c>
      <c r="F14" s="60">
        <f>VLOOKUP($A14,'Return Data'!$B$7:$R$2292,11,0)</f>
        <v>5.024</v>
      </c>
      <c r="G14" s="61">
        <f t="shared" si="1"/>
        <v>22</v>
      </c>
      <c r="H14" s="60">
        <f>VLOOKUP($A14,'Return Data'!$B$7:$R$2292,12,0)</f>
        <v>1.304</v>
      </c>
      <c r="I14" s="61">
        <f t="shared" si="2"/>
        <v>24</v>
      </c>
      <c r="J14" s="60">
        <f>VLOOKUP($A14,'Return Data'!$B$7:$R$2292,13,0)</f>
        <v>1.6856</v>
      </c>
      <c r="K14" s="61">
        <f t="shared" si="3"/>
        <v>21</v>
      </c>
      <c r="L14" s="60">
        <f>VLOOKUP($A14,'Return Data'!$B$7:$R$2292,17,0)</f>
        <v>33.905900000000003</v>
      </c>
      <c r="M14" s="61">
        <f t="shared" si="4"/>
        <v>8</v>
      </c>
      <c r="N14" s="60">
        <f>VLOOKUP($A14,'Return Data'!$B$7:$R$2292,14,0)</f>
        <v>17.618200000000002</v>
      </c>
      <c r="O14" s="61">
        <f t="shared" si="5"/>
        <v>20</v>
      </c>
      <c r="P14" s="60">
        <f>VLOOKUP($A14,'Return Data'!$B$7:$R$2292,15,0)</f>
        <v>11.0459</v>
      </c>
      <c r="Q14" s="61">
        <f t="shared" si="7"/>
        <v>18</v>
      </c>
      <c r="R14" s="60">
        <f>VLOOKUP($A14,'Return Data'!$B$7:$R$2292,16,0)</f>
        <v>14.3827</v>
      </c>
      <c r="S14" s="62">
        <f t="shared" si="6"/>
        <v>20</v>
      </c>
    </row>
    <row r="15" spans="1:20" x14ac:dyDescent="0.3">
      <c r="A15" s="58" t="s">
        <v>1880</v>
      </c>
      <c r="B15" s="59">
        <f>VLOOKUP($A15,'Return Data'!$B$7:$R$2292,3,0)</f>
        <v>44826</v>
      </c>
      <c r="C15" s="60">
        <f>VLOOKUP($A15,'Return Data'!$B$7:$R$2292,4,0)</f>
        <v>203.69300000000001</v>
      </c>
      <c r="D15" s="60">
        <f>VLOOKUP($A15,'Return Data'!$B$7:$R$2292,10,0)</f>
        <v>19.546600000000002</v>
      </c>
      <c r="E15" s="61">
        <f t="shared" si="0"/>
        <v>13</v>
      </c>
      <c r="F15" s="60">
        <f>VLOOKUP($A15,'Return Data'!$B$7:$R$2292,11,0)</f>
        <v>9.3460000000000001</v>
      </c>
      <c r="G15" s="61">
        <f t="shared" si="1"/>
        <v>6</v>
      </c>
      <c r="H15" s="60">
        <f>VLOOKUP($A15,'Return Data'!$B$7:$R$2292,12,0)</f>
        <v>9.7513000000000005</v>
      </c>
      <c r="I15" s="61">
        <f t="shared" si="2"/>
        <v>6</v>
      </c>
      <c r="J15" s="60">
        <f>VLOOKUP($A15,'Return Data'!$B$7:$R$2292,13,0)</f>
        <v>9.8880999999999997</v>
      </c>
      <c r="K15" s="61">
        <f t="shared" si="3"/>
        <v>4</v>
      </c>
      <c r="L15" s="60">
        <f>VLOOKUP($A15,'Return Data'!$B$7:$R$2292,17,0)</f>
        <v>38.107300000000002</v>
      </c>
      <c r="M15" s="61">
        <f t="shared" si="4"/>
        <v>2</v>
      </c>
      <c r="N15" s="60">
        <f>VLOOKUP($A15,'Return Data'!$B$7:$R$2292,14,0)</f>
        <v>22.677399999999999</v>
      </c>
      <c r="O15" s="61">
        <f t="shared" si="5"/>
        <v>6</v>
      </c>
      <c r="P15" s="60">
        <f>VLOOKUP($A15,'Return Data'!$B$7:$R$2292,15,0)</f>
        <v>14.0716</v>
      </c>
      <c r="Q15" s="61">
        <f t="shared" si="7"/>
        <v>11</v>
      </c>
      <c r="R15" s="60">
        <f>VLOOKUP($A15,'Return Data'!$B$7:$R$2292,16,0)</f>
        <v>12.1205</v>
      </c>
      <c r="S15" s="62">
        <f t="shared" si="6"/>
        <v>26</v>
      </c>
    </row>
    <row r="16" spans="1:20" x14ac:dyDescent="0.3">
      <c r="A16" s="58" t="s">
        <v>870</v>
      </c>
      <c r="B16" s="59">
        <f>VLOOKUP($A16,'Return Data'!$B$7:$R$2292,3,0)</f>
        <v>44826</v>
      </c>
      <c r="C16" s="60">
        <f>VLOOKUP($A16,'Return Data'!$B$7:$R$2292,4,0)</f>
        <v>16.785299999999999</v>
      </c>
      <c r="D16" s="60">
        <f>VLOOKUP($A16,'Return Data'!$B$7:$R$2292,10,0)</f>
        <v>18.372199999999999</v>
      </c>
      <c r="E16" s="61">
        <f t="shared" si="0"/>
        <v>21</v>
      </c>
      <c r="F16" s="60">
        <f>VLOOKUP($A16,'Return Data'!$B$7:$R$2292,11,0)</f>
        <v>2.952</v>
      </c>
      <c r="G16" s="61">
        <f t="shared" si="1"/>
        <v>24</v>
      </c>
      <c r="H16" s="60">
        <f>VLOOKUP($A16,'Return Data'!$B$7:$R$2292,12,0)</f>
        <v>1.8612</v>
      </c>
      <c r="I16" s="61">
        <f t="shared" si="2"/>
        <v>22</v>
      </c>
      <c r="J16" s="60">
        <f>VLOOKUP($A16,'Return Data'!$B$7:$R$2292,13,0)</f>
        <v>0.94720000000000004</v>
      </c>
      <c r="K16" s="61">
        <f t="shared" si="3"/>
        <v>23</v>
      </c>
      <c r="L16" s="60">
        <f>VLOOKUP($A16,'Return Data'!$B$7:$R$2292,17,0)</f>
        <v>29.8428</v>
      </c>
      <c r="M16" s="61">
        <f t="shared" si="4"/>
        <v>23</v>
      </c>
      <c r="N16" s="60"/>
      <c r="O16" s="61"/>
      <c r="P16" s="60"/>
      <c r="Q16" s="61"/>
      <c r="R16" s="60">
        <f>VLOOKUP($A16,'Return Data'!$B$7:$R$2292,16,0)</f>
        <v>15.995699999999999</v>
      </c>
      <c r="S16" s="62">
        <f t="shared" si="6"/>
        <v>15</v>
      </c>
    </row>
    <row r="17" spans="1:19" x14ac:dyDescent="0.3">
      <c r="A17" s="58" t="s">
        <v>873</v>
      </c>
      <c r="B17" s="59">
        <f>VLOOKUP($A17,'Return Data'!$B$7:$R$2292,3,0)</f>
        <v>44826</v>
      </c>
      <c r="C17" s="60">
        <f>VLOOKUP($A17,'Return Data'!$B$7:$R$2292,4,0)</f>
        <v>621.76</v>
      </c>
      <c r="D17" s="60">
        <f>VLOOKUP($A17,'Return Data'!$B$7:$R$2292,10,0)</f>
        <v>17.0107</v>
      </c>
      <c r="E17" s="61">
        <f t="shared" si="0"/>
        <v>24</v>
      </c>
      <c r="F17" s="60">
        <f>VLOOKUP($A17,'Return Data'!$B$7:$R$2292,11,0)</f>
        <v>9.5496999999999996</v>
      </c>
      <c r="G17" s="61">
        <f t="shared" si="1"/>
        <v>5</v>
      </c>
      <c r="H17" s="60">
        <f>VLOOKUP($A17,'Return Data'!$B$7:$R$2292,12,0)</f>
        <v>11.6226</v>
      </c>
      <c r="I17" s="61">
        <f t="shared" si="2"/>
        <v>3</v>
      </c>
      <c r="J17" s="60">
        <f>VLOOKUP($A17,'Return Data'!$B$7:$R$2292,13,0)</f>
        <v>11.127800000000001</v>
      </c>
      <c r="K17" s="61">
        <f t="shared" si="3"/>
        <v>3</v>
      </c>
      <c r="L17" s="60">
        <f>VLOOKUP($A17,'Return Data'!$B$7:$R$2292,17,0)</f>
        <v>39.182899999999997</v>
      </c>
      <c r="M17" s="61">
        <f t="shared" si="4"/>
        <v>1</v>
      </c>
      <c r="N17" s="60">
        <f>VLOOKUP($A17,'Return Data'!$B$7:$R$2292,14,0)</f>
        <v>22.590399999999999</v>
      </c>
      <c r="O17" s="61">
        <f t="shared" si="5"/>
        <v>8</v>
      </c>
      <c r="P17" s="60">
        <f>VLOOKUP($A17,'Return Data'!$B$7:$R$2292,15,0)</f>
        <v>14.2628</v>
      </c>
      <c r="Q17" s="61">
        <f t="shared" si="7"/>
        <v>10</v>
      </c>
      <c r="R17" s="60">
        <f>VLOOKUP($A17,'Return Data'!$B$7:$R$2292,16,0)</f>
        <v>15.401899999999999</v>
      </c>
      <c r="S17" s="62">
        <f t="shared" si="6"/>
        <v>17</v>
      </c>
    </row>
    <row r="18" spans="1:19" x14ac:dyDescent="0.3">
      <c r="A18" s="58" t="s">
        <v>874</v>
      </c>
      <c r="B18" s="59">
        <f>VLOOKUP($A18,'Return Data'!$B$7:$R$2292,3,0)</f>
        <v>44826</v>
      </c>
      <c r="C18" s="60">
        <f>VLOOKUP($A18,'Return Data'!$B$7:$R$2292,4,0)</f>
        <v>81.159000000000006</v>
      </c>
      <c r="D18" s="60">
        <f>VLOOKUP($A18,'Return Data'!$B$7:$R$2292,10,0)</f>
        <v>19.9512</v>
      </c>
      <c r="E18" s="61">
        <f t="shared" si="0"/>
        <v>11</v>
      </c>
      <c r="F18" s="60">
        <f>VLOOKUP($A18,'Return Data'!$B$7:$R$2292,11,0)</f>
        <v>7.3390000000000004</v>
      </c>
      <c r="G18" s="61">
        <f t="shared" si="1"/>
        <v>11</v>
      </c>
      <c r="H18" s="60">
        <f>VLOOKUP($A18,'Return Data'!$B$7:$R$2292,12,0)</f>
        <v>7.2679999999999998</v>
      </c>
      <c r="I18" s="61">
        <f t="shared" si="2"/>
        <v>7</v>
      </c>
      <c r="J18" s="60">
        <f>VLOOKUP($A18,'Return Data'!$B$7:$R$2292,13,0)</f>
        <v>6.9147999999999996</v>
      </c>
      <c r="K18" s="61">
        <f t="shared" si="3"/>
        <v>10</v>
      </c>
      <c r="L18" s="60">
        <f>VLOOKUP($A18,'Return Data'!$B$7:$R$2292,17,0)</f>
        <v>31.184200000000001</v>
      </c>
      <c r="M18" s="61">
        <f t="shared" si="4"/>
        <v>18</v>
      </c>
      <c r="N18" s="60">
        <f>VLOOKUP($A18,'Return Data'!$B$7:$R$2292,14,0)</f>
        <v>19.625299999999999</v>
      </c>
      <c r="O18" s="61">
        <f t="shared" si="5"/>
        <v>15</v>
      </c>
      <c r="P18" s="60">
        <f>VLOOKUP($A18,'Return Data'!$B$7:$R$2292,15,0)</f>
        <v>12.369899999999999</v>
      </c>
      <c r="Q18" s="61">
        <f t="shared" si="7"/>
        <v>15</v>
      </c>
      <c r="R18" s="60">
        <f>VLOOKUP($A18,'Return Data'!$B$7:$R$2292,16,0)</f>
        <v>13.9383</v>
      </c>
      <c r="S18" s="62">
        <f t="shared" si="6"/>
        <v>22</v>
      </c>
    </row>
    <row r="19" spans="1:19" x14ac:dyDescent="0.3">
      <c r="A19" s="58" t="s">
        <v>877</v>
      </c>
      <c r="B19" s="59">
        <f>VLOOKUP($A19,'Return Data'!$B$7:$R$2292,3,0)</f>
        <v>44826</v>
      </c>
      <c r="C19" s="60">
        <f>VLOOKUP($A19,'Return Data'!$B$7:$R$2292,4,0)</f>
        <v>60.59</v>
      </c>
      <c r="D19" s="60">
        <f>VLOOKUP($A19,'Return Data'!$B$7:$R$2292,10,0)</f>
        <v>19.601299999999998</v>
      </c>
      <c r="E19" s="61">
        <f t="shared" si="0"/>
        <v>12</v>
      </c>
      <c r="F19" s="60">
        <f>VLOOKUP($A19,'Return Data'!$B$7:$R$2292,11,0)</f>
        <v>6.0749000000000004</v>
      </c>
      <c r="G19" s="61">
        <f t="shared" si="1"/>
        <v>17</v>
      </c>
      <c r="H19" s="60">
        <f>VLOOKUP($A19,'Return Data'!$B$7:$R$2292,12,0)</f>
        <v>3.2549000000000001</v>
      </c>
      <c r="I19" s="61">
        <f t="shared" si="2"/>
        <v>19</v>
      </c>
      <c r="J19" s="60">
        <f>VLOOKUP($A19,'Return Data'!$B$7:$R$2292,13,0)</f>
        <v>1.7635000000000001</v>
      </c>
      <c r="K19" s="61">
        <f t="shared" si="3"/>
        <v>20</v>
      </c>
      <c r="L19" s="60">
        <f>VLOOKUP($A19,'Return Data'!$B$7:$R$2292,17,0)</f>
        <v>25.842700000000001</v>
      </c>
      <c r="M19" s="61">
        <f t="shared" si="4"/>
        <v>24</v>
      </c>
      <c r="N19" s="60">
        <f>VLOOKUP($A19,'Return Data'!$B$7:$R$2292,14,0)</f>
        <v>17.343599999999999</v>
      </c>
      <c r="O19" s="61">
        <f t="shared" si="5"/>
        <v>22</v>
      </c>
      <c r="P19" s="60">
        <f>VLOOKUP($A19,'Return Data'!$B$7:$R$2292,15,0)</f>
        <v>13.1967</v>
      </c>
      <c r="Q19" s="61">
        <f t="shared" si="7"/>
        <v>13</v>
      </c>
      <c r="R19" s="60">
        <f>VLOOKUP($A19,'Return Data'!$B$7:$R$2292,16,0)</f>
        <v>16.459</v>
      </c>
      <c r="S19" s="62">
        <f t="shared" si="6"/>
        <v>12</v>
      </c>
    </row>
    <row r="20" spans="1:19" x14ac:dyDescent="0.3">
      <c r="A20" s="58" t="s">
        <v>879</v>
      </c>
      <c r="B20" s="59">
        <f>VLOOKUP($A20,'Return Data'!$B$7:$R$2292,3,0)</f>
        <v>44826</v>
      </c>
      <c r="C20" s="60">
        <f>VLOOKUP($A20,'Return Data'!$B$7:$R$2292,4,0)</f>
        <v>231.304</v>
      </c>
      <c r="D20" s="60">
        <f>VLOOKUP($A20,'Return Data'!$B$7:$R$2292,10,0)</f>
        <v>20.3079</v>
      </c>
      <c r="E20" s="61">
        <f t="shared" si="0"/>
        <v>9</v>
      </c>
      <c r="F20" s="60">
        <f>VLOOKUP($A20,'Return Data'!$B$7:$R$2292,11,0)</f>
        <v>8.5995000000000008</v>
      </c>
      <c r="G20" s="61">
        <f t="shared" si="1"/>
        <v>8</v>
      </c>
      <c r="H20" s="60">
        <f>VLOOKUP($A20,'Return Data'!$B$7:$R$2292,12,0)</f>
        <v>10.459300000000001</v>
      </c>
      <c r="I20" s="61">
        <f t="shared" si="2"/>
        <v>4</v>
      </c>
      <c r="J20" s="60">
        <f>VLOOKUP($A20,'Return Data'!$B$7:$R$2292,13,0)</f>
        <v>7.9866000000000001</v>
      </c>
      <c r="K20" s="61">
        <f t="shared" si="3"/>
        <v>7</v>
      </c>
      <c r="L20" s="60">
        <f>VLOOKUP($A20,'Return Data'!$B$7:$R$2292,17,0)</f>
        <v>31.650500000000001</v>
      </c>
      <c r="M20" s="61">
        <f t="shared" si="4"/>
        <v>15</v>
      </c>
      <c r="N20" s="60">
        <f>VLOOKUP($A20,'Return Data'!$B$7:$R$2292,14,0)</f>
        <v>22.229099999999999</v>
      </c>
      <c r="O20" s="61">
        <f t="shared" si="5"/>
        <v>9</v>
      </c>
      <c r="P20" s="60">
        <f>VLOOKUP($A20,'Return Data'!$B$7:$R$2292,15,0)</f>
        <v>14.538500000000001</v>
      </c>
      <c r="Q20" s="61">
        <f t="shared" si="7"/>
        <v>8</v>
      </c>
      <c r="R20" s="60">
        <f>VLOOKUP($A20,'Return Data'!$B$7:$R$2292,16,0)</f>
        <v>16.8706</v>
      </c>
      <c r="S20" s="62">
        <f t="shared" si="6"/>
        <v>9</v>
      </c>
    </row>
    <row r="21" spans="1:19" x14ac:dyDescent="0.3">
      <c r="A21" s="58" t="s">
        <v>880</v>
      </c>
      <c r="B21" s="59">
        <f>VLOOKUP($A21,'Return Data'!$B$7:$R$2292,3,0)</f>
        <v>44826</v>
      </c>
      <c r="C21" s="60">
        <f>VLOOKUP($A21,'Return Data'!$B$7:$R$2292,4,0)</f>
        <v>79.123000000000005</v>
      </c>
      <c r="D21" s="60">
        <f>VLOOKUP($A21,'Return Data'!$B$7:$R$2292,10,0)</f>
        <v>23.869700000000002</v>
      </c>
      <c r="E21" s="61">
        <f t="shared" si="0"/>
        <v>1</v>
      </c>
      <c r="F21" s="60">
        <f>VLOOKUP($A21,'Return Data'!$B$7:$R$2292,11,0)</f>
        <v>6.6779000000000002</v>
      </c>
      <c r="G21" s="61">
        <f t="shared" si="1"/>
        <v>15</v>
      </c>
      <c r="H21" s="60">
        <f>VLOOKUP($A21,'Return Data'!$B$7:$R$2292,12,0)</f>
        <v>4.8487</v>
      </c>
      <c r="I21" s="61">
        <f t="shared" si="2"/>
        <v>16</v>
      </c>
      <c r="J21" s="60">
        <f>VLOOKUP($A21,'Return Data'!$B$7:$R$2292,13,0)</f>
        <v>5.0491000000000001</v>
      </c>
      <c r="K21" s="61">
        <f t="shared" si="3"/>
        <v>12</v>
      </c>
      <c r="L21" s="60">
        <f>VLOOKUP($A21,'Return Data'!$B$7:$R$2292,17,0)</f>
        <v>25.282</v>
      </c>
      <c r="M21" s="61">
        <f t="shared" si="4"/>
        <v>26</v>
      </c>
      <c r="N21" s="60">
        <f>VLOOKUP($A21,'Return Data'!$B$7:$R$2292,14,0)</f>
        <v>18.4117</v>
      </c>
      <c r="O21" s="61">
        <f t="shared" si="5"/>
        <v>19</v>
      </c>
      <c r="P21" s="60">
        <f>VLOOKUP($A21,'Return Data'!$B$7:$R$2292,15,0)</f>
        <v>10.281599999999999</v>
      </c>
      <c r="Q21" s="61">
        <f t="shared" si="7"/>
        <v>19</v>
      </c>
      <c r="R21" s="60">
        <f>VLOOKUP($A21,'Return Data'!$B$7:$R$2292,16,0)</f>
        <v>14.3119</v>
      </c>
      <c r="S21" s="62">
        <f t="shared" si="6"/>
        <v>21</v>
      </c>
    </row>
    <row r="22" spans="1:19" x14ac:dyDescent="0.3">
      <c r="A22" s="58" t="s">
        <v>882</v>
      </c>
      <c r="B22" s="59">
        <f>VLOOKUP($A22,'Return Data'!$B$7:$R$2292,3,0)</f>
        <v>44826</v>
      </c>
      <c r="C22" s="60">
        <f>VLOOKUP($A22,'Return Data'!$B$7:$R$2292,4,0)</f>
        <v>27.930199999999999</v>
      </c>
      <c r="D22" s="60">
        <f>VLOOKUP($A22,'Return Data'!$B$7:$R$2292,10,0)</f>
        <v>18.863</v>
      </c>
      <c r="E22" s="61">
        <f t="shared" si="0"/>
        <v>16</v>
      </c>
      <c r="F22" s="60">
        <f>VLOOKUP($A22,'Return Data'!$B$7:$R$2292,11,0)</f>
        <v>6.0621999999999998</v>
      </c>
      <c r="G22" s="61">
        <f t="shared" si="1"/>
        <v>18</v>
      </c>
      <c r="H22" s="60">
        <f>VLOOKUP($A22,'Return Data'!$B$7:$R$2292,12,0)</f>
        <v>6.1504000000000003</v>
      </c>
      <c r="I22" s="61">
        <f t="shared" si="2"/>
        <v>12</v>
      </c>
      <c r="J22" s="60">
        <f>VLOOKUP($A22,'Return Data'!$B$7:$R$2292,13,0)</f>
        <v>6.0461</v>
      </c>
      <c r="K22" s="61">
        <f t="shared" si="3"/>
        <v>11</v>
      </c>
      <c r="L22" s="60">
        <f>VLOOKUP($A22,'Return Data'!$B$7:$R$2292,17,0)</f>
        <v>31.165299999999998</v>
      </c>
      <c r="M22" s="61">
        <f t="shared" si="4"/>
        <v>19</v>
      </c>
      <c r="N22" s="60">
        <f>VLOOKUP($A22,'Return Data'!$B$7:$R$2292,14,0)</f>
        <v>20.713100000000001</v>
      </c>
      <c r="O22" s="61">
        <f t="shared" si="5"/>
        <v>12</v>
      </c>
      <c r="P22" s="60">
        <f>VLOOKUP($A22,'Return Data'!$B$7:$R$2292,15,0)</f>
        <v>14.5311</v>
      </c>
      <c r="Q22" s="61">
        <f t="shared" si="7"/>
        <v>9</v>
      </c>
      <c r="R22" s="60">
        <f>VLOOKUP($A22,'Return Data'!$B$7:$R$2292,16,0)</f>
        <v>14.5154</v>
      </c>
      <c r="S22" s="62">
        <f t="shared" si="6"/>
        <v>19</v>
      </c>
    </row>
    <row r="23" spans="1:19" x14ac:dyDescent="0.3">
      <c r="A23" s="58" t="s">
        <v>884</v>
      </c>
      <c r="B23" s="59">
        <f>VLOOKUP($A23,'Return Data'!$B$7:$R$2292,3,0)</f>
        <v>44826</v>
      </c>
      <c r="C23" s="60">
        <f>VLOOKUP($A23,'Return Data'!$B$7:$R$2292,4,0)</f>
        <v>18.419499999999999</v>
      </c>
      <c r="D23" s="60">
        <f>VLOOKUP($A23,'Return Data'!$B$7:$R$2292,10,0)</f>
        <v>18.946000000000002</v>
      </c>
      <c r="E23" s="61">
        <f t="shared" si="0"/>
        <v>15</v>
      </c>
      <c r="F23" s="60">
        <f>VLOOKUP($A23,'Return Data'!$B$7:$R$2292,11,0)</f>
        <v>5.6691000000000003</v>
      </c>
      <c r="G23" s="61">
        <f t="shared" si="1"/>
        <v>19</v>
      </c>
      <c r="H23" s="60">
        <f>VLOOKUP($A23,'Return Data'!$B$7:$R$2292,12,0)</f>
        <v>6.7462999999999997</v>
      </c>
      <c r="I23" s="61">
        <f t="shared" si="2"/>
        <v>9</v>
      </c>
      <c r="J23" s="60">
        <f>VLOOKUP($A23,'Return Data'!$B$7:$R$2292,13,0)</f>
        <v>8.6164000000000005</v>
      </c>
      <c r="K23" s="61">
        <f t="shared" si="3"/>
        <v>6</v>
      </c>
      <c r="L23" s="60">
        <f>VLOOKUP($A23,'Return Data'!$B$7:$R$2292,17,0)</f>
        <v>37.018099999999997</v>
      </c>
      <c r="M23" s="61">
        <f t="shared" si="4"/>
        <v>5</v>
      </c>
      <c r="N23" s="60"/>
      <c r="O23" s="61"/>
      <c r="P23" s="60"/>
      <c r="Q23" s="61"/>
      <c r="R23" s="60">
        <f>VLOOKUP($A23,'Return Data'!$B$7:$R$2292,16,0)</f>
        <v>25.059799999999999</v>
      </c>
      <c r="S23" s="62">
        <f t="shared" si="6"/>
        <v>1</v>
      </c>
    </row>
    <row r="24" spans="1:19" x14ac:dyDescent="0.3">
      <c r="A24" s="58" t="s">
        <v>886</v>
      </c>
      <c r="B24" s="59">
        <f>VLOOKUP($A24,'Return Data'!$B$7:$R$2292,3,0)</f>
        <v>44826</v>
      </c>
      <c r="C24" s="60">
        <f>VLOOKUP($A24,'Return Data'!$B$7:$R$2292,4,0)</f>
        <v>105.80200000000001</v>
      </c>
      <c r="D24" s="60">
        <f>VLOOKUP($A24,'Return Data'!$B$7:$R$2292,10,0)</f>
        <v>15.4716</v>
      </c>
      <c r="E24" s="61">
        <f t="shared" si="0"/>
        <v>25</v>
      </c>
      <c r="F24" s="60">
        <f>VLOOKUP($A24,'Return Data'!$B$7:$R$2292,11,0)</f>
        <v>2.9933999999999998</v>
      </c>
      <c r="G24" s="61">
        <f t="shared" si="1"/>
        <v>23</v>
      </c>
      <c r="H24" s="60">
        <f>VLOOKUP($A24,'Return Data'!$B$7:$R$2292,12,0)</f>
        <v>1.5394000000000001</v>
      </c>
      <c r="I24" s="61">
        <f t="shared" si="2"/>
        <v>23</v>
      </c>
      <c r="J24" s="60">
        <f>VLOOKUP($A24,'Return Data'!$B$7:$R$2292,13,0)</f>
        <v>0.2198</v>
      </c>
      <c r="K24" s="61">
        <f t="shared" si="3"/>
        <v>24</v>
      </c>
      <c r="L24" s="60">
        <f>VLOOKUP($A24,'Return Data'!$B$7:$R$2292,17,0)</f>
        <v>31.402999999999999</v>
      </c>
      <c r="M24" s="61">
        <f t="shared" si="4"/>
        <v>17</v>
      </c>
      <c r="N24" s="60">
        <f>VLOOKUP($A24,'Return Data'!$B$7:$R$2292,14,0)</f>
        <v>23.272500000000001</v>
      </c>
      <c r="O24" s="61">
        <f t="shared" si="5"/>
        <v>4</v>
      </c>
      <c r="P24" s="60">
        <f>VLOOKUP($A24,'Return Data'!$B$7:$R$2292,15,0)</f>
        <v>16.339200000000002</v>
      </c>
      <c r="Q24" s="61">
        <f t="shared" si="7"/>
        <v>1</v>
      </c>
      <c r="R24" s="60">
        <f>VLOOKUP($A24,'Return Data'!$B$7:$R$2292,16,0)</f>
        <v>23.089700000000001</v>
      </c>
      <c r="S24" s="62">
        <f t="shared" si="6"/>
        <v>2</v>
      </c>
    </row>
    <row r="25" spans="1:19" x14ac:dyDescent="0.3">
      <c r="A25" s="58" t="s">
        <v>888</v>
      </c>
      <c r="B25" s="59">
        <f>VLOOKUP($A25,'Return Data'!$B$7:$R$2292,3,0)</f>
        <v>44826</v>
      </c>
      <c r="C25" s="60">
        <f>VLOOKUP($A25,'Return Data'!$B$7:$R$2292,4,0)</f>
        <v>17.511199999999999</v>
      </c>
      <c r="D25" s="60">
        <f>VLOOKUP($A25,'Return Data'!$B$7:$R$2292,10,0)</f>
        <v>22.1084</v>
      </c>
      <c r="E25" s="61">
        <f t="shared" si="0"/>
        <v>4</v>
      </c>
      <c r="F25" s="60">
        <f>VLOOKUP($A25,'Return Data'!$B$7:$R$2292,11,0)</f>
        <v>9.7027999999999999</v>
      </c>
      <c r="G25" s="61">
        <f t="shared" si="1"/>
        <v>4</v>
      </c>
      <c r="H25" s="60">
        <f>VLOOKUP($A25,'Return Data'!$B$7:$R$2292,12,0)</f>
        <v>3.2549000000000001</v>
      </c>
      <c r="I25" s="61">
        <f t="shared" si="2"/>
        <v>19</v>
      </c>
      <c r="J25" s="60">
        <f>VLOOKUP($A25,'Return Data'!$B$7:$R$2292,13,0)</f>
        <v>2.2313000000000001</v>
      </c>
      <c r="K25" s="61">
        <f t="shared" si="3"/>
        <v>19</v>
      </c>
      <c r="L25" s="60">
        <f>VLOOKUP($A25,'Return Data'!$B$7:$R$2292,17,0)</f>
        <v>35.043199999999999</v>
      </c>
      <c r="M25" s="61">
        <f t="shared" si="4"/>
        <v>6</v>
      </c>
      <c r="N25" s="60"/>
      <c r="O25" s="61"/>
      <c r="P25" s="60"/>
      <c r="Q25" s="61"/>
      <c r="R25" s="60">
        <f>VLOOKUP($A25,'Return Data'!$B$7:$R$2292,16,0)</f>
        <v>21.0383</v>
      </c>
      <c r="S25" s="62">
        <f t="shared" si="6"/>
        <v>6</v>
      </c>
    </row>
    <row r="26" spans="1:19" x14ac:dyDescent="0.3">
      <c r="A26" s="58" t="s">
        <v>1870</v>
      </c>
      <c r="B26" s="59">
        <f>VLOOKUP($A26,'Return Data'!$B$7:$R$2292,3,0)</f>
        <v>44826</v>
      </c>
      <c r="C26" s="60">
        <f>VLOOKUP($A26,'Return Data'!$B$7:$R$2292,4,0)</f>
        <v>28.3385</v>
      </c>
      <c r="D26" s="60">
        <f>VLOOKUP($A26,'Return Data'!$B$7:$R$2292,10,0)</f>
        <v>18.5761</v>
      </c>
      <c r="E26" s="61">
        <f t="shared" si="0"/>
        <v>19</v>
      </c>
      <c r="F26" s="60">
        <f>VLOOKUP($A26,'Return Data'!$B$7:$R$2292,11,0)</f>
        <v>6.1807999999999996</v>
      </c>
      <c r="G26" s="61">
        <f t="shared" si="1"/>
        <v>16</v>
      </c>
      <c r="H26" s="60">
        <f>VLOOKUP($A26,'Return Data'!$B$7:$R$2292,12,0)</f>
        <v>6.0430000000000001</v>
      </c>
      <c r="I26" s="61">
        <f t="shared" si="2"/>
        <v>14</v>
      </c>
      <c r="J26" s="60">
        <f>VLOOKUP($A26,'Return Data'!$B$7:$R$2292,13,0)</f>
        <v>7.3083</v>
      </c>
      <c r="K26" s="61">
        <f t="shared" si="3"/>
        <v>8</v>
      </c>
      <c r="L26" s="60">
        <f>VLOOKUP($A26,'Return Data'!$B$7:$R$2292,17,0)</f>
        <v>33.538800000000002</v>
      </c>
      <c r="M26" s="61">
        <f t="shared" si="4"/>
        <v>9</v>
      </c>
      <c r="N26" s="60">
        <f>VLOOKUP($A26,'Return Data'!$B$7:$R$2292,14,0)</f>
        <v>20.6873</v>
      </c>
      <c r="O26" s="61">
        <f t="shared" si="5"/>
        <v>13</v>
      </c>
      <c r="P26" s="60">
        <f>VLOOKUP($A26,'Return Data'!$B$7:$R$2292,15,0)</f>
        <v>13.7927</v>
      </c>
      <c r="Q26" s="61">
        <f t="shared" si="7"/>
        <v>12</v>
      </c>
      <c r="R26" s="60">
        <f>VLOOKUP($A26,'Return Data'!$B$7:$R$2292,16,0)</f>
        <v>16.5609</v>
      </c>
      <c r="S26" s="62">
        <f t="shared" si="6"/>
        <v>10</v>
      </c>
    </row>
    <row r="27" spans="1:19" x14ac:dyDescent="0.3">
      <c r="A27" s="58" t="s">
        <v>891</v>
      </c>
      <c r="B27" s="59">
        <f>VLOOKUP($A27,'Return Data'!$B$7:$R$2292,3,0)</f>
        <v>44826</v>
      </c>
      <c r="C27" s="60">
        <f>VLOOKUP($A27,'Return Data'!$B$7:$R$2292,4,0)</f>
        <v>900.22770000000003</v>
      </c>
      <c r="D27" s="60">
        <f>VLOOKUP($A27,'Return Data'!$B$7:$R$2292,10,0)</f>
        <v>18.816500000000001</v>
      </c>
      <c r="E27" s="61">
        <f t="shared" si="0"/>
        <v>17</v>
      </c>
      <c r="F27" s="60">
        <f>VLOOKUP($A27,'Return Data'!$B$7:$R$2292,11,0)</f>
        <v>5.5571000000000002</v>
      </c>
      <c r="G27" s="61">
        <f t="shared" si="1"/>
        <v>21</v>
      </c>
      <c r="H27" s="60">
        <f>VLOOKUP($A27,'Return Data'!$B$7:$R$2292,12,0)</f>
        <v>6.2712000000000003</v>
      </c>
      <c r="I27" s="61">
        <f t="shared" si="2"/>
        <v>11</v>
      </c>
      <c r="J27" s="60">
        <f>VLOOKUP($A27,'Return Data'!$B$7:$R$2292,13,0)</f>
        <v>3.7629000000000001</v>
      </c>
      <c r="K27" s="61">
        <f t="shared" si="3"/>
        <v>16</v>
      </c>
      <c r="L27" s="60">
        <f>VLOOKUP($A27,'Return Data'!$B$7:$R$2292,17,0)</f>
        <v>31.922799999999999</v>
      </c>
      <c r="M27" s="61">
        <f t="shared" si="4"/>
        <v>13</v>
      </c>
      <c r="N27" s="60">
        <f>VLOOKUP($A27,'Return Data'!$B$7:$R$2292,14,0)</f>
        <v>19.342700000000001</v>
      </c>
      <c r="O27" s="61">
        <f t="shared" si="5"/>
        <v>17</v>
      </c>
      <c r="P27" s="60">
        <f>VLOOKUP($A27,'Return Data'!$B$7:$R$2292,15,0)</f>
        <v>9.4311000000000007</v>
      </c>
      <c r="Q27" s="61">
        <f t="shared" si="7"/>
        <v>20</v>
      </c>
      <c r="R27" s="60">
        <f>VLOOKUP($A27,'Return Data'!$B$7:$R$2292,16,0)</f>
        <v>13.090400000000001</v>
      </c>
      <c r="S27" s="62">
        <f t="shared" si="6"/>
        <v>25</v>
      </c>
    </row>
    <row r="28" spans="1:19" x14ac:dyDescent="0.3">
      <c r="A28" s="58" t="s">
        <v>895</v>
      </c>
      <c r="B28" s="59">
        <f>VLOOKUP($A28,'Return Data'!$B$7:$R$2292,3,0)</f>
        <v>44826</v>
      </c>
      <c r="C28" s="60">
        <f>VLOOKUP($A28,'Return Data'!$B$7:$R$2292,4,0)</f>
        <v>77.078100000000006</v>
      </c>
      <c r="D28" s="60">
        <f>VLOOKUP($A28,'Return Data'!$B$7:$R$2292,10,0)</f>
        <v>22.334900000000001</v>
      </c>
      <c r="E28" s="61">
        <f t="shared" si="0"/>
        <v>3</v>
      </c>
      <c r="F28" s="60">
        <f>VLOOKUP($A28,'Return Data'!$B$7:$R$2292,11,0)</f>
        <v>13.1927</v>
      </c>
      <c r="G28" s="61">
        <f t="shared" si="1"/>
        <v>1</v>
      </c>
      <c r="H28" s="60">
        <f>VLOOKUP($A28,'Return Data'!$B$7:$R$2292,12,0)</f>
        <v>12.859500000000001</v>
      </c>
      <c r="I28" s="61">
        <f t="shared" si="2"/>
        <v>1</v>
      </c>
      <c r="J28" s="60">
        <f>VLOOKUP($A28,'Return Data'!$B$7:$R$2292,13,0)</f>
        <v>15.9994</v>
      </c>
      <c r="K28" s="61">
        <f t="shared" si="3"/>
        <v>1</v>
      </c>
      <c r="L28" s="60">
        <f>VLOOKUP($A28,'Return Data'!$B$7:$R$2292,17,0)</f>
        <v>38.070599999999999</v>
      </c>
      <c r="M28" s="61">
        <f t="shared" si="4"/>
        <v>3</v>
      </c>
      <c r="N28" s="60">
        <f>VLOOKUP($A28,'Return Data'!$B$7:$R$2292,14,0)</f>
        <v>27.958600000000001</v>
      </c>
      <c r="O28" s="61">
        <f t="shared" si="5"/>
        <v>1</v>
      </c>
      <c r="P28" s="60">
        <f>VLOOKUP($A28,'Return Data'!$B$7:$R$2292,15,0)</f>
        <v>15.580299999999999</v>
      </c>
      <c r="Q28" s="61">
        <f t="shared" si="7"/>
        <v>3</v>
      </c>
      <c r="R28" s="60">
        <f>VLOOKUP($A28,'Return Data'!$B$7:$R$2292,16,0)</f>
        <v>18.742799999999999</v>
      </c>
      <c r="S28" s="62">
        <f t="shared" si="6"/>
        <v>7</v>
      </c>
    </row>
    <row r="29" spans="1:19" x14ac:dyDescent="0.3">
      <c r="A29" s="58" t="s">
        <v>1768</v>
      </c>
      <c r="B29" s="59">
        <f>VLOOKUP($A29,'Return Data'!$B$7:$R$2292,3,0)</f>
        <v>44826</v>
      </c>
      <c r="C29" s="60">
        <f>VLOOKUP($A29,'Return Data'!$B$7:$R$2292,4,0)</f>
        <v>417.08909999999997</v>
      </c>
      <c r="D29" s="60">
        <f>VLOOKUP($A29,'Return Data'!$B$7:$R$2292,10,0)</f>
        <v>21.924099999999999</v>
      </c>
      <c r="E29" s="61">
        <f t="shared" si="0"/>
        <v>6</v>
      </c>
      <c r="F29" s="60">
        <f>VLOOKUP($A29,'Return Data'!$B$7:$R$2292,11,0)</f>
        <v>9.7780000000000005</v>
      </c>
      <c r="G29" s="61">
        <f t="shared" si="1"/>
        <v>3</v>
      </c>
      <c r="H29" s="60">
        <f>VLOOKUP($A29,'Return Data'!$B$7:$R$2292,12,0)</f>
        <v>10.2324</v>
      </c>
      <c r="I29" s="61">
        <f t="shared" si="2"/>
        <v>5</v>
      </c>
      <c r="J29" s="60">
        <f>VLOOKUP($A29,'Return Data'!$B$7:$R$2292,13,0)</f>
        <v>11.924899999999999</v>
      </c>
      <c r="K29" s="61">
        <f t="shared" si="3"/>
        <v>2</v>
      </c>
      <c r="L29" s="60">
        <f>VLOOKUP($A29,'Return Data'!$B$7:$R$2292,17,0)</f>
        <v>37.557499999999997</v>
      </c>
      <c r="M29" s="61">
        <f t="shared" si="4"/>
        <v>4</v>
      </c>
      <c r="N29" s="60">
        <f>VLOOKUP($A29,'Return Data'!$B$7:$R$2292,14,0)</f>
        <v>23.149000000000001</v>
      </c>
      <c r="O29" s="61">
        <f t="shared" si="5"/>
        <v>5</v>
      </c>
      <c r="P29" s="60">
        <f>VLOOKUP($A29,'Return Data'!$B$7:$R$2292,15,0)</f>
        <v>15.420400000000001</v>
      </c>
      <c r="Q29" s="61">
        <f t="shared" si="7"/>
        <v>4</v>
      </c>
      <c r="R29" s="60">
        <f>VLOOKUP($A29,'Return Data'!$B$7:$R$2292,16,0)</f>
        <v>17.258700000000001</v>
      </c>
      <c r="S29" s="62">
        <f t="shared" si="6"/>
        <v>8</v>
      </c>
    </row>
    <row r="30" spans="1:19" x14ac:dyDescent="0.3">
      <c r="A30" s="58" t="s">
        <v>897</v>
      </c>
      <c r="B30" s="59">
        <f>VLOOKUP($A30,'Return Data'!$B$7:$R$2292,3,0)</f>
        <v>44826</v>
      </c>
      <c r="C30" s="60">
        <f>VLOOKUP($A30,'Return Data'!$B$7:$R$2292,4,0)</f>
        <v>61.455300000000001</v>
      </c>
      <c r="D30" s="60">
        <f>VLOOKUP($A30,'Return Data'!$B$7:$R$2292,10,0)</f>
        <v>20.392199999999999</v>
      </c>
      <c r="E30" s="61">
        <f t="shared" si="0"/>
        <v>8</v>
      </c>
      <c r="F30" s="60">
        <f>VLOOKUP($A30,'Return Data'!$B$7:$R$2292,11,0)</f>
        <v>5.6395999999999997</v>
      </c>
      <c r="G30" s="61">
        <f t="shared" si="1"/>
        <v>20</v>
      </c>
      <c r="H30" s="60">
        <f>VLOOKUP($A30,'Return Data'!$B$7:$R$2292,12,0)</f>
        <v>3.8997999999999999</v>
      </c>
      <c r="I30" s="61">
        <f t="shared" si="2"/>
        <v>17</v>
      </c>
      <c r="J30" s="60">
        <f>VLOOKUP($A30,'Return Data'!$B$7:$R$2292,13,0)</f>
        <v>3.5747</v>
      </c>
      <c r="K30" s="61">
        <f t="shared" si="3"/>
        <v>17</v>
      </c>
      <c r="L30" s="60">
        <f>VLOOKUP($A30,'Return Data'!$B$7:$R$2292,17,0)</f>
        <v>31.8733</v>
      </c>
      <c r="M30" s="61">
        <f t="shared" si="4"/>
        <v>14</v>
      </c>
      <c r="N30" s="60">
        <f>VLOOKUP($A30,'Return Data'!$B$7:$R$2292,14,0)</f>
        <v>19.3582</v>
      </c>
      <c r="O30" s="61">
        <f t="shared" si="5"/>
        <v>16</v>
      </c>
      <c r="P30" s="60">
        <f>VLOOKUP($A30,'Return Data'!$B$7:$R$2292,15,0)</f>
        <v>14.671099999999999</v>
      </c>
      <c r="Q30" s="61">
        <f t="shared" si="7"/>
        <v>7</v>
      </c>
      <c r="R30" s="60">
        <f>VLOOKUP($A30,'Return Data'!$B$7:$R$2292,16,0)</f>
        <v>15.3439</v>
      </c>
      <c r="S30" s="62">
        <f t="shared" si="6"/>
        <v>18</v>
      </c>
    </row>
    <row r="31" spans="1:19" x14ac:dyDescent="0.3">
      <c r="A31" s="58" t="s">
        <v>899</v>
      </c>
      <c r="B31" s="59">
        <f>VLOOKUP($A31,'Return Data'!$B$7:$R$2292,3,0)</f>
        <v>44826</v>
      </c>
      <c r="C31" s="60">
        <f>VLOOKUP($A31,'Return Data'!$B$7:$R$2292,4,0)</f>
        <v>392.90550000000002</v>
      </c>
      <c r="D31" s="60">
        <f>VLOOKUP($A31,'Return Data'!$B$7:$R$2292,10,0)</f>
        <v>22.531500000000001</v>
      </c>
      <c r="E31" s="61">
        <f t="shared" si="0"/>
        <v>2</v>
      </c>
      <c r="F31" s="60">
        <f>VLOOKUP($A31,'Return Data'!$B$7:$R$2292,11,0)</f>
        <v>12.9823</v>
      </c>
      <c r="G31" s="61">
        <f t="shared" si="1"/>
        <v>2</v>
      </c>
      <c r="H31" s="60">
        <f>VLOOKUP($A31,'Return Data'!$B$7:$R$2292,12,0)</f>
        <v>12.547800000000001</v>
      </c>
      <c r="I31" s="61">
        <f t="shared" si="2"/>
        <v>2</v>
      </c>
      <c r="J31" s="60">
        <f>VLOOKUP($A31,'Return Data'!$B$7:$R$2292,13,0)</f>
        <v>9.1378000000000004</v>
      </c>
      <c r="K31" s="61">
        <f t="shared" si="3"/>
        <v>5</v>
      </c>
      <c r="L31" s="60">
        <f>VLOOKUP($A31,'Return Data'!$B$7:$R$2292,17,0)</f>
        <v>32.099499999999999</v>
      </c>
      <c r="M31" s="61">
        <f t="shared" si="4"/>
        <v>12</v>
      </c>
      <c r="N31" s="60">
        <f>VLOOKUP($A31,'Return Data'!$B$7:$R$2292,14,0)</f>
        <v>20.738099999999999</v>
      </c>
      <c r="O31" s="61">
        <f t="shared" si="5"/>
        <v>11</v>
      </c>
      <c r="P31" s="60">
        <f>VLOOKUP($A31,'Return Data'!$B$7:$R$2292,15,0)</f>
        <v>14.7371</v>
      </c>
      <c r="Q31" s="61">
        <f t="shared" si="7"/>
        <v>6</v>
      </c>
      <c r="R31" s="60">
        <f>VLOOKUP($A31,'Return Data'!$B$7:$R$2292,16,0)</f>
        <v>16.5199</v>
      </c>
      <c r="S31" s="62">
        <f t="shared" si="6"/>
        <v>11</v>
      </c>
    </row>
    <row r="32" spans="1:19" x14ac:dyDescent="0.3">
      <c r="A32" s="58" t="s">
        <v>900</v>
      </c>
      <c r="B32" s="59">
        <f>VLOOKUP($A32,'Return Data'!$B$7:$R$2292,3,0)</f>
        <v>44826</v>
      </c>
      <c r="C32" s="60">
        <f>VLOOKUP($A32,'Return Data'!$B$7:$R$2292,4,0)</f>
        <v>17.63</v>
      </c>
      <c r="D32" s="60">
        <f>VLOOKUP($A32,'Return Data'!$B$7:$R$2292,10,0)</f>
        <v>20.0136</v>
      </c>
      <c r="E32" s="61">
        <f t="shared" si="0"/>
        <v>10</v>
      </c>
      <c r="F32" s="60">
        <f>VLOOKUP($A32,'Return Data'!$B$7:$R$2292,11,0)</f>
        <v>8.76</v>
      </c>
      <c r="G32" s="61">
        <f t="shared" si="1"/>
        <v>7</v>
      </c>
      <c r="H32" s="60">
        <f>VLOOKUP($A32,'Return Data'!$B$7:$R$2292,12,0)</f>
        <v>2.3809999999999998</v>
      </c>
      <c r="I32" s="61">
        <f t="shared" si="2"/>
        <v>21</v>
      </c>
      <c r="J32" s="60">
        <f>VLOOKUP($A32,'Return Data'!$B$7:$R$2292,13,0)</f>
        <v>4.4431000000000003</v>
      </c>
      <c r="K32" s="61">
        <f t="shared" si="3"/>
        <v>13</v>
      </c>
      <c r="L32" s="60">
        <f>VLOOKUP($A32,'Return Data'!$B$7:$R$2292,17,0)</f>
        <v>30.450700000000001</v>
      </c>
      <c r="M32" s="61">
        <f t="shared" si="4"/>
        <v>20</v>
      </c>
      <c r="N32" s="60"/>
      <c r="O32" s="61"/>
      <c r="P32" s="60"/>
      <c r="Q32" s="61"/>
      <c r="R32" s="60">
        <f>VLOOKUP($A32,'Return Data'!$B$7:$R$2292,16,0)</f>
        <v>22.471</v>
      </c>
      <c r="S32" s="62">
        <f t="shared" si="6"/>
        <v>3</v>
      </c>
    </row>
    <row r="33" spans="1:19" x14ac:dyDescent="0.3">
      <c r="A33" s="58" t="s">
        <v>902</v>
      </c>
      <c r="B33" s="59">
        <f>VLOOKUP($A33,'Return Data'!$B$7:$R$2292,3,0)</f>
        <v>44826</v>
      </c>
      <c r="C33" s="60">
        <f>VLOOKUP($A33,'Return Data'!$B$7:$R$2292,4,0)</f>
        <v>106.61239999999999</v>
      </c>
      <c r="D33" s="60">
        <f>VLOOKUP($A33,'Return Data'!$B$7:$R$2292,10,0)</f>
        <v>17.892900000000001</v>
      </c>
      <c r="E33" s="61">
        <f t="shared" si="0"/>
        <v>22</v>
      </c>
      <c r="F33" s="60">
        <f>VLOOKUP($A33,'Return Data'!$B$7:$R$2292,11,0)</f>
        <v>7.1157000000000004</v>
      </c>
      <c r="G33" s="61">
        <f t="shared" si="1"/>
        <v>13</v>
      </c>
      <c r="H33" s="60">
        <f>VLOOKUP($A33,'Return Data'!$B$7:$R$2292,12,0)</f>
        <v>6.4542000000000002</v>
      </c>
      <c r="I33" s="61">
        <f t="shared" si="2"/>
        <v>10</v>
      </c>
      <c r="J33" s="60">
        <f>VLOOKUP($A33,'Return Data'!$B$7:$R$2292,13,0)</f>
        <v>4.3105000000000002</v>
      </c>
      <c r="K33" s="61">
        <f t="shared" si="3"/>
        <v>14</v>
      </c>
      <c r="L33" s="60">
        <f>VLOOKUP($A33,'Return Data'!$B$7:$R$2292,17,0)</f>
        <v>34.382199999999997</v>
      </c>
      <c r="M33" s="61">
        <f t="shared" si="4"/>
        <v>7</v>
      </c>
      <c r="N33" s="60">
        <f>VLOOKUP($A33,'Return Data'!$B$7:$R$2292,14,0)</f>
        <v>20.206600000000002</v>
      </c>
      <c r="O33" s="61">
        <f t="shared" si="5"/>
        <v>14</v>
      </c>
      <c r="P33" s="60">
        <f>VLOOKUP($A33,'Return Data'!$B$7:$R$2292,15,0)</f>
        <v>11.5433</v>
      </c>
      <c r="Q33" s="61">
        <f t="shared" si="7"/>
        <v>17</v>
      </c>
      <c r="R33" s="60">
        <f>VLOOKUP($A33,'Return Data'!$B$7:$R$2292,16,0)</f>
        <v>13.3697</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19.524930769230771</v>
      </c>
      <c r="E35" s="69"/>
      <c r="F35" s="70">
        <f>AVERAGE(F8:F33)</f>
        <v>6.8841538461538461</v>
      </c>
      <c r="G35" s="69"/>
      <c r="H35" s="70">
        <f>AVERAGE(H8:H33)</f>
        <v>5.5304038461538463</v>
      </c>
      <c r="I35" s="69"/>
      <c r="J35" s="70">
        <f>AVERAGE(J8:J33)</f>
        <v>4.9833000000000007</v>
      </c>
      <c r="K35" s="69"/>
      <c r="L35" s="70">
        <f>AVERAGE(L8:L33)</f>
        <v>32.427907692307699</v>
      </c>
      <c r="M35" s="69"/>
      <c r="N35" s="70">
        <f>AVERAGE(N8:N33)</f>
        <v>21.149581818181815</v>
      </c>
      <c r="O35" s="69"/>
      <c r="P35" s="70">
        <f>AVERAGE(P8:P33)</f>
        <v>13.315590476190478</v>
      </c>
      <c r="Q35" s="69"/>
      <c r="R35" s="70">
        <f>AVERAGE(R8:R33)</f>
        <v>16.992734615384617</v>
      </c>
      <c r="S35" s="71"/>
    </row>
    <row r="36" spans="1:19" x14ac:dyDescent="0.3">
      <c r="A36" s="68" t="s">
        <v>28</v>
      </c>
      <c r="B36" s="69"/>
      <c r="C36" s="69"/>
      <c r="D36" s="70">
        <f>MIN(D8:D33)</f>
        <v>13.967599999999999</v>
      </c>
      <c r="E36" s="69"/>
      <c r="F36" s="70">
        <f>MIN(F8:F33)</f>
        <v>-2.6198999999999999</v>
      </c>
      <c r="G36" s="69"/>
      <c r="H36" s="70">
        <f>MIN(H8:H33)</f>
        <v>-7.2306999999999997</v>
      </c>
      <c r="I36" s="69"/>
      <c r="J36" s="70">
        <f>MIN(J8:J33)</f>
        <v>-8.7523</v>
      </c>
      <c r="K36" s="69"/>
      <c r="L36" s="70">
        <f>MIN(L8:L33)</f>
        <v>25.282</v>
      </c>
      <c r="M36" s="69"/>
      <c r="N36" s="70">
        <f>MIN(N8:N33)</f>
        <v>17.343599999999999</v>
      </c>
      <c r="O36" s="69"/>
      <c r="P36" s="70">
        <f>MIN(P8:P33)</f>
        <v>8.7143999999999995</v>
      </c>
      <c r="Q36" s="69"/>
      <c r="R36" s="70">
        <f>MIN(R8:R33)</f>
        <v>12.1205</v>
      </c>
      <c r="S36" s="71"/>
    </row>
    <row r="37" spans="1:19" ht="15" thickBot="1" x14ac:dyDescent="0.35">
      <c r="A37" s="72" t="s">
        <v>29</v>
      </c>
      <c r="B37" s="73"/>
      <c r="C37" s="73"/>
      <c r="D37" s="74">
        <f>MAX(D8:D33)</f>
        <v>23.869700000000002</v>
      </c>
      <c r="E37" s="73"/>
      <c r="F37" s="74">
        <f>MAX(F8:F33)</f>
        <v>13.1927</v>
      </c>
      <c r="G37" s="73"/>
      <c r="H37" s="74">
        <f>MAX(H8:H33)</f>
        <v>12.859500000000001</v>
      </c>
      <c r="I37" s="73"/>
      <c r="J37" s="74">
        <f>MAX(J8:J33)</f>
        <v>15.9994</v>
      </c>
      <c r="K37" s="73"/>
      <c r="L37" s="74">
        <f>MAX(L8:L33)</f>
        <v>39.182899999999997</v>
      </c>
      <c r="M37" s="73"/>
      <c r="N37" s="74">
        <f>MAX(N8:N33)</f>
        <v>27.958600000000001</v>
      </c>
      <c r="O37" s="73"/>
      <c r="P37" s="74">
        <f>MAX(P8:P33)</f>
        <v>16.339200000000002</v>
      </c>
      <c r="Q37" s="73"/>
      <c r="R37" s="74">
        <f>MAX(R8:R33)</f>
        <v>25.059799999999999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44826</v>
      </c>
      <c r="C8" s="60">
        <f>VLOOKUP($A8,'Return Data'!$B$7:$R$2292,4,0)</f>
        <v>745.71485833079703</v>
      </c>
      <c r="D8" s="60">
        <f>VLOOKUP($A8,'Return Data'!$B$7:$R$2292,10,0)</f>
        <v>17.579899999999999</v>
      </c>
      <c r="E8" s="61">
        <f t="shared" ref="E8:E33" si="0">RANK(D8,D$8:D$33,0)</f>
        <v>23</v>
      </c>
      <c r="F8" s="60">
        <f>VLOOKUP($A8,'Return Data'!$B$7:$R$2292,11,0)</f>
        <v>-3.0396000000000001</v>
      </c>
      <c r="G8" s="61">
        <f t="shared" ref="G8:G33" si="1">RANK(F8,F$8:F$33,0)</f>
        <v>26</v>
      </c>
      <c r="H8" s="60">
        <f>VLOOKUP($A8,'Return Data'!$B$7:$R$2292,12,0)</f>
        <v>-7.8345000000000002</v>
      </c>
      <c r="I8" s="61">
        <f t="shared" ref="I8:I33" si="2">RANK(H8,H$8:H$33,0)</f>
        <v>26</v>
      </c>
      <c r="J8" s="60">
        <f>VLOOKUP($A8,'Return Data'!$B$7:$R$2292,13,0)</f>
        <v>-9.5472000000000001</v>
      </c>
      <c r="K8" s="61">
        <f t="shared" ref="K8:K32" si="3">RANK(J8,J$8:J$33,0)</f>
        <v>26</v>
      </c>
      <c r="L8" s="60">
        <f>VLOOKUP($A8,'Return Data'!$B$7:$R$2292,17,0)</f>
        <v>24.433299999999999</v>
      </c>
      <c r="M8" s="61">
        <f t="shared" ref="M8:M32" si="4">RANK(L8,L$8:L$33,0)</f>
        <v>24</v>
      </c>
      <c r="N8" s="60">
        <f>VLOOKUP($A8,'Return Data'!$B$7:$R$2292,14,0)</f>
        <v>16.4739</v>
      </c>
      <c r="O8" s="61">
        <f t="shared" ref="O8:O31" si="5">RANK(N8,N$8:N$33,0)</f>
        <v>21</v>
      </c>
      <c r="P8" s="60">
        <f>VLOOKUP($A8,'Return Data'!$B$7:$R$2292,15,0)</f>
        <v>7.6744000000000003</v>
      </c>
      <c r="Q8" s="61">
        <f t="shared" ref="Q8:Q31" si="6">RANK(P8,P$8:P$33,0)</f>
        <v>21</v>
      </c>
      <c r="R8" s="60">
        <f>VLOOKUP($A8,'Return Data'!$B$7:$R$2292,16,0)</f>
        <v>17.174800000000001</v>
      </c>
      <c r="S8" s="62">
        <f t="shared" ref="S8:S32" si="7">RANK(R8,R$8:R$33,0)</f>
        <v>11</v>
      </c>
    </row>
    <row r="9" spans="1:20" x14ac:dyDescent="0.3">
      <c r="A9" s="58" t="s">
        <v>861</v>
      </c>
      <c r="B9" s="59">
        <f>VLOOKUP($A9,'Return Data'!$B$7:$R$2292,3,0)</f>
        <v>44826</v>
      </c>
      <c r="C9" s="60">
        <f>VLOOKUP($A9,'Return Data'!$B$7:$R$2292,4,0)</f>
        <v>20.49</v>
      </c>
      <c r="D9" s="60">
        <f>VLOOKUP($A9,'Return Data'!$B$7:$R$2292,10,0)</f>
        <v>18.234300000000001</v>
      </c>
      <c r="E9" s="61">
        <f t="shared" si="0"/>
        <v>18</v>
      </c>
      <c r="F9" s="60">
        <f>VLOOKUP($A9,'Return Data'!$B$7:$R$2292,11,0)</f>
        <v>1.6873</v>
      </c>
      <c r="G9" s="61">
        <f t="shared" si="1"/>
        <v>25</v>
      </c>
      <c r="H9" s="60">
        <f>VLOOKUP($A9,'Return Data'!$B$7:$R$2292,12,0)</f>
        <v>-1.3481000000000001</v>
      </c>
      <c r="I9" s="61">
        <f t="shared" si="2"/>
        <v>25</v>
      </c>
      <c r="J9" s="60">
        <f>VLOOKUP($A9,'Return Data'!$B$7:$R$2292,13,0)</f>
        <v>-1.5377000000000001</v>
      </c>
      <c r="K9" s="61">
        <f t="shared" si="3"/>
        <v>25</v>
      </c>
      <c r="L9" s="60">
        <f>VLOOKUP($A9,'Return Data'!$B$7:$R$2292,17,0)</f>
        <v>30.508299999999998</v>
      </c>
      <c r="M9" s="61">
        <f t="shared" si="4"/>
        <v>13</v>
      </c>
      <c r="N9" s="60">
        <f>VLOOKUP($A9,'Return Data'!$B$7:$R$2292,14,0)</f>
        <v>22.749099999999999</v>
      </c>
      <c r="O9" s="61">
        <f t="shared" si="5"/>
        <v>2</v>
      </c>
      <c r="P9" s="60"/>
      <c r="Q9" s="61"/>
      <c r="R9" s="60">
        <f>VLOOKUP($A9,'Return Data'!$B$7:$R$2292,16,0)</f>
        <v>20.078099999999999</v>
      </c>
      <c r="S9" s="62">
        <f t="shared" si="7"/>
        <v>4</v>
      </c>
    </row>
    <row r="10" spans="1:20" x14ac:dyDescent="0.3">
      <c r="A10" s="58" t="s">
        <v>2030</v>
      </c>
      <c r="B10" s="59">
        <f>VLOOKUP($A10,'Return Data'!$B$7:$R$2292,3,0)</f>
        <v>44826</v>
      </c>
      <c r="C10" s="60">
        <f>VLOOKUP($A10,'Return Data'!$B$7:$R$2292,4,0)</f>
        <v>57.18</v>
      </c>
      <c r="D10" s="60">
        <f>VLOOKUP($A10,'Return Data'!$B$7:$R$2292,10,0)</f>
        <v>21.659600000000001</v>
      </c>
      <c r="E10" s="61">
        <f t="shared" si="0"/>
        <v>5</v>
      </c>
      <c r="F10" s="60">
        <f>VLOOKUP($A10,'Return Data'!$B$7:$R$2292,11,0)</f>
        <v>7.4005000000000001</v>
      </c>
      <c r="G10" s="61">
        <f t="shared" si="1"/>
        <v>10</v>
      </c>
      <c r="H10" s="60">
        <f>VLOOKUP($A10,'Return Data'!$B$7:$R$2292,12,0)</f>
        <v>4.8597000000000001</v>
      </c>
      <c r="I10" s="61">
        <f t="shared" si="2"/>
        <v>14</v>
      </c>
      <c r="J10" s="60">
        <f>VLOOKUP($A10,'Return Data'!$B$7:$R$2292,13,0)</f>
        <v>3.1013000000000002</v>
      </c>
      <c r="K10" s="61">
        <f t="shared" si="3"/>
        <v>16</v>
      </c>
      <c r="L10" s="60">
        <f>VLOOKUP($A10,'Return Data'!$B$7:$R$2292,17,0)</f>
        <v>29.0581</v>
      </c>
      <c r="M10" s="61">
        <f t="shared" si="4"/>
        <v>22</v>
      </c>
      <c r="N10" s="60">
        <f>VLOOKUP($A10,'Return Data'!$B$7:$R$2292,14,0)</f>
        <v>19.652799999999999</v>
      </c>
      <c r="O10" s="61">
        <f t="shared" si="5"/>
        <v>11</v>
      </c>
      <c r="P10" s="60">
        <f>VLOOKUP($A10,'Return Data'!$B$7:$R$2292,15,0)</f>
        <v>10.524699999999999</v>
      </c>
      <c r="Q10" s="61">
        <f t="shared" si="6"/>
        <v>17</v>
      </c>
      <c r="R10" s="60">
        <f>VLOOKUP($A10,'Return Data'!$B$7:$R$2292,16,0)</f>
        <v>13.3354</v>
      </c>
      <c r="S10" s="62">
        <f t="shared" si="7"/>
        <v>17</v>
      </c>
    </row>
    <row r="11" spans="1:20" x14ac:dyDescent="0.3">
      <c r="A11" s="58" t="s">
        <v>863</v>
      </c>
      <c r="B11" s="59">
        <f>VLOOKUP($A11,'Return Data'!$B$7:$R$2292,3,0)</f>
        <v>44826</v>
      </c>
      <c r="C11" s="60">
        <f>VLOOKUP($A11,'Return Data'!$B$7:$R$2292,4,0)</f>
        <v>165.67</v>
      </c>
      <c r="D11" s="60">
        <f>VLOOKUP($A11,'Return Data'!$B$7:$R$2292,10,0)</f>
        <v>18.149999999999999</v>
      </c>
      <c r="E11" s="61">
        <f t="shared" si="0"/>
        <v>19</v>
      </c>
      <c r="F11" s="60">
        <f>VLOOKUP($A11,'Return Data'!$B$7:$R$2292,11,0)</f>
        <v>6.1986999999999997</v>
      </c>
      <c r="G11" s="61">
        <f t="shared" si="1"/>
        <v>14</v>
      </c>
      <c r="H11" s="60">
        <f>VLOOKUP($A11,'Return Data'!$B$7:$R$2292,12,0)</f>
        <v>2.8111999999999999</v>
      </c>
      <c r="I11" s="61">
        <f t="shared" si="2"/>
        <v>18</v>
      </c>
      <c r="J11" s="60">
        <f>VLOOKUP($A11,'Return Data'!$B$7:$R$2292,13,0)</f>
        <v>1.8817999999999999</v>
      </c>
      <c r="K11" s="61">
        <f t="shared" si="3"/>
        <v>18</v>
      </c>
      <c r="L11" s="60">
        <f>VLOOKUP($A11,'Return Data'!$B$7:$R$2292,17,0)</f>
        <v>29.993099999999998</v>
      </c>
      <c r="M11" s="61">
        <f t="shared" si="4"/>
        <v>17</v>
      </c>
      <c r="N11" s="60">
        <f>VLOOKUP($A11,'Return Data'!$B$7:$R$2292,14,0)</f>
        <v>22.737500000000001</v>
      </c>
      <c r="O11" s="61">
        <f t="shared" si="5"/>
        <v>3</v>
      </c>
      <c r="P11" s="60">
        <f>VLOOKUP($A11,'Return Data'!$B$7:$R$2292,15,0)</f>
        <v>13.398400000000001</v>
      </c>
      <c r="Q11" s="61">
        <f t="shared" si="6"/>
        <v>7</v>
      </c>
      <c r="R11" s="60">
        <f>VLOOKUP($A11,'Return Data'!$B$7:$R$2292,16,0)</f>
        <v>17.3523</v>
      </c>
      <c r="S11" s="62">
        <f t="shared" si="7"/>
        <v>10</v>
      </c>
    </row>
    <row r="12" spans="1:20" x14ac:dyDescent="0.3">
      <c r="A12" s="58" t="s">
        <v>865</v>
      </c>
      <c r="B12" s="59">
        <f>VLOOKUP($A12,'Return Data'!$B$7:$R$2292,3,0)</f>
        <v>44826</v>
      </c>
      <c r="C12" s="60">
        <f>VLOOKUP($A12,'Return Data'!$B$7:$R$2292,4,0)</f>
        <v>362.96300000000002</v>
      </c>
      <c r="D12" s="60">
        <f>VLOOKUP($A12,'Return Data'!$B$7:$R$2292,10,0)</f>
        <v>18.803699999999999</v>
      </c>
      <c r="E12" s="61">
        <f t="shared" si="0"/>
        <v>14</v>
      </c>
      <c r="F12" s="60">
        <f>VLOOKUP($A12,'Return Data'!$B$7:$R$2292,11,0)</f>
        <v>7.4116</v>
      </c>
      <c r="G12" s="61">
        <f t="shared" si="1"/>
        <v>9</v>
      </c>
      <c r="H12" s="60">
        <f>VLOOKUP($A12,'Return Data'!$B$7:$R$2292,12,0)</f>
        <v>5.2942999999999998</v>
      </c>
      <c r="I12" s="61">
        <f t="shared" si="2"/>
        <v>11</v>
      </c>
      <c r="J12" s="60">
        <f>VLOOKUP($A12,'Return Data'!$B$7:$R$2292,13,0)</f>
        <v>0.18909999999999999</v>
      </c>
      <c r="K12" s="61">
        <f t="shared" si="3"/>
        <v>22</v>
      </c>
      <c r="L12" s="60">
        <f>VLOOKUP($A12,'Return Data'!$B$7:$R$2292,17,0)</f>
        <v>29.2012</v>
      </c>
      <c r="M12" s="61">
        <f t="shared" si="4"/>
        <v>19</v>
      </c>
      <c r="N12" s="60">
        <f>VLOOKUP($A12,'Return Data'!$B$7:$R$2292,14,0)</f>
        <v>18.210100000000001</v>
      </c>
      <c r="O12" s="61">
        <f t="shared" si="5"/>
        <v>16</v>
      </c>
      <c r="P12" s="60">
        <f>VLOOKUP($A12,'Return Data'!$B$7:$R$2292,15,0)</f>
        <v>11.677199999999999</v>
      </c>
      <c r="Q12" s="61">
        <f t="shared" si="6"/>
        <v>14</v>
      </c>
      <c r="R12" s="60">
        <f>VLOOKUP($A12,'Return Data'!$B$7:$R$2292,16,0)</f>
        <v>17.4192</v>
      </c>
      <c r="S12" s="62">
        <f t="shared" si="7"/>
        <v>9</v>
      </c>
    </row>
    <row r="13" spans="1:20" x14ac:dyDescent="0.3">
      <c r="A13" s="58" t="s">
        <v>867</v>
      </c>
      <c r="B13" s="59">
        <f>VLOOKUP($A13,'Return Data'!$B$7:$R$2292,3,0)</f>
        <v>44826</v>
      </c>
      <c r="C13" s="60">
        <f>VLOOKUP($A13,'Return Data'!$B$7:$R$2292,4,0)</f>
        <v>54.584000000000003</v>
      </c>
      <c r="D13" s="60">
        <f>VLOOKUP($A13,'Return Data'!$B$7:$R$2292,10,0)</f>
        <v>20.545000000000002</v>
      </c>
      <c r="E13" s="61">
        <f t="shared" si="0"/>
        <v>7</v>
      </c>
      <c r="F13" s="60">
        <f>VLOOKUP($A13,'Return Data'!$B$7:$R$2292,11,0)</f>
        <v>6.2835000000000001</v>
      </c>
      <c r="G13" s="61">
        <f t="shared" si="1"/>
        <v>13</v>
      </c>
      <c r="H13" s="60">
        <f>VLOOKUP($A13,'Return Data'!$B$7:$R$2292,12,0)</f>
        <v>5.6723999999999997</v>
      </c>
      <c r="I13" s="61">
        <f t="shared" si="2"/>
        <v>10</v>
      </c>
      <c r="J13" s="60">
        <f>VLOOKUP($A13,'Return Data'!$B$7:$R$2292,13,0)</f>
        <v>5.2628000000000004</v>
      </c>
      <c r="K13" s="61">
        <f t="shared" si="3"/>
        <v>9</v>
      </c>
      <c r="L13" s="60">
        <f>VLOOKUP($A13,'Return Data'!$B$7:$R$2292,17,0)</f>
        <v>31.160900000000002</v>
      </c>
      <c r="M13" s="61">
        <f t="shared" si="4"/>
        <v>10</v>
      </c>
      <c r="N13" s="60">
        <f>VLOOKUP($A13,'Return Data'!$B$7:$R$2292,14,0)</f>
        <v>20.722799999999999</v>
      </c>
      <c r="O13" s="61">
        <f t="shared" si="5"/>
        <v>9</v>
      </c>
      <c r="P13" s="60">
        <f>VLOOKUP($A13,'Return Data'!$B$7:$R$2292,15,0)</f>
        <v>14.0717</v>
      </c>
      <c r="Q13" s="61">
        <f t="shared" si="6"/>
        <v>4</v>
      </c>
      <c r="R13" s="60">
        <f>VLOOKUP($A13,'Return Data'!$B$7:$R$2292,16,0)</f>
        <v>11.743399999999999</v>
      </c>
      <c r="S13" s="62">
        <f t="shared" si="7"/>
        <v>24</v>
      </c>
    </row>
    <row r="14" spans="1:20" x14ac:dyDescent="0.3">
      <c r="A14" s="58" t="s">
        <v>868</v>
      </c>
      <c r="B14" s="59">
        <f>VLOOKUP($A14,'Return Data'!$B$7:$R$2292,3,0)</f>
        <v>44826</v>
      </c>
      <c r="C14" s="60">
        <f>VLOOKUP($A14,'Return Data'!$B$7:$R$2292,4,0)</f>
        <v>122.6283</v>
      </c>
      <c r="D14" s="60">
        <f>VLOOKUP($A14,'Return Data'!$B$7:$R$2292,10,0)</f>
        <v>13.7683</v>
      </c>
      <c r="E14" s="61">
        <f t="shared" si="0"/>
        <v>26</v>
      </c>
      <c r="F14" s="60">
        <f>VLOOKUP($A14,'Return Data'!$B$7:$R$2292,11,0)</f>
        <v>4.6513</v>
      </c>
      <c r="G14" s="61">
        <f t="shared" si="1"/>
        <v>21</v>
      </c>
      <c r="H14" s="60">
        <f>VLOOKUP($A14,'Return Data'!$B$7:$R$2292,12,0)</f>
        <v>0.76580000000000004</v>
      </c>
      <c r="I14" s="61">
        <f t="shared" si="2"/>
        <v>23</v>
      </c>
      <c r="J14" s="60">
        <f>VLOOKUP($A14,'Return Data'!$B$7:$R$2292,13,0)</f>
        <v>0.9657</v>
      </c>
      <c r="K14" s="61">
        <f t="shared" si="3"/>
        <v>19</v>
      </c>
      <c r="L14" s="60">
        <f>VLOOKUP($A14,'Return Data'!$B$7:$R$2292,17,0)</f>
        <v>32.922199999999997</v>
      </c>
      <c r="M14" s="61">
        <f t="shared" si="4"/>
        <v>7</v>
      </c>
      <c r="N14" s="60">
        <f>VLOOKUP($A14,'Return Data'!$B$7:$R$2292,14,0)</f>
        <v>16.668199999999999</v>
      </c>
      <c r="O14" s="61">
        <f t="shared" si="5"/>
        <v>20</v>
      </c>
      <c r="P14" s="60">
        <f>VLOOKUP($A14,'Return Data'!$B$7:$R$2292,15,0)</f>
        <v>10.1777</v>
      </c>
      <c r="Q14" s="61">
        <f t="shared" si="6"/>
        <v>18</v>
      </c>
      <c r="R14" s="60">
        <f>VLOOKUP($A14,'Return Data'!$B$7:$R$2292,16,0)</f>
        <v>15.334099999999999</v>
      </c>
      <c r="S14" s="62">
        <f t="shared" si="7"/>
        <v>12</v>
      </c>
    </row>
    <row r="15" spans="1:20" x14ac:dyDescent="0.3">
      <c r="A15" s="58" t="s">
        <v>1881</v>
      </c>
      <c r="B15" s="59">
        <f>VLOOKUP($A15,'Return Data'!$B$7:$R$2292,3,0)</f>
        <v>44826</v>
      </c>
      <c r="C15" s="60">
        <f>VLOOKUP($A15,'Return Data'!$B$7:$R$2292,4,0)</f>
        <v>267.237878791394</v>
      </c>
      <c r="D15" s="60">
        <f>VLOOKUP($A15,'Return Data'!$B$7:$R$2292,10,0)</f>
        <v>19.2882</v>
      </c>
      <c r="E15" s="61">
        <f t="shared" si="0"/>
        <v>12</v>
      </c>
      <c r="F15" s="60">
        <f>VLOOKUP($A15,'Return Data'!$B$7:$R$2292,11,0)</f>
        <v>8.9131999999999998</v>
      </c>
      <c r="G15" s="61">
        <f t="shared" si="1"/>
        <v>5</v>
      </c>
      <c r="H15" s="60">
        <f>VLOOKUP($A15,'Return Data'!$B$7:$R$2292,12,0)</f>
        <v>9.0947999999999993</v>
      </c>
      <c r="I15" s="61">
        <f t="shared" si="2"/>
        <v>6</v>
      </c>
      <c r="J15" s="60">
        <f>VLOOKUP($A15,'Return Data'!$B$7:$R$2292,13,0)</f>
        <v>9.0803999999999991</v>
      </c>
      <c r="K15" s="61">
        <f t="shared" si="3"/>
        <v>4</v>
      </c>
      <c r="L15" s="60">
        <f>VLOOKUP($A15,'Return Data'!$B$7:$R$2292,17,0)</f>
        <v>37.214100000000002</v>
      </c>
      <c r="M15" s="61">
        <f t="shared" si="4"/>
        <v>2</v>
      </c>
      <c r="N15" s="60">
        <f>VLOOKUP($A15,'Return Data'!$B$7:$R$2292,14,0)</f>
        <v>22.033799999999999</v>
      </c>
      <c r="O15" s="61">
        <f t="shared" si="5"/>
        <v>5</v>
      </c>
      <c r="P15" s="60">
        <f>VLOOKUP($A15,'Return Data'!$B$7:$R$2292,15,0)</f>
        <v>13.6549</v>
      </c>
      <c r="Q15" s="61">
        <f t="shared" si="6"/>
        <v>5</v>
      </c>
      <c r="R15" s="60">
        <f>VLOOKUP($A15,'Return Data'!$B$7:$R$2292,16,0)</f>
        <v>12.168900000000001</v>
      </c>
      <c r="S15" s="62">
        <f t="shared" si="7"/>
        <v>23</v>
      </c>
    </row>
    <row r="16" spans="1:20" x14ac:dyDescent="0.3">
      <c r="A16" s="58" t="s">
        <v>871</v>
      </c>
      <c r="B16" s="59">
        <f>VLOOKUP($A16,'Return Data'!$B$7:$R$2292,3,0)</f>
        <v>44826</v>
      </c>
      <c r="C16" s="60">
        <f>VLOOKUP($A16,'Return Data'!$B$7:$R$2292,4,0)</f>
        <v>15.838800000000001</v>
      </c>
      <c r="D16" s="60">
        <f>VLOOKUP($A16,'Return Data'!$B$7:$R$2292,10,0)</f>
        <v>17.866599999999998</v>
      </c>
      <c r="E16" s="61">
        <f t="shared" si="0"/>
        <v>21</v>
      </c>
      <c r="F16" s="60">
        <f>VLOOKUP($A16,'Return Data'!$B$7:$R$2292,11,0)</f>
        <v>2.0777999999999999</v>
      </c>
      <c r="G16" s="61">
        <f t="shared" si="1"/>
        <v>24</v>
      </c>
      <c r="H16" s="60">
        <f>VLOOKUP($A16,'Return Data'!$B$7:$R$2292,12,0)</f>
        <v>0.57150000000000001</v>
      </c>
      <c r="I16" s="61">
        <f t="shared" si="2"/>
        <v>24</v>
      </c>
      <c r="J16" s="60">
        <f>VLOOKUP($A16,'Return Data'!$B$7:$R$2292,13,0)</f>
        <v>-0.75190000000000001</v>
      </c>
      <c r="K16" s="61">
        <f t="shared" si="3"/>
        <v>23</v>
      </c>
      <c r="L16" s="60">
        <f>VLOOKUP($A16,'Return Data'!$B$7:$R$2292,17,0)</f>
        <v>27.661300000000001</v>
      </c>
      <c r="M16" s="61">
        <f t="shared" si="4"/>
        <v>23</v>
      </c>
      <c r="N16" s="60"/>
      <c r="O16" s="61"/>
      <c r="P16" s="60"/>
      <c r="Q16" s="61"/>
      <c r="R16" s="60">
        <f>VLOOKUP($A16,'Return Data'!$B$7:$R$2292,16,0)</f>
        <v>14.082800000000001</v>
      </c>
      <c r="S16" s="62">
        <f t="shared" si="7"/>
        <v>15</v>
      </c>
    </row>
    <row r="17" spans="1:19" x14ac:dyDescent="0.3">
      <c r="A17" s="58" t="s">
        <v>872</v>
      </c>
      <c r="B17" s="59">
        <f>VLOOKUP($A17,'Return Data'!$B$7:$R$2292,3,0)</f>
        <v>44826</v>
      </c>
      <c r="C17" s="60">
        <f>VLOOKUP($A17,'Return Data'!$B$7:$R$2292,4,0)</f>
        <v>570.44000000000005</v>
      </c>
      <c r="D17" s="60">
        <f>VLOOKUP($A17,'Return Data'!$B$7:$R$2292,10,0)</f>
        <v>16.7499</v>
      </c>
      <c r="E17" s="61">
        <f t="shared" si="0"/>
        <v>24</v>
      </c>
      <c r="F17" s="60">
        <f>VLOOKUP($A17,'Return Data'!$B$7:$R$2292,11,0)</f>
        <v>9.0894999999999992</v>
      </c>
      <c r="G17" s="61">
        <f t="shared" si="1"/>
        <v>4</v>
      </c>
      <c r="H17" s="60">
        <f>VLOOKUP($A17,'Return Data'!$B$7:$R$2292,12,0)</f>
        <v>10.928699999999999</v>
      </c>
      <c r="I17" s="61">
        <f t="shared" si="2"/>
        <v>3</v>
      </c>
      <c r="J17" s="60">
        <f>VLOOKUP($A17,'Return Data'!$B$7:$R$2292,13,0)</f>
        <v>10.221399999999999</v>
      </c>
      <c r="K17" s="61">
        <f t="shared" si="3"/>
        <v>3</v>
      </c>
      <c r="L17" s="60">
        <f>VLOOKUP($A17,'Return Data'!$B$7:$R$2292,17,0)</f>
        <v>38.089399999999998</v>
      </c>
      <c r="M17" s="61">
        <f t="shared" si="4"/>
        <v>1</v>
      </c>
      <c r="N17" s="60">
        <f>VLOOKUP($A17,'Return Data'!$B$7:$R$2292,14,0)</f>
        <v>21.635200000000001</v>
      </c>
      <c r="O17" s="61">
        <f t="shared" si="5"/>
        <v>7</v>
      </c>
      <c r="P17" s="60">
        <f>VLOOKUP($A17,'Return Data'!$B$7:$R$2292,15,0)</f>
        <v>13.252599999999999</v>
      </c>
      <c r="Q17" s="61">
        <f t="shared" si="6"/>
        <v>9</v>
      </c>
      <c r="R17" s="60">
        <f>VLOOKUP($A17,'Return Data'!$B$7:$R$2292,16,0)</f>
        <v>18.1694</v>
      </c>
      <c r="S17" s="62">
        <f t="shared" si="7"/>
        <v>7</v>
      </c>
    </row>
    <row r="18" spans="1:19" x14ac:dyDescent="0.3">
      <c r="A18" s="58" t="s">
        <v>875</v>
      </c>
      <c r="B18" s="59">
        <f>VLOOKUP($A18,'Return Data'!$B$7:$R$2292,3,0)</f>
        <v>44826</v>
      </c>
      <c r="C18" s="60">
        <f>VLOOKUP($A18,'Return Data'!$B$7:$R$2292,4,0)</f>
        <v>71.962999999999994</v>
      </c>
      <c r="D18" s="60">
        <f>VLOOKUP($A18,'Return Data'!$B$7:$R$2292,10,0)</f>
        <v>19.579599999999999</v>
      </c>
      <c r="E18" s="61">
        <f t="shared" si="0"/>
        <v>11</v>
      </c>
      <c r="F18" s="60">
        <f>VLOOKUP($A18,'Return Data'!$B$7:$R$2292,11,0)</f>
        <v>6.6909000000000001</v>
      </c>
      <c r="G18" s="61">
        <f t="shared" si="1"/>
        <v>12</v>
      </c>
      <c r="H18" s="60">
        <f>VLOOKUP($A18,'Return Data'!$B$7:$R$2292,12,0)</f>
        <v>6.3125999999999998</v>
      </c>
      <c r="I18" s="61">
        <f t="shared" si="2"/>
        <v>7</v>
      </c>
      <c r="J18" s="60">
        <f>VLOOKUP($A18,'Return Data'!$B$7:$R$2292,13,0)</f>
        <v>5.6414999999999997</v>
      </c>
      <c r="K18" s="61">
        <f t="shared" si="3"/>
        <v>8</v>
      </c>
      <c r="L18" s="60">
        <f>VLOOKUP($A18,'Return Data'!$B$7:$R$2292,17,0)</f>
        <v>29.622599999999998</v>
      </c>
      <c r="M18" s="61">
        <f t="shared" si="4"/>
        <v>18</v>
      </c>
      <c r="N18" s="60">
        <f>VLOOKUP($A18,'Return Data'!$B$7:$R$2292,14,0)</f>
        <v>18.197399999999998</v>
      </c>
      <c r="O18" s="61">
        <f t="shared" si="5"/>
        <v>17</v>
      </c>
      <c r="P18" s="60">
        <f>VLOOKUP($A18,'Return Data'!$B$7:$R$2292,15,0)</f>
        <v>10.946899999999999</v>
      </c>
      <c r="Q18" s="61">
        <f t="shared" si="6"/>
        <v>15</v>
      </c>
      <c r="R18" s="60">
        <f>VLOOKUP($A18,'Return Data'!$B$7:$R$2292,16,0)</f>
        <v>12.209899999999999</v>
      </c>
      <c r="S18" s="62">
        <f t="shared" si="7"/>
        <v>22</v>
      </c>
    </row>
    <row r="19" spans="1:19" x14ac:dyDescent="0.3">
      <c r="A19" s="58" t="s">
        <v>876</v>
      </c>
      <c r="B19" s="59">
        <f>VLOOKUP($A19,'Return Data'!$B$7:$R$2292,3,0)</f>
        <v>44826</v>
      </c>
      <c r="C19" s="60">
        <f>VLOOKUP($A19,'Return Data'!$B$7:$R$2292,4,0)</f>
        <v>52.92</v>
      </c>
      <c r="D19" s="60">
        <f>VLOOKUP($A19,'Return Data'!$B$7:$R$2292,10,0)</f>
        <v>19.216000000000001</v>
      </c>
      <c r="E19" s="61">
        <f t="shared" si="0"/>
        <v>13</v>
      </c>
      <c r="F19" s="60">
        <f>VLOOKUP($A19,'Return Data'!$B$7:$R$2292,11,0)</f>
        <v>5.3973000000000004</v>
      </c>
      <c r="G19" s="61">
        <f t="shared" si="1"/>
        <v>16</v>
      </c>
      <c r="H19" s="60">
        <f>VLOOKUP($A19,'Return Data'!$B$7:$R$2292,12,0)</f>
        <v>2.2410999999999999</v>
      </c>
      <c r="I19" s="61">
        <f t="shared" si="2"/>
        <v>19</v>
      </c>
      <c r="J19" s="60">
        <f>VLOOKUP($A19,'Return Data'!$B$7:$R$2292,13,0)</f>
        <v>0.4556</v>
      </c>
      <c r="K19" s="61">
        <f t="shared" si="3"/>
        <v>21</v>
      </c>
      <c r="L19" s="60">
        <f>VLOOKUP($A19,'Return Data'!$B$7:$R$2292,17,0)</f>
        <v>24.157499999999999</v>
      </c>
      <c r="M19" s="61">
        <f t="shared" si="4"/>
        <v>25</v>
      </c>
      <c r="N19" s="60">
        <f>VLOOKUP($A19,'Return Data'!$B$7:$R$2292,14,0)</f>
        <v>15.877599999999999</v>
      </c>
      <c r="O19" s="61">
        <f t="shared" si="5"/>
        <v>22</v>
      </c>
      <c r="P19" s="60">
        <f>VLOOKUP($A19,'Return Data'!$B$7:$R$2292,15,0)</f>
        <v>11.7179</v>
      </c>
      <c r="Q19" s="61">
        <f t="shared" si="6"/>
        <v>12</v>
      </c>
      <c r="R19" s="60">
        <f>VLOOKUP($A19,'Return Data'!$B$7:$R$2292,16,0)</f>
        <v>11.640599999999999</v>
      </c>
      <c r="S19" s="62">
        <f t="shared" si="7"/>
        <v>26</v>
      </c>
    </row>
    <row r="20" spans="1:19" x14ac:dyDescent="0.3">
      <c r="A20" s="58" t="s">
        <v>878</v>
      </c>
      <c r="B20" s="59">
        <f>VLOOKUP($A20,'Return Data'!$B$7:$R$2292,3,0)</f>
        <v>44826</v>
      </c>
      <c r="C20" s="60">
        <f>VLOOKUP($A20,'Return Data'!$B$7:$R$2292,4,0)</f>
        <v>207.97900000000001</v>
      </c>
      <c r="D20" s="60">
        <f>VLOOKUP($A20,'Return Data'!$B$7:$R$2292,10,0)</f>
        <v>19.941800000000001</v>
      </c>
      <c r="E20" s="61">
        <f t="shared" si="0"/>
        <v>9</v>
      </c>
      <c r="F20" s="60">
        <f>VLOOKUP($A20,'Return Data'!$B$7:$R$2292,11,0)</f>
        <v>7.9322999999999997</v>
      </c>
      <c r="G20" s="61">
        <f t="shared" si="1"/>
        <v>8</v>
      </c>
      <c r="H20" s="60">
        <f>VLOOKUP($A20,'Return Data'!$B$7:$R$2292,12,0)</f>
        <v>9.4471000000000007</v>
      </c>
      <c r="I20" s="61">
        <f t="shared" si="2"/>
        <v>5</v>
      </c>
      <c r="J20" s="60">
        <f>VLOOKUP($A20,'Return Data'!$B$7:$R$2292,13,0)</f>
        <v>6.6679000000000004</v>
      </c>
      <c r="K20" s="61">
        <f t="shared" si="3"/>
        <v>6</v>
      </c>
      <c r="L20" s="60">
        <f>VLOOKUP($A20,'Return Data'!$B$7:$R$2292,17,0)</f>
        <v>30.06</v>
      </c>
      <c r="M20" s="61">
        <f t="shared" si="4"/>
        <v>16</v>
      </c>
      <c r="N20" s="60">
        <f>VLOOKUP($A20,'Return Data'!$B$7:$R$2292,14,0)</f>
        <v>20.796500000000002</v>
      </c>
      <c r="O20" s="61">
        <f t="shared" si="5"/>
        <v>8</v>
      </c>
      <c r="P20" s="60">
        <f>VLOOKUP($A20,'Return Data'!$B$7:$R$2292,15,0)</f>
        <v>13.1937</v>
      </c>
      <c r="Q20" s="61">
        <f t="shared" si="6"/>
        <v>10</v>
      </c>
      <c r="R20" s="60">
        <f>VLOOKUP($A20,'Return Data'!$B$7:$R$2292,16,0)</f>
        <v>18.313500000000001</v>
      </c>
      <c r="S20" s="62">
        <f t="shared" si="7"/>
        <v>6</v>
      </c>
    </row>
    <row r="21" spans="1:19" x14ac:dyDescent="0.3">
      <c r="A21" s="58" t="s">
        <v>881</v>
      </c>
      <c r="B21" s="59">
        <f>VLOOKUP($A21,'Return Data'!$B$7:$R$2292,3,0)</f>
        <v>44826</v>
      </c>
      <c r="C21" s="60">
        <f>VLOOKUP($A21,'Return Data'!$B$7:$R$2292,4,0)</f>
        <v>73.277000000000001</v>
      </c>
      <c r="D21" s="60">
        <f>VLOOKUP($A21,'Return Data'!$B$7:$R$2292,10,0)</f>
        <v>23.557500000000001</v>
      </c>
      <c r="E21" s="61">
        <f t="shared" si="0"/>
        <v>1</v>
      </c>
      <c r="F21" s="60">
        <f>VLOOKUP($A21,'Return Data'!$B$7:$R$2292,11,0)</f>
        <v>6.1493000000000002</v>
      </c>
      <c r="G21" s="61">
        <f t="shared" si="1"/>
        <v>15</v>
      </c>
      <c r="H21" s="60">
        <f>VLOOKUP($A21,'Return Data'!$B$7:$R$2292,12,0)</f>
        <v>4.0822000000000003</v>
      </c>
      <c r="I21" s="61">
        <f t="shared" si="2"/>
        <v>16</v>
      </c>
      <c r="J21" s="60">
        <f>VLOOKUP($A21,'Return Data'!$B$7:$R$2292,13,0)</f>
        <v>4.0423</v>
      </c>
      <c r="K21" s="61">
        <f t="shared" si="3"/>
        <v>12</v>
      </c>
      <c r="L21" s="60">
        <f>VLOOKUP($A21,'Return Data'!$B$7:$R$2292,17,0)</f>
        <v>24.13</v>
      </c>
      <c r="M21" s="61">
        <f t="shared" si="4"/>
        <v>26</v>
      </c>
      <c r="N21" s="60">
        <f>VLOOKUP($A21,'Return Data'!$B$7:$R$2292,14,0)</f>
        <v>17.360600000000002</v>
      </c>
      <c r="O21" s="61">
        <f t="shared" si="5"/>
        <v>19</v>
      </c>
      <c r="P21" s="60">
        <f>VLOOKUP($A21,'Return Data'!$B$7:$R$2292,15,0)</f>
        <v>9.3231000000000002</v>
      </c>
      <c r="Q21" s="61">
        <f t="shared" si="6"/>
        <v>19</v>
      </c>
      <c r="R21" s="60">
        <f>VLOOKUP($A21,'Return Data'!$B$7:$R$2292,16,0)</f>
        <v>12.956099999999999</v>
      </c>
      <c r="S21" s="62">
        <f t="shared" si="7"/>
        <v>19</v>
      </c>
    </row>
    <row r="22" spans="1:19" x14ac:dyDescent="0.3">
      <c r="A22" s="58" t="s">
        <v>883</v>
      </c>
      <c r="B22" s="59">
        <f>VLOOKUP($A22,'Return Data'!$B$7:$R$2292,3,0)</f>
        <v>44826</v>
      </c>
      <c r="C22" s="60">
        <f>VLOOKUP($A22,'Return Data'!$B$7:$R$2292,4,0)</f>
        <v>25.1859</v>
      </c>
      <c r="D22" s="60">
        <f>VLOOKUP($A22,'Return Data'!$B$7:$R$2292,10,0)</f>
        <v>18.4132</v>
      </c>
      <c r="E22" s="61">
        <f t="shared" si="0"/>
        <v>16</v>
      </c>
      <c r="F22" s="60">
        <f>VLOOKUP($A22,'Return Data'!$B$7:$R$2292,11,0)</f>
        <v>5.2495000000000003</v>
      </c>
      <c r="G22" s="61">
        <f t="shared" si="1"/>
        <v>18</v>
      </c>
      <c r="H22" s="60">
        <f>VLOOKUP($A22,'Return Data'!$B$7:$R$2292,12,0)</f>
        <v>4.9504000000000001</v>
      </c>
      <c r="I22" s="61">
        <f t="shared" si="2"/>
        <v>13</v>
      </c>
      <c r="J22" s="60">
        <f>VLOOKUP($A22,'Return Data'!$B$7:$R$2292,13,0)</f>
        <v>4.4424999999999999</v>
      </c>
      <c r="K22" s="61">
        <f t="shared" si="3"/>
        <v>11</v>
      </c>
      <c r="L22" s="60">
        <f>VLOOKUP($A22,'Return Data'!$B$7:$R$2292,17,0)</f>
        <v>29.133400000000002</v>
      </c>
      <c r="M22" s="61">
        <f t="shared" si="4"/>
        <v>20</v>
      </c>
      <c r="N22" s="60">
        <f>VLOOKUP($A22,'Return Data'!$B$7:$R$2292,14,0)</f>
        <v>18.837599999999998</v>
      </c>
      <c r="O22" s="61">
        <f t="shared" si="5"/>
        <v>13</v>
      </c>
      <c r="P22" s="60">
        <f>VLOOKUP($A22,'Return Data'!$B$7:$R$2292,15,0)</f>
        <v>12.776899999999999</v>
      </c>
      <c r="Q22" s="61">
        <f t="shared" si="6"/>
        <v>11</v>
      </c>
      <c r="R22" s="60">
        <f>VLOOKUP($A22,'Return Data'!$B$7:$R$2292,16,0)</f>
        <v>12.963100000000001</v>
      </c>
      <c r="S22" s="62">
        <f t="shared" si="7"/>
        <v>18</v>
      </c>
    </row>
    <row r="23" spans="1:19" x14ac:dyDescent="0.3">
      <c r="A23" s="58" t="s">
        <v>885</v>
      </c>
      <c r="B23" s="59">
        <f>VLOOKUP($A23,'Return Data'!$B$7:$R$2292,3,0)</f>
        <v>44826</v>
      </c>
      <c r="C23" s="60">
        <f>VLOOKUP($A23,'Return Data'!$B$7:$R$2292,4,0)</f>
        <v>17.497900000000001</v>
      </c>
      <c r="D23" s="60">
        <f>VLOOKUP($A23,'Return Data'!$B$7:$R$2292,10,0)</f>
        <v>18.344200000000001</v>
      </c>
      <c r="E23" s="61">
        <f t="shared" si="0"/>
        <v>17</v>
      </c>
      <c r="F23" s="60">
        <f>VLOOKUP($A23,'Return Data'!$B$7:$R$2292,11,0)</f>
        <v>4.6231</v>
      </c>
      <c r="G23" s="61">
        <f t="shared" si="1"/>
        <v>22</v>
      </c>
      <c r="H23" s="60">
        <f>VLOOKUP($A23,'Return Data'!$B$7:$R$2292,12,0)</f>
        <v>5.1909999999999998</v>
      </c>
      <c r="I23" s="61">
        <f t="shared" si="2"/>
        <v>12</v>
      </c>
      <c r="J23" s="60">
        <f>VLOOKUP($A23,'Return Data'!$B$7:$R$2292,13,0)</f>
        <v>6.5075000000000003</v>
      </c>
      <c r="K23" s="61">
        <f t="shared" si="3"/>
        <v>7</v>
      </c>
      <c r="L23" s="60">
        <f>VLOOKUP($A23,'Return Data'!$B$7:$R$2292,17,0)</f>
        <v>34.4191</v>
      </c>
      <c r="M23" s="61">
        <f t="shared" si="4"/>
        <v>5</v>
      </c>
      <c r="N23" s="60"/>
      <c r="O23" s="61"/>
      <c r="P23" s="60"/>
      <c r="Q23" s="61"/>
      <c r="R23" s="60">
        <f>VLOOKUP($A23,'Return Data'!$B$7:$R$2292,16,0)</f>
        <v>22.7317</v>
      </c>
      <c r="S23" s="62">
        <f t="shared" si="7"/>
        <v>1</v>
      </c>
    </row>
    <row r="24" spans="1:19" x14ac:dyDescent="0.3">
      <c r="A24" s="58" t="s">
        <v>887</v>
      </c>
      <c r="B24" s="59">
        <f>VLOOKUP($A24,'Return Data'!$B$7:$R$2292,3,0)</f>
        <v>44826</v>
      </c>
      <c r="C24" s="60">
        <f>VLOOKUP($A24,'Return Data'!$B$7:$R$2292,4,0)</f>
        <v>96.558999999999997</v>
      </c>
      <c r="D24" s="60">
        <f>VLOOKUP($A24,'Return Data'!$B$7:$R$2292,10,0)</f>
        <v>15.1816</v>
      </c>
      <c r="E24" s="61">
        <f t="shared" si="0"/>
        <v>25</v>
      </c>
      <c r="F24" s="60">
        <f>VLOOKUP($A24,'Return Data'!$B$7:$R$2292,11,0)</f>
        <v>2.4857999999999998</v>
      </c>
      <c r="G24" s="61">
        <f t="shared" si="1"/>
        <v>23</v>
      </c>
      <c r="H24" s="60">
        <f>VLOOKUP($A24,'Return Data'!$B$7:$R$2292,12,0)</f>
        <v>0.79020000000000001</v>
      </c>
      <c r="I24" s="61">
        <f t="shared" si="2"/>
        <v>22</v>
      </c>
      <c r="J24" s="60">
        <f>VLOOKUP($A24,'Return Data'!$B$7:$R$2292,13,0)</f>
        <v>-0.77280000000000004</v>
      </c>
      <c r="K24" s="61">
        <f t="shared" si="3"/>
        <v>24</v>
      </c>
      <c r="L24" s="60">
        <f>VLOOKUP($A24,'Return Data'!$B$7:$R$2292,17,0)</f>
        <v>30.071200000000001</v>
      </c>
      <c r="M24" s="61">
        <f t="shared" si="4"/>
        <v>15</v>
      </c>
      <c r="N24" s="60">
        <f>VLOOKUP($A24,'Return Data'!$B$7:$R$2292,14,0)</f>
        <v>22.029699999999998</v>
      </c>
      <c r="O24" s="61">
        <f t="shared" si="5"/>
        <v>6</v>
      </c>
      <c r="P24" s="60">
        <f>VLOOKUP($A24,'Return Data'!$B$7:$R$2292,15,0)</f>
        <v>15.249000000000001</v>
      </c>
      <c r="Q24" s="61">
        <f t="shared" si="6"/>
        <v>1</v>
      </c>
      <c r="R24" s="60">
        <f>VLOOKUP($A24,'Return Data'!$B$7:$R$2292,16,0)</f>
        <v>20.401</v>
      </c>
      <c r="S24" s="62">
        <f t="shared" si="7"/>
        <v>3</v>
      </c>
    </row>
    <row r="25" spans="1:19" x14ac:dyDescent="0.3">
      <c r="A25" s="58" t="s">
        <v>889</v>
      </c>
      <c r="B25" s="59">
        <f>VLOOKUP($A25,'Return Data'!$B$7:$R$2292,3,0)</f>
        <v>44826</v>
      </c>
      <c r="C25" s="60">
        <f>VLOOKUP($A25,'Return Data'!$B$7:$R$2292,4,0)</f>
        <v>16.677800000000001</v>
      </c>
      <c r="D25" s="60">
        <f>VLOOKUP($A25,'Return Data'!$B$7:$R$2292,10,0)</f>
        <v>21.653199999999998</v>
      </c>
      <c r="E25" s="61">
        <f t="shared" si="0"/>
        <v>6</v>
      </c>
      <c r="F25" s="60">
        <f>VLOOKUP($A25,'Return Data'!$B$7:$R$2292,11,0)</f>
        <v>8.8871000000000002</v>
      </c>
      <c r="G25" s="61">
        <f t="shared" si="1"/>
        <v>6</v>
      </c>
      <c r="H25" s="60">
        <f>VLOOKUP($A25,'Return Data'!$B$7:$R$2292,12,0)</f>
        <v>2.1328999999999998</v>
      </c>
      <c r="I25" s="61">
        <f t="shared" si="2"/>
        <v>20</v>
      </c>
      <c r="J25" s="60">
        <f>VLOOKUP($A25,'Return Data'!$B$7:$R$2292,13,0)</f>
        <v>0.72470000000000001</v>
      </c>
      <c r="K25" s="61">
        <f t="shared" si="3"/>
        <v>20</v>
      </c>
      <c r="L25" s="60">
        <f>VLOOKUP($A25,'Return Data'!$B$7:$R$2292,17,0)</f>
        <v>32.8855</v>
      </c>
      <c r="M25" s="61">
        <f t="shared" si="4"/>
        <v>8</v>
      </c>
      <c r="N25" s="60"/>
      <c r="O25" s="61"/>
      <c r="P25" s="60"/>
      <c r="Q25" s="61"/>
      <c r="R25" s="60">
        <f>VLOOKUP($A25,'Return Data'!$B$7:$R$2292,16,0)</f>
        <v>19.043500000000002</v>
      </c>
      <c r="S25" s="62">
        <f t="shared" si="7"/>
        <v>5</v>
      </c>
    </row>
    <row r="26" spans="1:19" x14ac:dyDescent="0.3">
      <c r="A26" s="58" t="s">
        <v>1871</v>
      </c>
      <c r="B26" s="59">
        <f>VLOOKUP($A26,'Return Data'!$B$7:$R$2292,3,0)</f>
        <v>44826</v>
      </c>
      <c r="C26" s="60">
        <f>VLOOKUP($A26,'Return Data'!$B$7:$R$2292,4,0)</f>
        <v>24.999700000000001</v>
      </c>
      <c r="D26" s="60">
        <f>VLOOKUP($A26,'Return Data'!$B$7:$R$2292,10,0)</f>
        <v>17.984300000000001</v>
      </c>
      <c r="E26" s="61">
        <f t="shared" si="0"/>
        <v>20</v>
      </c>
      <c r="F26" s="60">
        <f>VLOOKUP($A26,'Return Data'!$B$7:$R$2292,11,0)</f>
        <v>5.2042999999999999</v>
      </c>
      <c r="G26" s="61">
        <f t="shared" si="1"/>
        <v>19</v>
      </c>
      <c r="H26" s="60">
        <f>VLOOKUP($A26,'Return Data'!$B$7:$R$2292,12,0)</f>
        <v>4.4954000000000001</v>
      </c>
      <c r="I26" s="61">
        <f t="shared" si="2"/>
        <v>15</v>
      </c>
      <c r="J26" s="60">
        <f>VLOOKUP($A26,'Return Data'!$B$7:$R$2292,13,0)</f>
        <v>5.1565000000000003</v>
      </c>
      <c r="K26" s="61">
        <f t="shared" si="3"/>
        <v>10</v>
      </c>
      <c r="L26" s="60">
        <f>VLOOKUP($A26,'Return Data'!$B$7:$R$2292,17,0)</f>
        <v>30.880700000000001</v>
      </c>
      <c r="M26" s="61">
        <f t="shared" si="4"/>
        <v>11</v>
      </c>
      <c r="N26" s="60">
        <f>VLOOKUP($A26,'Return Data'!$B$7:$R$2292,14,0)</f>
        <v>18.341999999999999</v>
      </c>
      <c r="O26" s="61">
        <f t="shared" si="5"/>
        <v>15</v>
      </c>
      <c r="P26" s="60">
        <f>VLOOKUP($A26,'Return Data'!$B$7:$R$2292,15,0)</f>
        <v>11.713900000000001</v>
      </c>
      <c r="Q26" s="61">
        <f t="shared" si="6"/>
        <v>13</v>
      </c>
      <c r="R26" s="60">
        <f>VLOOKUP($A26,'Return Data'!$B$7:$R$2292,16,0)</f>
        <v>14.430899999999999</v>
      </c>
      <c r="S26" s="62">
        <f t="shared" si="7"/>
        <v>14</v>
      </c>
    </row>
    <row r="27" spans="1:19" x14ac:dyDescent="0.3">
      <c r="A27" s="58" t="s">
        <v>890</v>
      </c>
      <c r="B27" s="59">
        <f>VLOOKUP($A27,'Return Data'!$B$7:$R$2292,3,0)</f>
        <v>44826</v>
      </c>
      <c r="C27" s="60">
        <f>VLOOKUP($A27,'Return Data'!$B$7:$R$2292,4,0)</f>
        <v>849.779</v>
      </c>
      <c r="D27" s="60">
        <f>VLOOKUP($A27,'Return Data'!$B$7:$R$2292,10,0)</f>
        <v>18.674600000000002</v>
      </c>
      <c r="E27" s="61">
        <f t="shared" si="0"/>
        <v>15</v>
      </c>
      <c r="F27" s="60">
        <f>VLOOKUP($A27,'Return Data'!$B$7:$R$2292,11,0)</f>
        <v>5.2763999999999998</v>
      </c>
      <c r="G27" s="61">
        <f t="shared" si="1"/>
        <v>17</v>
      </c>
      <c r="H27" s="60">
        <f>VLOOKUP($A27,'Return Data'!$B$7:$R$2292,12,0)</f>
        <v>5.8794000000000004</v>
      </c>
      <c r="I27" s="61">
        <f t="shared" si="2"/>
        <v>9</v>
      </c>
      <c r="J27" s="60">
        <f>VLOOKUP($A27,'Return Data'!$B$7:$R$2292,13,0)</f>
        <v>3.2627000000000002</v>
      </c>
      <c r="K27" s="61">
        <f t="shared" si="3"/>
        <v>14</v>
      </c>
      <c r="L27" s="60">
        <f>VLOOKUP($A27,'Return Data'!$B$7:$R$2292,17,0)</f>
        <v>31.267800000000001</v>
      </c>
      <c r="M27" s="61">
        <f t="shared" si="4"/>
        <v>9</v>
      </c>
      <c r="N27" s="60">
        <f>VLOOKUP($A27,'Return Data'!$B$7:$R$2292,14,0)</f>
        <v>18.7424</v>
      </c>
      <c r="O27" s="61">
        <f t="shared" si="5"/>
        <v>14</v>
      </c>
      <c r="P27" s="60">
        <f>VLOOKUP($A27,'Return Data'!$B$7:$R$2292,15,0)</f>
        <v>8.8323</v>
      </c>
      <c r="Q27" s="61">
        <f t="shared" si="6"/>
        <v>20</v>
      </c>
      <c r="R27" s="60">
        <f>VLOOKUP($A27,'Return Data'!$B$7:$R$2292,16,0)</f>
        <v>17.902000000000001</v>
      </c>
      <c r="S27" s="62">
        <f t="shared" si="7"/>
        <v>8</v>
      </c>
    </row>
    <row r="28" spans="1:19" x14ac:dyDescent="0.3">
      <c r="A28" s="58" t="s">
        <v>894</v>
      </c>
      <c r="B28" s="59">
        <f>VLOOKUP($A28,'Return Data'!$B$7:$R$2292,3,0)</f>
        <v>44826</v>
      </c>
      <c r="C28" s="60">
        <f>VLOOKUP($A28,'Return Data'!$B$7:$R$2292,4,0)</f>
        <v>73.326800000000006</v>
      </c>
      <c r="D28" s="60">
        <f>VLOOKUP($A28,'Return Data'!$B$7:$R$2292,10,0)</f>
        <v>21.802299999999999</v>
      </c>
      <c r="E28" s="61">
        <f t="shared" si="0"/>
        <v>3</v>
      </c>
      <c r="F28" s="60">
        <f>VLOOKUP($A28,'Return Data'!$B$7:$R$2292,11,0)</f>
        <v>12.2066</v>
      </c>
      <c r="G28" s="61">
        <f t="shared" si="1"/>
        <v>2</v>
      </c>
      <c r="H28" s="60">
        <f>VLOOKUP($A28,'Return Data'!$B$7:$R$2292,12,0)</f>
        <v>11.394399999999999</v>
      </c>
      <c r="I28" s="61">
        <f t="shared" si="2"/>
        <v>2</v>
      </c>
      <c r="J28" s="60">
        <f>VLOOKUP($A28,'Return Data'!$B$7:$R$2292,13,0)</f>
        <v>14.0146</v>
      </c>
      <c r="K28" s="61">
        <f t="shared" si="3"/>
        <v>1</v>
      </c>
      <c r="L28" s="60">
        <f>VLOOKUP($A28,'Return Data'!$B$7:$R$2292,17,0)</f>
        <v>35.965200000000003</v>
      </c>
      <c r="M28" s="61">
        <f t="shared" si="4"/>
        <v>4</v>
      </c>
      <c r="N28" s="60">
        <f>VLOOKUP($A28,'Return Data'!$B$7:$R$2292,14,0)</f>
        <v>26.614000000000001</v>
      </c>
      <c r="O28" s="61">
        <f t="shared" si="5"/>
        <v>1</v>
      </c>
      <c r="P28" s="60">
        <f>VLOOKUP($A28,'Return Data'!$B$7:$R$2292,15,0)</f>
        <v>14.632899999999999</v>
      </c>
      <c r="Q28" s="61">
        <f t="shared" si="6"/>
        <v>2</v>
      </c>
      <c r="R28" s="60">
        <f>VLOOKUP($A28,'Return Data'!$B$7:$R$2292,16,0)</f>
        <v>13.4467</v>
      </c>
      <c r="S28" s="62">
        <f t="shared" si="7"/>
        <v>16</v>
      </c>
    </row>
    <row r="29" spans="1:19" x14ac:dyDescent="0.3">
      <c r="A29" s="58" t="s">
        <v>1769</v>
      </c>
      <c r="B29" s="59">
        <f>VLOOKUP($A29,'Return Data'!$B$7:$R$2292,3,0)</f>
        <v>44826</v>
      </c>
      <c r="C29" s="60">
        <f>VLOOKUP($A29,'Return Data'!$B$7:$R$2292,4,0)</f>
        <v>580.46656179130503</v>
      </c>
      <c r="D29" s="60">
        <f>VLOOKUP($A29,'Return Data'!$B$7:$R$2292,10,0)</f>
        <v>21.692599999999999</v>
      </c>
      <c r="E29" s="61">
        <f t="shared" si="0"/>
        <v>4</v>
      </c>
      <c r="F29" s="60">
        <f>VLOOKUP($A29,'Return Data'!$B$7:$R$2292,11,0)</f>
        <v>9.3545999999999996</v>
      </c>
      <c r="G29" s="61">
        <f t="shared" si="1"/>
        <v>3</v>
      </c>
      <c r="H29" s="60">
        <f>VLOOKUP($A29,'Return Data'!$B$7:$R$2292,12,0)</f>
        <v>9.5728000000000009</v>
      </c>
      <c r="I29" s="61">
        <f t="shared" si="2"/>
        <v>4</v>
      </c>
      <c r="J29" s="60">
        <f>VLOOKUP($A29,'Return Data'!$B$7:$R$2292,13,0)</f>
        <v>11.038399999999999</v>
      </c>
      <c r="K29" s="61">
        <f t="shared" si="3"/>
        <v>2</v>
      </c>
      <c r="L29" s="60">
        <f>VLOOKUP($A29,'Return Data'!$B$7:$R$2292,17,0)</f>
        <v>36.51</v>
      </c>
      <c r="M29" s="61">
        <f t="shared" si="4"/>
        <v>3</v>
      </c>
      <c r="N29" s="60">
        <f>VLOOKUP($A29,'Return Data'!$B$7:$R$2292,14,0)</f>
        <v>22.241399999999999</v>
      </c>
      <c r="O29" s="61">
        <f t="shared" si="5"/>
        <v>4</v>
      </c>
      <c r="P29" s="60">
        <f>VLOOKUP($A29,'Return Data'!$B$7:$R$2292,15,0)</f>
        <v>14.5665</v>
      </c>
      <c r="Q29" s="61">
        <f t="shared" si="6"/>
        <v>3</v>
      </c>
      <c r="R29" s="60">
        <f>VLOOKUP($A29,'Return Data'!$B$7:$R$2292,16,0)</f>
        <v>14.715</v>
      </c>
      <c r="S29" s="62">
        <f t="shared" si="7"/>
        <v>13</v>
      </c>
    </row>
    <row r="30" spans="1:19" x14ac:dyDescent="0.3">
      <c r="A30" s="58" t="s">
        <v>896</v>
      </c>
      <c r="B30" s="59">
        <f>VLOOKUP($A30,'Return Data'!$B$7:$R$2292,3,0)</f>
        <v>44826</v>
      </c>
      <c r="C30" s="60">
        <f>VLOOKUP($A30,'Return Data'!$B$7:$R$2292,4,0)</f>
        <v>56.341099999999997</v>
      </c>
      <c r="D30" s="60">
        <f>VLOOKUP($A30,'Return Data'!$B$7:$R$2292,10,0)</f>
        <v>20.040199999999999</v>
      </c>
      <c r="E30" s="61">
        <f t="shared" si="0"/>
        <v>8</v>
      </c>
      <c r="F30" s="60">
        <f>VLOOKUP($A30,'Return Data'!$B$7:$R$2292,11,0)</f>
        <v>5.0174000000000003</v>
      </c>
      <c r="G30" s="61">
        <f t="shared" si="1"/>
        <v>20</v>
      </c>
      <c r="H30" s="60">
        <f>VLOOKUP($A30,'Return Data'!$B$7:$R$2292,12,0)</f>
        <v>2.9817</v>
      </c>
      <c r="I30" s="61">
        <f t="shared" si="2"/>
        <v>17</v>
      </c>
      <c r="J30" s="60">
        <f>VLOOKUP($A30,'Return Data'!$B$7:$R$2292,13,0)</f>
        <v>2.3319000000000001</v>
      </c>
      <c r="K30" s="61">
        <f t="shared" si="3"/>
        <v>17</v>
      </c>
      <c r="L30" s="60">
        <f>VLOOKUP($A30,'Return Data'!$B$7:$R$2292,17,0)</f>
        <v>30.253499999999999</v>
      </c>
      <c r="M30" s="61">
        <f t="shared" si="4"/>
        <v>14</v>
      </c>
      <c r="N30" s="60">
        <f>VLOOKUP($A30,'Return Data'!$B$7:$R$2292,14,0)</f>
        <v>17.875</v>
      </c>
      <c r="O30" s="61">
        <f t="shared" si="5"/>
        <v>18</v>
      </c>
      <c r="P30" s="60">
        <f>VLOOKUP($A30,'Return Data'!$B$7:$R$2292,15,0)</f>
        <v>13.2912</v>
      </c>
      <c r="Q30" s="61">
        <f t="shared" si="6"/>
        <v>8</v>
      </c>
      <c r="R30" s="60">
        <f>VLOOKUP($A30,'Return Data'!$B$7:$R$2292,16,0)</f>
        <v>11.7371</v>
      </c>
      <c r="S30" s="62">
        <f t="shared" si="7"/>
        <v>25</v>
      </c>
    </row>
    <row r="31" spans="1:19" x14ac:dyDescent="0.3">
      <c r="A31" s="58" t="s">
        <v>898</v>
      </c>
      <c r="B31" s="59">
        <f>VLOOKUP($A31,'Return Data'!$B$7:$R$2292,3,0)</f>
        <v>44826</v>
      </c>
      <c r="C31" s="60">
        <f>VLOOKUP($A31,'Return Data'!$B$7:$R$2292,4,0)</f>
        <v>355.3091</v>
      </c>
      <c r="D31" s="60">
        <f>VLOOKUP($A31,'Return Data'!$B$7:$R$2292,10,0)</f>
        <v>22.166599999999999</v>
      </c>
      <c r="E31" s="61">
        <f t="shared" si="0"/>
        <v>2</v>
      </c>
      <c r="F31" s="60">
        <f>VLOOKUP($A31,'Return Data'!$B$7:$R$2292,11,0)</f>
        <v>12.317500000000001</v>
      </c>
      <c r="G31" s="61">
        <f t="shared" si="1"/>
        <v>1</v>
      </c>
      <c r="H31" s="60">
        <f>VLOOKUP($A31,'Return Data'!$B$7:$R$2292,12,0)</f>
        <v>11.5677</v>
      </c>
      <c r="I31" s="61">
        <f t="shared" si="2"/>
        <v>1</v>
      </c>
      <c r="J31" s="60">
        <f>VLOOKUP($A31,'Return Data'!$B$7:$R$2292,13,0)</f>
        <v>7.8954000000000004</v>
      </c>
      <c r="K31" s="61">
        <f t="shared" si="3"/>
        <v>5</v>
      </c>
      <c r="L31" s="60">
        <f>VLOOKUP($A31,'Return Data'!$B$7:$R$2292,17,0)</f>
        <v>30.642399999999999</v>
      </c>
      <c r="M31" s="61">
        <f t="shared" si="4"/>
        <v>12</v>
      </c>
      <c r="N31" s="60">
        <f>VLOOKUP($A31,'Return Data'!$B$7:$R$2292,14,0)</f>
        <v>19.977</v>
      </c>
      <c r="O31" s="61">
        <f t="shared" si="5"/>
        <v>10</v>
      </c>
      <c r="P31" s="60">
        <f>VLOOKUP($A31,'Return Data'!$B$7:$R$2292,15,0)</f>
        <v>13.6448</v>
      </c>
      <c r="Q31" s="61">
        <f t="shared" si="6"/>
        <v>6</v>
      </c>
      <c r="R31" s="60">
        <f>VLOOKUP($A31,'Return Data'!$B$7:$R$2292,16,0)</f>
        <v>12.823600000000001</v>
      </c>
      <c r="S31" s="62">
        <f t="shared" si="7"/>
        <v>20</v>
      </c>
    </row>
    <row r="32" spans="1:19" x14ac:dyDescent="0.3">
      <c r="A32" s="58" t="s">
        <v>901</v>
      </c>
      <c r="B32" s="59">
        <f>VLOOKUP($A32,'Return Data'!$B$7:$R$2292,3,0)</f>
        <v>44826</v>
      </c>
      <c r="C32" s="60">
        <f>VLOOKUP($A32,'Return Data'!$B$7:$R$2292,4,0)</f>
        <v>17.11</v>
      </c>
      <c r="D32" s="60">
        <f>VLOOKUP($A32,'Return Data'!$B$7:$R$2292,10,0)</f>
        <v>19.650300000000001</v>
      </c>
      <c r="E32" s="61">
        <f t="shared" si="0"/>
        <v>10</v>
      </c>
      <c r="F32" s="60">
        <f>VLOOKUP($A32,'Return Data'!$B$7:$R$2292,11,0)</f>
        <v>8.0859000000000005</v>
      </c>
      <c r="G32" s="61">
        <f t="shared" si="1"/>
        <v>7</v>
      </c>
      <c r="H32" s="60">
        <f>VLOOKUP($A32,'Return Data'!$B$7:$R$2292,12,0)</f>
        <v>1.4226000000000001</v>
      </c>
      <c r="I32" s="61">
        <f t="shared" si="2"/>
        <v>21</v>
      </c>
      <c r="J32" s="60">
        <f>VLOOKUP($A32,'Return Data'!$B$7:$R$2292,13,0)</f>
        <v>3.1966000000000001</v>
      </c>
      <c r="K32" s="61">
        <f t="shared" si="3"/>
        <v>15</v>
      </c>
      <c r="L32" s="60">
        <f>VLOOKUP($A32,'Return Data'!$B$7:$R$2292,17,0)</f>
        <v>29.074300000000001</v>
      </c>
      <c r="M32" s="61">
        <f t="shared" si="4"/>
        <v>21</v>
      </c>
      <c r="N32" s="60"/>
      <c r="O32" s="61"/>
      <c r="P32" s="60"/>
      <c r="Q32" s="61"/>
      <c r="R32" s="60">
        <f>VLOOKUP($A32,'Return Data'!$B$7:$R$2292,16,0)</f>
        <v>21.167200000000001</v>
      </c>
      <c r="S32" s="62">
        <f t="shared" si="7"/>
        <v>2</v>
      </c>
    </row>
    <row r="33" spans="1:19" x14ac:dyDescent="0.3">
      <c r="A33" s="58" t="s">
        <v>903</v>
      </c>
      <c r="B33" s="59">
        <f>VLOOKUP($A33,'Return Data'!$B$7:$R$2292,3,0)</f>
        <v>44826</v>
      </c>
      <c r="C33" s="60">
        <f>VLOOKUP($A33,'Return Data'!$B$7:$R$2292,4,0)</f>
        <v>203.56</v>
      </c>
      <c r="D33" s="60">
        <f>VLOOKUP($A33,'Return Data'!$B$7:$R$2292,10,0)</f>
        <v>17.677800000000001</v>
      </c>
      <c r="E33" s="61">
        <f t="shared" si="0"/>
        <v>22</v>
      </c>
      <c r="F33" s="60">
        <f>VLOOKUP($A33,'Return Data'!$B$7:$R$2292,11,0)</f>
        <v>6.7419000000000002</v>
      </c>
      <c r="G33" s="61">
        <f t="shared" si="1"/>
        <v>11</v>
      </c>
      <c r="H33" s="60">
        <f>VLOOKUP($A33,'Return Data'!$B$7:$R$2292,12,0)</f>
        <v>5.9145000000000003</v>
      </c>
      <c r="I33" s="61">
        <f t="shared" si="2"/>
        <v>8</v>
      </c>
      <c r="J33" s="60">
        <f>VLOOKUP($A33,'Return Data'!$B$7:$R$2292,13,0)</f>
        <v>3.6322999999999999</v>
      </c>
      <c r="K33" s="61">
        <f>RANK(J33,J$8:J$33,0)</f>
        <v>13</v>
      </c>
      <c r="L33" s="60">
        <f>VLOOKUP($A33,'Return Data'!$B$7:$R$2292,17,0)</f>
        <v>33.6053</v>
      </c>
      <c r="M33" s="61">
        <f>RANK(L33,L$8:L$33,0)</f>
        <v>6</v>
      </c>
      <c r="N33" s="60">
        <f>VLOOKUP($A33,'Return Data'!$B$7:$R$2292,14,0)</f>
        <v>19.5627</v>
      </c>
      <c r="O33" s="61">
        <f>RANK(N33,N$8:N$33,0)</f>
        <v>12</v>
      </c>
      <c r="P33" s="60">
        <f>VLOOKUP($A33,'Return Data'!$B$7:$R$2292,15,0)</f>
        <v>10.942600000000001</v>
      </c>
      <c r="Q33" s="61">
        <f>RANK(P33,P$8:P$33,0)</f>
        <v>16</v>
      </c>
      <c r="R33" s="60">
        <f>VLOOKUP($A33,'Return Data'!$B$7:$R$2292,16,0)</f>
        <v>12.3117</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19.162357692307697</v>
      </c>
      <c r="E35" s="69"/>
      <c r="F35" s="70">
        <f>AVERAGE(F8:F33)</f>
        <v>6.2420653846153833</v>
      </c>
      <c r="G35" s="69"/>
      <c r="H35" s="70">
        <f>AVERAGE(H8:H33)</f>
        <v>4.5843000000000007</v>
      </c>
      <c r="I35" s="69"/>
      <c r="J35" s="70">
        <f>AVERAGE(J8:J33)</f>
        <v>3.7347423076923079</v>
      </c>
      <c r="K35" s="69"/>
      <c r="L35" s="70">
        <f>AVERAGE(L8:L33)</f>
        <v>30.881553846153846</v>
      </c>
      <c r="M35" s="69"/>
      <c r="N35" s="70">
        <f>AVERAGE(N8:N33)</f>
        <v>19.878968181818177</v>
      </c>
      <c r="O35" s="69"/>
      <c r="P35" s="70">
        <f>AVERAGE(P8:P33)</f>
        <v>12.155395238095238</v>
      </c>
      <c r="Q35" s="69"/>
      <c r="R35" s="70">
        <f>AVERAGE(R8:R33)</f>
        <v>15.601999999999997</v>
      </c>
      <c r="S35" s="71"/>
    </row>
    <row r="36" spans="1:19" x14ac:dyDescent="0.3">
      <c r="A36" s="68" t="s">
        <v>28</v>
      </c>
      <c r="B36" s="69"/>
      <c r="C36" s="69"/>
      <c r="D36" s="70">
        <f>MIN(D8:D33)</f>
        <v>13.7683</v>
      </c>
      <c r="E36" s="69"/>
      <c r="F36" s="70">
        <f>MIN(F8:F33)</f>
        <v>-3.0396000000000001</v>
      </c>
      <c r="G36" s="69"/>
      <c r="H36" s="70">
        <f>MIN(H8:H33)</f>
        <v>-7.8345000000000002</v>
      </c>
      <c r="I36" s="69"/>
      <c r="J36" s="70">
        <f>MIN(J8:J33)</f>
        <v>-9.5472000000000001</v>
      </c>
      <c r="K36" s="69"/>
      <c r="L36" s="70">
        <f>MIN(L8:L33)</f>
        <v>24.13</v>
      </c>
      <c r="M36" s="69"/>
      <c r="N36" s="70">
        <f>MIN(N8:N33)</f>
        <v>15.877599999999999</v>
      </c>
      <c r="O36" s="69"/>
      <c r="P36" s="70">
        <f>MIN(P8:P33)</f>
        <v>7.6744000000000003</v>
      </c>
      <c r="Q36" s="69"/>
      <c r="R36" s="70">
        <f>MIN(R8:R33)</f>
        <v>11.640599999999999</v>
      </c>
      <c r="S36" s="71"/>
    </row>
    <row r="37" spans="1:19" ht="15" thickBot="1" x14ac:dyDescent="0.35">
      <c r="A37" s="72" t="s">
        <v>29</v>
      </c>
      <c r="B37" s="73"/>
      <c r="C37" s="73"/>
      <c r="D37" s="74">
        <f>MAX(D8:D33)</f>
        <v>23.557500000000001</v>
      </c>
      <c r="E37" s="73"/>
      <c r="F37" s="74">
        <f>MAX(F8:F33)</f>
        <v>12.317500000000001</v>
      </c>
      <c r="G37" s="73"/>
      <c r="H37" s="74">
        <f>MAX(H8:H33)</f>
        <v>11.5677</v>
      </c>
      <c r="I37" s="73"/>
      <c r="J37" s="74">
        <f>MAX(J8:J33)</f>
        <v>14.0146</v>
      </c>
      <c r="K37" s="73"/>
      <c r="L37" s="74">
        <f>MAX(L8:L33)</f>
        <v>38.089399999999998</v>
      </c>
      <c r="M37" s="73"/>
      <c r="N37" s="74">
        <f>MAX(N8:N33)</f>
        <v>26.614000000000001</v>
      </c>
      <c r="O37" s="73"/>
      <c r="P37" s="74">
        <f>MAX(P8:P33)</f>
        <v>15.249000000000001</v>
      </c>
      <c r="Q37" s="73"/>
      <c r="R37" s="74">
        <f>MAX(R8:R33)</f>
        <v>22.7317</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44826</v>
      </c>
      <c r="C8" s="60">
        <f>VLOOKUP($A8,'Return Data'!$B$7:$R$2292,4,0)</f>
        <v>53.91</v>
      </c>
      <c r="D8" s="60">
        <f>VLOOKUP($A8,'Return Data'!$B$7:$R$2292,10,0)</f>
        <v>13.2087</v>
      </c>
      <c r="E8" s="61">
        <f t="shared" ref="E8:E39" si="0">RANK(D8,D$8:D$63,0)</f>
        <v>56</v>
      </c>
      <c r="F8" s="60">
        <f>VLOOKUP($A8,'Return Data'!$B$7:$R$2292,11,0)</f>
        <v>2.7052999999999998</v>
      </c>
      <c r="G8" s="61">
        <f t="shared" ref="G8:G39" si="1">RANK(F8,F$8:F$63,0)</f>
        <v>52</v>
      </c>
      <c r="H8" s="60">
        <f>VLOOKUP($A8,'Return Data'!$B$7:$R$2292,12,0)</f>
        <v>-0.48</v>
      </c>
      <c r="I8" s="61">
        <f t="shared" ref="I8:I39" si="2">RANK(H8,H$8:H$63,0)</f>
        <v>54</v>
      </c>
      <c r="J8" s="60">
        <f>VLOOKUP($A8,'Return Data'!$B$7:$R$2292,13,0)</f>
        <v>-4.0747</v>
      </c>
      <c r="K8" s="61">
        <f t="shared" ref="K8:K39" si="3">RANK(J8,J$8:J$63,0)</f>
        <v>55</v>
      </c>
      <c r="L8" s="60">
        <f>VLOOKUP($A8,'Return Data'!$B$7:$R$2292,17,0)</f>
        <v>14.6402</v>
      </c>
      <c r="M8" s="61">
        <f t="shared" ref="M8:M39" si="4">RANK(L8,L$8:L$63,0)</f>
        <v>56</v>
      </c>
      <c r="N8" s="60">
        <f>VLOOKUP($A8,'Return Data'!$B$7:$R$2292,14,0)</f>
        <v>10.706200000000001</v>
      </c>
      <c r="O8" s="61">
        <f t="shared" ref="O8:O26" si="5">RANK(N8,N$8:N$63,0)</f>
        <v>54</v>
      </c>
      <c r="P8" s="60">
        <f>VLOOKUP($A8,'Return Data'!$B$7:$R$2292,15,0)</f>
        <v>7.3825000000000003</v>
      </c>
      <c r="Q8" s="61">
        <f>RANK(P8,P$8:P$63,0)</f>
        <v>40</v>
      </c>
      <c r="R8" s="60">
        <f>VLOOKUP($A8,'Return Data'!$B$7:$R$2292,16,0)</f>
        <v>13.6843</v>
      </c>
      <c r="S8" s="62">
        <f t="shared" ref="S8:S39" si="6">RANK(R8,R$8:R$63,0)</f>
        <v>41</v>
      </c>
    </row>
    <row r="9" spans="1:20" x14ac:dyDescent="0.3">
      <c r="A9" s="58" t="s">
        <v>164</v>
      </c>
      <c r="B9" s="59">
        <f>VLOOKUP($A9,'Return Data'!$B$7:$R$2292,3,0)</f>
        <v>44826</v>
      </c>
      <c r="C9" s="60">
        <f>VLOOKUP($A9,'Return Data'!$B$7:$R$2292,4,0)</f>
        <v>44.81</v>
      </c>
      <c r="D9" s="60">
        <f>VLOOKUP($A9,'Return Data'!$B$7:$R$2292,10,0)</f>
        <v>14.0494</v>
      </c>
      <c r="E9" s="61">
        <f t="shared" si="0"/>
        <v>55</v>
      </c>
      <c r="F9" s="60">
        <f>VLOOKUP($A9,'Return Data'!$B$7:$R$2292,11,0)</f>
        <v>4.0399000000000003</v>
      </c>
      <c r="G9" s="61">
        <f t="shared" si="1"/>
        <v>43</v>
      </c>
      <c r="H9" s="60">
        <f>VLOOKUP($A9,'Return Data'!$B$7:$R$2292,12,0)</f>
        <v>0.53849999999999998</v>
      </c>
      <c r="I9" s="61">
        <f t="shared" si="2"/>
        <v>52</v>
      </c>
      <c r="J9" s="60">
        <f>VLOOKUP($A9,'Return Data'!$B$7:$R$2292,13,0)</f>
        <v>-2.9245999999999999</v>
      </c>
      <c r="K9" s="61">
        <f t="shared" si="3"/>
        <v>52</v>
      </c>
      <c r="L9" s="60">
        <f>VLOOKUP($A9,'Return Data'!$B$7:$R$2292,17,0)</f>
        <v>15.7416</v>
      </c>
      <c r="M9" s="61">
        <f t="shared" si="4"/>
        <v>55</v>
      </c>
      <c r="N9" s="60">
        <f>VLOOKUP($A9,'Return Data'!$B$7:$R$2292,14,0)</f>
        <v>11.877800000000001</v>
      </c>
      <c r="O9" s="61">
        <f t="shared" si="5"/>
        <v>53</v>
      </c>
      <c r="P9" s="60">
        <f>VLOOKUP($A9,'Return Data'!$B$7:$R$2292,15,0)</f>
        <v>8.4303000000000008</v>
      </c>
      <c r="Q9" s="61">
        <f>RANK(P9,P$8:P$63,0)</f>
        <v>39</v>
      </c>
      <c r="R9" s="60">
        <f>VLOOKUP($A9,'Return Data'!$B$7:$R$2292,16,0)</f>
        <v>14.5319</v>
      </c>
      <c r="S9" s="62">
        <f t="shared" si="6"/>
        <v>33</v>
      </c>
    </row>
    <row r="10" spans="1:20" x14ac:dyDescent="0.3">
      <c r="A10" s="58" t="s">
        <v>165</v>
      </c>
      <c r="B10" s="59">
        <f>VLOOKUP($A10,'Return Data'!$B$7:$R$2292,3,0)</f>
        <v>44826</v>
      </c>
      <c r="C10" s="60">
        <f>VLOOKUP($A10,'Return Data'!$B$7:$R$2292,4,0)</f>
        <v>75.550799999999995</v>
      </c>
      <c r="D10" s="60">
        <f>VLOOKUP($A10,'Return Data'!$B$7:$R$2292,10,0)</f>
        <v>18.590299999999999</v>
      </c>
      <c r="E10" s="61">
        <f t="shared" si="0"/>
        <v>27</v>
      </c>
      <c r="F10" s="60">
        <f>VLOOKUP($A10,'Return Data'!$B$7:$R$2292,11,0)</f>
        <v>0.45650000000000002</v>
      </c>
      <c r="G10" s="61">
        <f t="shared" si="1"/>
        <v>55</v>
      </c>
      <c r="H10" s="60">
        <f>VLOOKUP($A10,'Return Data'!$B$7:$R$2292,12,0)</f>
        <v>-4.5185000000000004</v>
      </c>
      <c r="I10" s="61">
        <f t="shared" si="2"/>
        <v>56</v>
      </c>
      <c r="J10" s="60">
        <f>VLOOKUP($A10,'Return Data'!$B$7:$R$2292,13,0)</f>
        <v>-10.3024</v>
      </c>
      <c r="K10" s="61">
        <f t="shared" si="3"/>
        <v>56</v>
      </c>
      <c r="L10" s="60">
        <f>VLOOKUP($A10,'Return Data'!$B$7:$R$2292,17,0)</f>
        <v>23.508400000000002</v>
      </c>
      <c r="M10" s="61">
        <f t="shared" si="4"/>
        <v>50</v>
      </c>
      <c r="N10" s="60">
        <f>VLOOKUP($A10,'Return Data'!$B$7:$R$2292,14,0)</f>
        <v>15.087899999999999</v>
      </c>
      <c r="O10" s="61">
        <f t="shared" si="5"/>
        <v>50</v>
      </c>
      <c r="P10" s="60">
        <f>VLOOKUP($A10,'Return Data'!$B$7:$R$2292,15,0)</f>
        <v>12.690899999999999</v>
      </c>
      <c r="Q10" s="61">
        <f>RANK(P10,P$8:P$63,0)</f>
        <v>21</v>
      </c>
      <c r="R10" s="60">
        <f>VLOOKUP($A10,'Return Data'!$B$7:$R$2292,16,0)</f>
        <v>18.148</v>
      </c>
      <c r="S10" s="62">
        <f t="shared" si="6"/>
        <v>8</v>
      </c>
    </row>
    <row r="11" spans="1:20" x14ac:dyDescent="0.3">
      <c r="A11" s="58" t="s">
        <v>1967</v>
      </c>
      <c r="B11" s="59">
        <f>VLOOKUP($A11,'Return Data'!$B$7:$R$2292,3,0)</f>
        <v>44826</v>
      </c>
      <c r="C11" s="60">
        <f>VLOOKUP($A11,'Return Data'!$B$7:$R$2292,4,0)</f>
        <v>63.511200000000002</v>
      </c>
      <c r="D11" s="60">
        <f>VLOOKUP($A11,'Return Data'!$B$7:$R$2292,10,0)</f>
        <v>15.2714</v>
      </c>
      <c r="E11" s="61">
        <f t="shared" si="0"/>
        <v>48</v>
      </c>
      <c r="F11" s="60">
        <f>VLOOKUP($A11,'Return Data'!$B$7:$R$2292,11,0)</f>
        <v>1.3456999999999999</v>
      </c>
      <c r="G11" s="61">
        <f t="shared" si="1"/>
        <v>54</v>
      </c>
      <c r="H11" s="60">
        <f>VLOOKUP($A11,'Return Data'!$B$7:$R$2292,12,0)</f>
        <v>-9.1000000000000004E-3</v>
      </c>
      <c r="I11" s="61">
        <f t="shared" si="2"/>
        <v>53</v>
      </c>
      <c r="J11" s="60">
        <f>VLOOKUP($A11,'Return Data'!$B$7:$R$2292,13,0)</f>
        <v>-1.4123000000000001</v>
      </c>
      <c r="K11" s="61">
        <f t="shared" si="3"/>
        <v>51</v>
      </c>
      <c r="L11" s="60">
        <f>VLOOKUP($A11,'Return Data'!$B$7:$R$2292,17,0)</f>
        <v>22.569800000000001</v>
      </c>
      <c r="M11" s="61">
        <f t="shared" si="4"/>
        <v>52</v>
      </c>
      <c r="N11" s="60">
        <f>VLOOKUP($A11,'Return Data'!$B$7:$R$2292,14,0)</f>
        <v>16.135400000000001</v>
      </c>
      <c r="O11" s="61">
        <f t="shared" si="5"/>
        <v>45</v>
      </c>
      <c r="P11" s="60">
        <f>VLOOKUP($A11,'Return Data'!$B$7:$R$2292,15,0)</f>
        <v>11.1478</v>
      </c>
      <c r="Q11" s="61">
        <f>RANK(P11,P$8:P$63,0)</f>
        <v>28</v>
      </c>
      <c r="R11" s="60">
        <f>VLOOKUP($A11,'Return Data'!$B$7:$R$2292,16,0)</f>
        <v>14.4903</v>
      </c>
      <c r="S11" s="62">
        <f t="shared" si="6"/>
        <v>34</v>
      </c>
    </row>
    <row r="12" spans="1:20" x14ac:dyDescent="0.3">
      <c r="A12" s="58" t="s">
        <v>2020</v>
      </c>
      <c r="B12" s="59">
        <f>VLOOKUP($A12,'Return Data'!$B$7:$R$2292,3,0)</f>
        <v>44826</v>
      </c>
      <c r="C12" s="60">
        <f>VLOOKUP($A12,'Return Data'!$B$7:$R$2292,4,0)</f>
        <v>18.13</v>
      </c>
      <c r="D12" s="60">
        <f>VLOOKUP($A12,'Return Data'!$B$7:$R$2292,10,0)</f>
        <v>24.0931</v>
      </c>
      <c r="E12" s="61">
        <f t="shared" si="0"/>
        <v>8</v>
      </c>
      <c r="F12" s="60">
        <f>VLOOKUP($A12,'Return Data'!$B$7:$R$2292,11,0)</f>
        <v>7.3415999999999997</v>
      </c>
      <c r="G12" s="61">
        <f t="shared" si="1"/>
        <v>17</v>
      </c>
      <c r="H12" s="60">
        <f>VLOOKUP($A12,'Return Data'!$B$7:$R$2292,12,0)</f>
        <v>2.1408</v>
      </c>
      <c r="I12" s="61">
        <f t="shared" si="2"/>
        <v>49</v>
      </c>
      <c r="J12" s="60">
        <f>VLOOKUP($A12,'Return Data'!$B$7:$R$2292,13,0)</f>
        <v>1.4550000000000001</v>
      </c>
      <c r="K12" s="61">
        <f t="shared" si="3"/>
        <v>44</v>
      </c>
      <c r="L12" s="60">
        <f>VLOOKUP($A12,'Return Data'!$B$7:$R$2292,17,0)</f>
        <v>32.736800000000002</v>
      </c>
      <c r="M12" s="61">
        <f t="shared" si="4"/>
        <v>22</v>
      </c>
      <c r="N12" s="60">
        <f>VLOOKUP($A12,'Return Data'!$B$7:$R$2292,14,0)</f>
        <v>28.635300000000001</v>
      </c>
      <c r="O12" s="61">
        <f t="shared" si="5"/>
        <v>12</v>
      </c>
      <c r="P12" s="60"/>
      <c r="Q12" s="61"/>
      <c r="R12" s="60">
        <f>VLOOKUP($A12,'Return Data'!$B$7:$R$2292,16,0)</f>
        <v>13.8345</v>
      </c>
      <c r="S12" s="62">
        <f t="shared" si="6"/>
        <v>40</v>
      </c>
    </row>
    <row r="13" spans="1:20" x14ac:dyDescent="0.3">
      <c r="A13" s="58" t="s">
        <v>2022</v>
      </c>
      <c r="B13" s="59">
        <f>VLOOKUP($A13,'Return Data'!$B$7:$R$2292,3,0)</f>
        <v>44826</v>
      </c>
      <c r="C13" s="60">
        <f>VLOOKUP($A13,'Return Data'!$B$7:$R$2292,4,0)</f>
        <v>21.61</v>
      </c>
      <c r="D13" s="60">
        <f>VLOOKUP($A13,'Return Data'!$B$7:$R$2292,10,0)</f>
        <v>23.910599999999999</v>
      </c>
      <c r="E13" s="61">
        <f t="shared" si="0"/>
        <v>9</v>
      </c>
      <c r="F13" s="60">
        <f>VLOOKUP($A13,'Return Data'!$B$7:$R$2292,11,0)</f>
        <v>6.4531999999999998</v>
      </c>
      <c r="G13" s="61">
        <f t="shared" si="1"/>
        <v>25</v>
      </c>
      <c r="H13" s="60">
        <f>VLOOKUP($A13,'Return Data'!$B$7:$R$2292,12,0)</f>
        <v>2.4655999999999998</v>
      </c>
      <c r="I13" s="61">
        <f t="shared" si="2"/>
        <v>46</v>
      </c>
      <c r="J13" s="60">
        <f>VLOOKUP($A13,'Return Data'!$B$7:$R$2292,13,0)</f>
        <v>4.6300000000000001E-2</v>
      </c>
      <c r="K13" s="61">
        <f t="shared" si="3"/>
        <v>50</v>
      </c>
      <c r="L13" s="60">
        <f>VLOOKUP($A13,'Return Data'!$B$7:$R$2292,17,0)</f>
        <v>31.694700000000001</v>
      </c>
      <c r="M13" s="61">
        <f t="shared" si="4"/>
        <v>27</v>
      </c>
      <c r="N13" s="60">
        <f>VLOOKUP($A13,'Return Data'!$B$7:$R$2292,14,0)</f>
        <v>25.931999999999999</v>
      </c>
      <c r="O13" s="61">
        <f t="shared" si="5"/>
        <v>15</v>
      </c>
      <c r="P13" s="60"/>
      <c r="Q13" s="61"/>
      <c r="R13" s="60">
        <f>VLOOKUP($A13,'Return Data'!$B$7:$R$2292,16,0)</f>
        <v>21.6692</v>
      </c>
      <c r="S13" s="62">
        <f t="shared" si="6"/>
        <v>5</v>
      </c>
    </row>
    <row r="14" spans="1:20" x14ac:dyDescent="0.3">
      <c r="A14" s="58" t="s">
        <v>2024</v>
      </c>
      <c r="B14" s="59">
        <f>VLOOKUP($A14,'Return Data'!$B$7:$R$2292,3,0)</f>
        <v>44826</v>
      </c>
      <c r="C14" s="60">
        <f>VLOOKUP($A14,'Return Data'!$B$7:$R$2292,4,0)</f>
        <v>114.69</v>
      </c>
      <c r="D14" s="60">
        <f>VLOOKUP($A14,'Return Data'!$B$7:$R$2292,10,0)</f>
        <v>22.049600000000002</v>
      </c>
      <c r="E14" s="61">
        <f t="shared" si="0"/>
        <v>10</v>
      </c>
      <c r="F14" s="60">
        <f>VLOOKUP($A14,'Return Data'!$B$7:$R$2292,11,0)</f>
        <v>5.8905000000000003</v>
      </c>
      <c r="G14" s="61">
        <f t="shared" si="1"/>
        <v>31</v>
      </c>
      <c r="H14" s="60">
        <f>VLOOKUP($A14,'Return Data'!$B$7:$R$2292,12,0)</f>
        <v>2.7504</v>
      </c>
      <c r="I14" s="61">
        <f t="shared" si="2"/>
        <v>44</v>
      </c>
      <c r="J14" s="60">
        <f>VLOOKUP($A14,'Return Data'!$B$7:$R$2292,13,0)</f>
        <v>1.0218</v>
      </c>
      <c r="K14" s="61">
        <f t="shared" si="3"/>
        <v>47</v>
      </c>
      <c r="L14" s="60">
        <f>VLOOKUP($A14,'Return Data'!$B$7:$R$2292,17,0)</f>
        <v>32.093400000000003</v>
      </c>
      <c r="M14" s="61">
        <f t="shared" si="4"/>
        <v>25</v>
      </c>
      <c r="N14" s="60">
        <f>VLOOKUP($A14,'Return Data'!$B$7:$R$2292,14,0)</f>
        <v>27.227900000000002</v>
      </c>
      <c r="O14" s="61">
        <f t="shared" si="5"/>
        <v>14</v>
      </c>
      <c r="P14" s="60">
        <f>VLOOKUP($A14,'Return Data'!$B$7:$R$2292,15,0)</f>
        <v>16.296700000000001</v>
      </c>
      <c r="Q14" s="61">
        <f t="shared" ref="Q14:Q21" si="7">RANK(P14,P$8:P$63,0)</f>
        <v>6</v>
      </c>
      <c r="R14" s="60">
        <f>VLOOKUP($A14,'Return Data'!$B$7:$R$2292,16,0)</f>
        <v>17.758900000000001</v>
      </c>
      <c r="S14" s="62">
        <f t="shared" si="6"/>
        <v>11</v>
      </c>
    </row>
    <row r="15" spans="1:20" x14ac:dyDescent="0.3">
      <c r="A15" s="58" t="s">
        <v>171</v>
      </c>
      <c r="B15" s="59">
        <f>VLOOKUP($A15,'Return Data'!$B$7:$R$2292,3,0)</f>
        <v>44826</v>
      </c>
      <c r="C15" s="60">
        <f>VLOOKUP($A15,'Return Data'!$B$7:$R$2292,4,0)</f>
        <v>127.56</v>
      </c>
      <c r="D15" s="60">
        <f>VLOOKUP($A15,'Return Data'!$B$7:$R$2292,10,0)</f>
        <v>18.583200000000001</v>
      </c>
      <c r="E15" s="61">
        <f t="shared" si="0"/>
        <v>28</v>
      </c>
      <c r="F15" s="60">
        <f>VLOOKUP($A15,'Return Data'!$B$7:$R$2292,11,0)</f>
        <v>5.9821</v>
      </c>
      <c r="G15" s="61">
        <f t="shared" si="1"/>
        <v>29</v>
      </c>
      <c r="H15" s="60">
        <f>VLOOKUP($A15,'Return Data'!$B$7:$R$2292,12,0)</f>
        <v>3.5390000000000001</v>
      </c>
      <c r="I15" s="61">
        <f t="shared" si="2"/>
        <v>40</v>
      </c>
      <c r="J15" s="60">
        <f>VLOOKUP($A15,'Return Data'!$B$7:$R$2292,13,0)</f>
        <v>3.4131</v>
      </c>
      <c r="K15" s="61">
        <f t="shared" si="3"/>
        <v>33</v>
      </c>
      <c r="L15" s="60">
        <f>VLOOKUP($A15,'Return Data'!$B$7:$R$2292,17,0)</f>
        <v>30.484300000000001</v>
      </c>
      <c r="M15" s="61">
        <f t="shared" si="4"/>
        <v>33</v>
      </c>
      <c r="N15" s="60">
        <f>VLOOKUP($A15,'Return Data'!$B$7:$R$2292,14,0)</f>
        <v>24.1767</v>
      </c>
      <c r="O15" s="61">
        <f t="shared" si="5"/>
        <v>17</v>
      </c>
      <c r="P15" s="60">
        <f>VLOOKUP($A15,'Return Data'!$B$7:$R$2292,15,0)</f>
        <v>17.363900000000001</v>
      </c>
      <c r="Q15" s="61">
        <f t="shared" si="7"/>
        <v>3</v>
      </c>
      <c r="R15" s="60">
        <f>VLOOKUP($A15,'Return Data'!$B$7:$R$2292,16,0)</f>
        <v>16.0929</v>
      </c>
      <c r="S15" s="62">
        <f t="shared" si="6"/>
        <v>18</v>
      </c>
    </row>
    <row r="16" spans="1:20" x14ac:dyDescent="0.3">
      <c r="A16" s="58" t="s">
        <v>172</v>
      </c>
      <c r="B16" s="59">
        <f>VLOOKUP($A16,'Return Data'!$B$7:$R$2292,3,0)</f>
        <v>44826</v>
      </c>
      <c r="C16" s="60">
        <f>VLOOKUP($A16,'Return Data'!$B$7:$R$2292,4,0)</f>
        <v>89.331999999999994</v>
      </c>
      <c r="D16" s="60">
        <f>VLOOKUP($A16,'Return Data'!$B$7:$R$2292,10,0)</f>
        <v>17.109100000000002</v>
      </c>
      <c r="E16" s="61">
        <f t="shared" si="0"/>
        <v>39</v>
      </c>
      <c r="F16" s="60">
        <f>VLOOKUP($A16,'Return Data'!$B$7:$R$2292,11,0)</f>
        <v>4.7169999999999996</v>
      </c>
      <c r="G16" s="61">
        <f t="shared" si="1"/>
        <v>37</v>
      </c>
      <c r="H16" s="60">
        <f>VLOOKUP($A16,'Return Data'!$B$7:$R$2292,12,0)</f>
        <v>6.1201999999999996</v>
      </c>
      <c r="I16" s="61">
        <f t="shared" si="2"/>
        <v>29</v>
      </c>
      <c r="J16" s="60">
        <f>VLOOKUP($A16,'Return Data'!$B$7:$R$2292,13,0)</f>
        <v>2.8531</v>
      </c>
      <c r="K16" s="61">
        <f t="shared" si="3"/>
        <v>38</v>
      </c>
      <c r="L16" s="60">
        <f>VLOOKUP($A16,'Return Data'!$B$7:$R$2292,17,0)</f>
        <v>33.023000000000003</v>
      </c>
      <c r="M16" s="61">
        <f t="shared" si="4"/>
        <v>20</v>
      </c>
      <c r="N16" s="60">
        <f>VLOOKUP($A16,'Return Data'!$B$7:$R$2292,14,0)</f>
        <v>20.5304</v>
      </c>
      <c r="O16" s="61">
        <f t="shared" si="5"/>
        <v>26</v>
      </c>
      <c r="P16" s="60">
        <f>VLOOKUP($A16,'Return Data'!$B$7:$R$2292,15,0)</f>
        <v>14.107200000000001</v>
      </c>
      <c r="Q16" s="61">
        <f t="shared" si="7"/>
        <v>13</v>
      </c>
      <c r="R16" s="60">
        <f>VLOOKUP($A16,'Return Data'!$B$7:$R$2292,16,0)</f>
        <v>17.285599999999999</v>
      </c>
      <c r="S16" s="62">
        <f t="shared" si="6"/>
        <v>13</v>
      </c>
    </row>
    <row r="17" spans="1:19" x14ac:dyDescent="0.3">
      <c r="A17" s="58" t="s">
        <v>173</v>
      </c>
      <c r="B17" s="59">
        <f>VLOOKUP($A17,'Return Data'!$B$7:$R$2292,3,0)</f>
        <v>44826</v>
      </c>
      <c r="C17" s="60">
        <f>VLOOKUP($A17,'Return Data'!$B$7:$R$2292,4,0)</f>
        <v>81.17</v>
      </c>
      <c r="D17" s="60">
        <f>VLOOKUP($A17,'Return Data'!$B$7:$R$2292,10,0)</f>
        <v>17.8597</v>
      </c>
      <c r="E17" s="61">
        <f t="shared" si="0"/>
        <v>35</v>
      </c>
      <c r="F17" s="60">
        <f>VLOOKUP($A17,'Return Data'!$B$7:$R$2292,11,0)</f>
        <v>3.8245</v>
      </c>
      <c r="G17" s="61">
        <f t="shared" si="1"/>
        <v>45</v>
      </c>
      <c r="H17" s="60">
        <f>VLOOKUP($A17,'Return Data'!$B$7:$R$2292,12,0)</f>
        <v>4.5465999999999998</v>
      </c>
      <c r="I17" s="61">
        <f t="shared" si="2"/>
        <v>37</v>
      </c>
      <c r="J17" s="60">
        <f>VLOOKUP($A17,'Return Data'!$B$7:$R$2292,13,0)</f>
        <v>4.2244000000000002</v>
      </c>
      <c r="K17" s="61">
        <f t="shared" si="3"/>
        <v>30</v>
      </c>
      <c r="L17" s="60">
        <f>VLOOKUP($A17,'Return Data'!$B$7:$R$2292,17,0)</f>
        <v>28.666899999999998</v>
      </c>
      <c r="M17" s="61">
        <f t="shared" si="4"/>
        <v>42</v>
      </c>
      <c r="N17" s="60">
        <f>VLOOKUP($A17,'Return Data'!$B$7:$R$2292,14,0)</f>
        <v>18.267900000000001</v>
      </c>
      <c r="O17" s="61">
        <f t="shared" si="5"/>
        <v>35</v>
      </c>
      <c r="P17" s="60">
        <f>VLOOKUP($A17,'Return Data'!$B$7:$R$2292,15,0)</f>
        <v>12.079800000000001</v>
      </c>
      <c r="Q17" s="61">
        <f t="shared" si="7"/>
        <v>23</v>
      </c>
      <c r="R17" s="60">
        <f>VLOOKUP($A17,'Return Data'!$B$7:$R$2292,16,0)</f>
        <v>14.556100000000001</v>
      </c>
      <c r="S17" s="62">
        <f t="shared" si="6"/>
        <v>32</v>
      </c>
    </row>
    <row r="18" spans="1:19" x14ac:dyDescent="0.3">
      <c r="A18" s="58" t="s">
        <v>175</v>
      </c>
      <c r="B18" s="59">
        <f>VLOOKUP($A18,'Return Data'!$B$7:$R$2292,3,0)</f>
        <v>44826</v>
      </c>
      <c r="C18" s="60">
        <f>VLOOKUP($A18,'Return Data'!$B$7:$R$2292,4,0)</f>
        <v>966.173</v>
      </c>
      <c r="D18" s="60">
        <f>VLOOKUP($A18,'Return Data'!$B$7:$R$2292,10,0)</f>
        <v>17.911999999999999</v>
      </c>
      <c r="E18" s="61">
        <f t="shared" si="0"/>
        <v>34</v>
      </c>
      <c r="F18" s="60">
        <f>VLOOKUP($A18,'Return Data'!$B$7:$R$2292,11,0)</f>
        <v>6.202</v>
      </c>
      <c r="G18" s="61">
        <f t="shared" si="1"/>
        <v>27</v>
      </c>
      <c r="H18" s="60">
        <f>VLOOKUP($A18,'Return Data'!$B$7:$R$2292,12,0)</f>
        <v>5.0303000000000004</v>
      </c>
      <c r="I18" s="61">
        <f t="shared" si="2"/>
        <v>34</v>
      </c>
      <c r="J18" s="60">
        <f>VLOOKUP($A18,'Return Data'!$B$7:$R$2292,13,0)</f>
        <v>6.2262000000000004</v>
      </c>
      <c r="K18" s="61">
        <f t="shared" si="3"/>
        <v>27</v>
      </c>
      <c r="L18" s="60">
        <f>VLOOKUP($A18,'Return Data'!$B$7:$R$2292,17,0)</f>
        <v>35.238199999999999</v>
      </c>
      <c r="M18" s="61">
        <f t="shared" si="4"/>
        <v>15</v>
      </c>
      <c r="N18" s="60">
        <f>VLOOKUP($A18,'Return Data'!$B$7:$R$2292,14,0)</f>
        <v>18.0794</v>
      </c>
      <c r="O18" s="61">
        <f t="shared" si="5"/>
        <v>36</v>
      </c>
      <c r="P18" s="60">
        <f>VLOOKUP($A18,'Return Data'!$B$7:$R$2292,15,0)</f>
        <v>12.0076</v>
      </c>
      <c r="Q18" s="61">
        <f t="shared" si="7"/>
        <v>26</v>
      </c>
      <c r="R18" s="60">
        <f>VLOOKUP($A18,'Return Data'!$B$7:$R$2292,16,0)</f>
        <v>15.261200000000001</v>
      </c>
      <c r="S18" s="62">
        <f t="shared" si="6"/>
        <v>26</v>
      </c>
    </row>
    <row r="19" spans="1:19" x14ac:dyDescent="0.3">
      <c r="A19" s="58" t="s">
        <v>177</v>
      </c>
      <c r="B19" s="59">
        <f>VLOOKUP($A19,'Return Data'!$B$7:$R$2292,3,0)</f>
        <v>44826</v>
      </c>
      <c r="C19" s="60">
        <f>VLOOKUP($A19,'Return Data'!$B$7:$R$2292,4,0)</f>
        <v>842.35500000000002</v>
      </c>
      <c r="D19" s="60">
        <f>VLOOKUP($A19,'Return Data'!$B$7:$R$2292,10,0)</f>
        <v>17.088100000000001</v>
      </c>
      <c r="E19" s="61">
        <f t="shared" si="0"/>
        <v>40</v>
      </c>
      <c r="F19" s="60">
        <f>VLOOKUP($A19,'Return Data'!$B$7:$R$2292,11,0)</f>
        <v>9.9269999999999996</v>
      </c>
      <c r="G19" s="61">
        <f t="shared" si="1"/>
        <v>6</v>
      </c>
      <c r="H19" s="60">
        <f>VLOOKUP($A19,'Return Data'!$B$7:$R$2292,12,0)</f>
        <v>10.345000000000001</v>
      </c>
      <c r="I19" s="61">
        <f t="shared" si="2"/>
        <v>11</v>
      </c>
      <c r="J19" s="60">
        <f>VLOOKUP($A19,'Return Data'!$B$7:$R$2292,13,0)</f>
        <v>10.432499999999999</v>
      </c>
      <c r="K19" s="61">
        <f t="shared" si="3"/>
        <v>12</v>
      </c>
      <c r="L19" s="60">
        <f>VLOOKUP($A19,'Return Data'!$B$7:$R$2292,17,0)</f>
        <v>33.186500000000002</v>
      </c>
      <c r="M19" s="61">
        <f t="shared" si="4"/>
        <v>19</v>
      </c>
      <c r="N19" s="60">
        <f>VLOOKUP($A19,'Return Data'!$B$7:$R$2292,14,0)</f>
        <v>17.901399999999999</v>
      </c>
      <c r="O19" s="61">
        <f t="shared" si="5"/>
        <v>38</v>
      </c>
      <c r="P19" s="60">
        <f>VLOOKUP($A19,'Return Data'!$B$7:$R$2292,15,0)</f>
        <v>10.3354</v>
      </c>
      <c r="Q19" s="61">
        <f t="shared" si="7"/>
        <v>35</v>
      </c>
      <c r="R19" s="60">
        <f>VLOOKUP($A19,'Return Data'!$B$7:$R$2292,16,0)</f>
        <v>13.5792</v>
      </c>
      <c r="S19" s="62">
        <f t="shared" si="6"/>
        <v>45</v>
      </c>
    </row>
    <row r="20" spans="1:19" x14ac:dyDescent="0.3">
      <c r="A20" s="58" t="s">
        <v>178</v>
      </c>
      <c r="B20" s="59">
        <f>VLOOKUP($A20,'Return Data'!$B$7:$R$2292,3,0)</f>
        <v>44826</v>
      </c>
      <c r="C20" s="60">
        <f>VLOOKUP($A20,'Return Data'!$B$7:$R$2292,4,0)</f>
        <v>61.809100000000001</v>
      </c>
      <c r="D20" s="60">
        <f>VLOOKUP($A20,'Return Data'!$B$7:$R$2292,10,0)</f>
        <v>17.304600000000001</v>
      </c>
      <c r="E20" s="61">
        <f t="shared" si="0"/>
        <v>38</v>
      </c>
      <c r="F20" s="60">
        <f>VLOOKUP($A20,'Return Data'!$B$7:$R$2292,11,0)</f>
        <v>2.9805000000000001</v>
      </c>
      <c r="G20" s="61">
        <f t="shared" si="1"/>
        <v>48</v>
      </c>
      <c r="H20" s="60">
        <f>VLOOKUP($A20,'Return Data'!$B$7:$R$2292,12,0)</f>
        <v>3.0478000000000001</v>
      </c>
      <c r="I20" s="61">
        <f t="shared" si="2"/>
        <v>43</v>
      </c>
      <c r="J20" s="60">
        <f>VLOOKUP($A20,'Return Data'!$B$7:$R$2292,13,0)</f>
        <v>2.9939</v>
      </c>
      <c r="K20" s="61">
        <f t="shared" si="3"/>
        <v>35</v>
      </c>
      <c r="L20" s="60">
        <f>VLOOKUP($A20,'Return Data'!$B$7:$R$2292,17,0)</f>
        <v>29.751799999999999</v>
      </c>
      <c r="M20" s="61">
        <f t="shared" si="4"/>
        <v>39</v>
      </c>
      <c r="N20" s="60">
        <f>VLOOKUP($A20,'Return Data'!$B$7:$R$2292,14,0)</f>
        <v>17.709299999999999</v>
      </c>
      <c r="O20" s="61">
        <f t="shared" si="5"/>
        <v>40</v>
      </c>
      <c r="P20" s="60">
        <f>VLOOKUP($A20,'Return Data'!$B$7:$R$2292,15,0)</f>
        <v>10.5436</v>
      </c>
      <c r="Q20" s="61">
        <f t="shared" si="7"/>
        <v>34</v>
      </c>
      <c r="R20" s="60">
        <f>VLOOKUP($A20,'Return Data'!$B$7:$R$2292,16,0)</f>
        <v>14.216699999999999</v>
      </c>
      <c r="S20" s="62">
        <f t="shared" si="6"/>
        <v>36</v>
      </c>
    </row>
    <row r="21" spans="1:19" x14ac:dyDescent="0.3">
      <c r="A21" s="58" t="s">
        <v>179</v>
      </c>
      <c r="B21" s="59">
        <f>VLOOKUP($A21,'Return Data'!$B$7:$R$2292,3,0)</f>
        <v>44826</v>
      </c>
      <c r="C21" s="60">
        <f>VLOOKUP($A21,'Return Data'!$B$7:$R$2292,4,0)</f>
        <v>652.66999999999996</v>
      </c>
      <c r="D21" s="60">
        <f>VLOOKUP($A21,'Return Data'!$B$7:$R$2292,10,0)</f>
        <v>15.2964</v>
      </c>
      <c r="E21" s="61">
        <f t="shared" si="0"/>
        <v>47</v>
      </c>
      <c r="F21" s="60">
        <f>VLOOKUP($A21,'Return Data'!$B$7:$R$2292,11,0)</f>
        <v>3.0569999999999999</v>
      </c>
      <c r="G21" s="61">
        <f t="shared" si="1"/>
        <v>47</v>
      </c>
      <c r="H21" s="60">
        <f>VLOOKUP($A21,'Return Data'!$B$7:$R$2292,12,0)</f>
        <v>3.6116000000000001</v>
      </c>
      <c r="I21" s="61">
        <f t="shared" si="2"/>
        <v>39</v>
      </c>
      <c r="J21" s="60">
        <f>VLOOKUP($A21,'Return Data'!$B$7:$R$2292,13,0)</f>
        <v>1.4455</v>
      </c>
      <c r="K21" s="61">
        <f t="shared" si="3"/>
        <v>45</v>
      </c>
      <c r="L21" s="60">
        <f>VLOOKUP($A21,'Return Data'!$B$7:$R$2292,17,0)</f>
        <v>31.084800000000001</v>
      </c>
      <c r="M21" s="61">
        <f t="shared" si="4"/>
        <v>30</v>
      </c>
      <c r="N21" s="60">
        <f>VLOOKUP($A21,'Return Data'!$B$7:$R$2292,14,0)</f>
        <v>18.7547</v>
      </c>
      <c r="O21" s="61">
        <f t="shared" si="5"/>
        <v>33</v>
      </c>
      <c r="P21" s="60">
        <f>VLOOKUP($A21,'Return Data'!$B$7:$R$2292,15,0)</f>
        <v>13.797000000000001</v>
      </c>
      <c r="Q21" s="61">
        <f t="shared" si="7"/>
        <v>14</v>
      </c>
      <c r="R21" s="60">
        <f>VLOOKUP($A21,'Return Data'!$B$7:$R$2292,16,0)</f>
        <v>15.618</v>
      </c>
      <c r="S21" s="62">
        <f t="shared" si="6"/>
        <v>22</v>
      </c>
    </row>
    <row r="22" spans="1:19" x14ac:dyDescent="0.3">
      <c r="A22" s="58" t="s">
        <v>180</v>
      </c>
      <c r="B22" s="59">
        <f>VLOOKUP($A22,'Return Data'!$B$7:$R$2292,3,0)</f>
        <v>44826</v>
      </c>
      <c r="C22" s="60">
        <f>VLOOKUP($A22,'Return Data'!$B$7:$R$2292,4,0)</f>
        <v>18.18</v>
      </c>
      <c r="D22" s="60">
        <f>VLOOKUP($A22,'Return Data'!$B$7:$R$2292,10,0)</f>
        <v>18.668399999999998</v>
      </c>
      <c r="E22" s="61">
        <f t="shared" si="0"/>
        <v>26</v>
      </c>
      <c r="F22" s="60">
        <f>VLOOKUP($A22,'Return Data'!$B$7:$R$2292,11,0)</f>
        <v>13.767200000000001</v>
      </c>
      <c r="G22" s="61">
        <f t="shared" si="1"/>
        <v>2</v>
      </c>
      <c r="H22" s="60">
        <f>VLOOKUP($A22,'Return Data'!$B$7:$R$2292,12,0)</f>
        <v>15.87</v>
      </c>
      <c r="I22" s="61">
        <f t="shared" si="2"/>
        <v>2</v>
      </c>
      <c r="J22" s="60">
        <f>VLOOKUP($A22,'Return Data'!$B$7:$R$2292,13,0)</f>
        <v>14.5558</v>
      </c>
      <c r="K22" s="61">
        <f t="shared" si="3"/>
        <v>8</v>
      </c>
      <c r="L22" s="60">
        <f>VLOOKUP($A22,'Return Data'!$B$7:$R$2292,17,0)</f>
        <v>34.430500000000002</v>
      </c>
      <c r="M22" s="61">
        <f t="shared" si="4"/>
        <v>16</v>
      </c>
      <c r="N22" s="60">
        <f>VLOOKUP($A22,'Return Data'!$B$7:$R$2292,14,0)</f>
        <v>18.500699999999998</v>
      </c>
      <c r="O22" s="61">
        <f t="shared" si="5"/>
        <v>34</v>
      </c>
      <c r="P22" s="60"/>
      <c r="Q22" s="61"/>
      <c r="R22" s="60">
        <f>VLOOKUP($A22,'Return Data'!$B$7:$R$2292,16,0)</f>
        <v>14.191800000000001</v>
      </c>
      <c r="S22" s="62">
        <f t="shared" si="6"/>
        <v>37</v>
      </c>
    </row>
    <row r="23" spans="1:19" x14ac:dyDescent="0.3">
      <c r="A23" s="58" t="s">
        <v>181</v>
      </c>
      <c r="B23" s="59">
        <f>VLOOKUP($A23,'Return Data'!$B$7:$R$2292,3,0)</f>
        <v>44826</v>
      </c>
      <c r="C23" s="60">
        <f>VLOOKUP($A23,'Return Data'!$B$7:$R$2292,4,0)</f>
        <v>43.73</v>
      </c>
      <c r="D23" s="60">
        <f>VLOOKUP($A23,'Return Data'!$B$7:$R$2292,10,0)</f>
        <v>19.090399999999999</v>
      </c>
      <c r="E23" s="61">
        <f t="shared" si="0"/>
        <v>21</v>
      </c>
      <c r="F23" s="60">
        <f>VLOOKUP($A23,'Return Data'!$B$7:$R$2292,11,0)</f>
        <v>4.5171999999999999</v>
      </c>
      <c r="G23" s="61">
        <f t="shared" si="1"/>
        <v>39</v>
      </c>
      <c r="H23" s="60">
        <f>VLOOKUP($A23,'Return Data'!$B$7:$R$2292,12,0)</f>
        <v>6.0377999999999998</v>
      </c>
      <c r="I23" s="61">
        <f t="shared" si="2"/>
        <v>30</v>
      </c>
      <c r="J23" s="60">
        <f>VLOOKUP($A23,'Return Data'!$B$7:$R$2292,13,0)</f>
        <v>3.9211</v>
      </c>
      <c r="K23" s="61">
        <f t="shared" si="3"/>
        <v>31</v>
      </c>
      <c r="L23" s="60">
        <f>VLOOKUP($A23,'Return Data'!$B$7:$R$2292,17,0)</f>
        <v>27.3354</v>
      </c>
      <c r="M23" s="61">
        <f t="shared" si="4"/>
        <v>45</v>
      </c>
      <c r="N23" s="60">
        <f>VLOOKUP($A23,'Return Data'!$B$7:$R$2292,14,0)</f>
        <v>15.2677</v>
      </c>
      <c r="O23" s="61">
        <f t="shared" si="5"/>
        <v>49</v>
      </c>
      <c r="P23" s="60">
        <f>VLOOKUP($A23,'Return Data'!$B$7:$R$2292,15,0)</f>
        <v>11.037800000000001</v>
      </c>
      <c r="Q23" s="61">
        <f>RANK(P23,P$8:P$63,0)</f>
        <v>30</v>
      </c>
      <c r="R23" s="60">
        <f>VLOOKUP($A23,'Return Data'!$B$7:$R$2292,16,0)</f>
        <v>17.732299999999999</v>
      </c>
      <c r="S23" s="62">
        <f t="shared" si="6"/>
        <v>12</v>
      </c>
    </row>
    <row r="24" spans="1:19" x14ac:dyDescent="0.3">
      <c r="A24" s="58" t="s">
        <v>182</v>
      </c>
      <c r="B24" s="59">
        <f>VLOOKUP($A24,'Return Data'!$B$7:$R$2292,3,0)</f>
        <v>44826</v>
      </c>
      <c r="C24" s="60">
        <f>VLOOKUP($A24,'Return Data'!$B$7:$R$2292,4,0)</f>
        <v>111.366</v>
      </c>
      <c r="D24" s="60">
        <f>VLOOKUP($A24,'Return Data'!$B$7:$R$2292,10,0)</f>
        <v>18.235499999999998</v>
      </c>
      <c r="E24" s="61">
        <f t="shared" si="0"/>
        <v>32</v>
      </c>
      <c r="F24" s="60">
        <f>VLOOKUP($A24,'Return Data'!$B$7:$R$2292,11,0)</f>
        <v>4.3143000000000002</v>
      </c>
      <c r="G24" s="61">
        <f t="shared" si="1"/>
        <v>40</v>
      </c>
      <c r="H24" s="60">
        <f>VLOOKUP($A24,'Return Data'!$B$7:$R$2292,12,0)</f>
        <v>6.7133000000000003</v>
      </c>
      <c r="I24" s="61">
        <f t="shared" si="2"/>
        <v>25</v>
      </c>
      <c r="J24" s="60">
        <f>VLOOKUP($A24,'Return Data'!$B$7:$R$2292,13,0)</f>
        <v>8.4699000000000009</v>
      </c>
      <c r="K24" s="61">
        <f t="shared" si="3"/>
        <v>16</v>
      </c>
      <c r="L24" s="60">
        <f>VLOOKUP($A24,'Return Data'!$B$7:$R$2292,17,0)</f>
        <v>39.144799999999996</v>
      </c>
      <c r="M24" s="61">
        <f t="shared" si="4"/>
        <v>12</v>
      </c>
      <c r="N24" s="60">
        <f>VLOOKUP($A24,'Return Data'!$B$7:$R$2292,14,0)</f>
        <v>24.770800000000001</v>
      </c>
      <c r="O24" s="61">
        <f t="shared" si="5"/>
        <v>16</v>
      </c>
      <c r="P24" s="60">
        <f>VLOOKUP($A24,'Return Data'!$B$7:$R$2292,15,0)</f>
        <v>14.7804</v>
      </c>
      <c r="Q24" s="61">
        <f>RANK(P24,P$8:P$63,0)</f>
        <v>9</v>
      </c>
      <c r="R24" s="60">
        <f>VLOOKUP($A24,'Return Data'!$B$7:$R$2292,16,0)</f>
        <v>17.9693</v>
      </c>
      <c r="S24" s="62">
        <f t="shared" si="6"/>
        <v>9</v>
      </c>
    </row>
    <row r="25" spans="1:19" x14ac:dyDescent="0.3">
      <c r="A25" s="58" t="s">
        <v>183</v>
      </c>
      <c r="B25" s="59">
        <f>VLOOKUP($A25,'Return Data'!$B$7:$R$2292,3,0)</f>
        <v>44826</v>
      </c>
      <c r="C25" s="60">
        <f>VLOOKUP($A25,'Return Data'!$B$7:$R$2292,4,0)</f>
        <v>14.62</v>
      </c>
      <c r="D25" s="60">
        <f>VLOOKUP($A25,'Return Data'!$B$7:$R$2292,10,0)</f>
        <v>14.8468</v>
      </c>
      <c r="E25" s="61">
        <f t="shared" si="0"/>
        <v>52</v>
      </c>
      <c r="F25" s="60">
        <f>VLOOKUP($A25,'Return Data'!$B$7:$R$2292,11,0)</f>
        <v>5.0286999999999997</v>
      </c>
      <c r="G25" s="61">
        <f t="shared" si="1"/>
        <v>36</v>
      </c>
      <c r="H25" s="60">
        <f>VLOOKUP($A25,'Return Data'!$B$7:$R$2292,12,0)</f>
        <v>4.5780000000000003</v>
      </c>
      <c r="I25" s="61">
        <f t="shared" si="2"/>
        <v>36</v>
      </c>
      <c r="J25" s="60">
        <f>VLOOKUP($A25,'Return Data'!$B$7:$R$2292,13,0)</f>
        <v>1.9525999999999999</v>
      </c>
      <c r="K25" s="61">
        <f t="shared" si="3"/>
        <v>40</v>
      </c>
      <c r="L25" s="60">
        <f>VLOOKUP($A25,'Return Data'!$B$7:$R$2292,17,0)</f>
        <v>24.6462</v>
      </c>
      <c r="M25" s="61">
        <f t="shared" si="4"/>
        <v>48</v>
      </c>
      <c r="N25" s="60">
        <f>VLOOKUP($A25,'Return Data'!$B$7:$R$2292,14,0)</f>
        <v>14.6905</v>
      </c>
      <c r="O25" s="61">
        <f t="shared" si="5"/>
        <v>52</v>
      </c>
      <c r="P25" s="60"/>
      <c r="Q25" s="61"/>
      <c r="R25" s="60">
        <f>VLOOKUP($A25,'Return Data'!$B$7:$R$2292,16,0)</f>
        <v>8.3481000000000005</v>
      </c>
      <c r="S25" s="62">
        <f t="shared" si="6"/>
        <v>56</v>
      </c>
    </row>
    <row r="26" spans="1:19" x14ac:dyDescent="0.3">
      <c r="A26" s="58" t="s">
        <v>184</v>
      </c>
      <c r="B26" s="59">
        <f>VLOOKUP($A26,'Return Data'!$B$7:$R$2292,3,0)</f>
        <v>44826</v>
      </c>
      <c r="C26" s="60">
        <f>VLOOKUP($A26,'Return Data'!$B$7:$R$2292,4,0)</f>
        <v>90.05</v>
      </c>
      <c r="D26" s="60">
        <f>VLOOKUP($A26,'Return Data'!$B$7:$R$2292,10,0)</f>
        <v>15.404299999999999</v>
      </c>
      <c r="E26" s="61">
        <f t="shared" si="0"/>
        <v>46</v>
      </c>
      <c r="F26" s="60">
        <f>VLOOKUP($A26,'Return Data'!$B$7:$R$2292,11,0)</f>
        <v>-0.50819999999999999</v>
      </c>
      <c r="G26" s="61">
        <f t="shared" si="1"/>
        <v>56</v>
      </c>
      <c r="H26" s="60">
        <f>VLOOKUP($A26,'Return Data'!$B$7:$R$2292,12,0)</f>
        <v>-3.8645999999999998</v>
      </c>
      <c r="I26" s="61">
        <f t="shared" si="2"/>
        <v>55</v>
      </c>
      <c r="J26" s="60">
        <f>VLOOKUP($A26,'Return Data'!$B$7:$R$2292,13,0)</f>
        <v>-3.3176000000000001</v>
      </c>
      <c r="K26" s="61">
        <f t="shared" si="3"/>
        <v>53</v>
      </c>
      <c r="L26" s="60">
        <f>VLOOKUP($A26,'Return Data'!$B$7:$R$2292,17,0)</f>
        <v>24.047999999999998</v>
      </c>
      <c r="M26" s="61">
        <f t="shared" si="4"/>
        <v>49</v>
      </c>
      <c r="N26" s="60">
        <f>VLOOKUP($A26,'Return Data'!$B$7:$R$2292,14,0)</f>
        <v>18.052099999999999</v>
      </c>
      <c r="O26" s="61">
        <f t="shared" si="5"/>
        <v>37</v>
      </c>
      <c r="P26" s="60">
        <f>VLOOKUP($A26,'Return Data'!$B$7:$R$2292,15,0)</f>
        <v>13.2369</v>
      </c>
      <c r="Q26" s="61">
        <f>RANK(P26,P$8:P$63,0)</f>
        <v>17</v>
      </c>
      <c r="R26" s="60">
        <f>VLOOKUP($A26,'Return Data'!$B$7:$R$2292,16,0)</f>
        <v>16.882999999999999</v>
      </c>
      <c r="S26" s="62">
        <f t="shared" si="6"/>
        <v>14</v>
      </c>
    </row>
    <row r="27" spans="1:19" x14ac:dyDescent="0.3">
      <c r="A27" s="58" t="s">
        <v>185</v>
      </c>
      <c r="B27" s="59">
        <f>VLOOKUP($A27,'Return Data'!$B$7:$R$2292,3,0)</f>
        <v>44826</v>
      </c>
      <c r="C27" s="60">
        <f>VLOOKUP($A27,'Return Data'!$B$7:$R$2292,4,0)</f>
        <v>14.947900000000001</v>
      </c>
      <c r="D27" s="60">
        <f>VLOOKUP($A27,'Return Data'!$B$7:$R$2292,10,0)</f>
        <v>17.632400000000001</v>
      </c>
      <c r="E27" s="61">
        <f t="shared" si="0"/>
        <v>36</v>
      </c>
      <c r="F27" s="60">
        <f>VLOOKUP($A27,'Return Data'!$B$7:$R$2292,11,0)</f>
        <v>7.0429000000000004</v>
      </c>
      <c r="G27" s="61">
        <f t="shared" si="1"/>
        <v>20</v>
      </c>
      <c r="H27" s="60">
        <f>VLOOKUP($A27,'Return Data'!$B$7:$R$2292,12,0)</f>
        <v>3.3734000000000002</v>
      </c>
      <c r="I27" s="61">
        <f t="shared" si="2"/>
        <v>42</v>
      </c>
      <c r="J27" s="60">
        <f>VLOOKUP($A27,'Return Data'!$B$7:$R$2292,13,0)</f>
        <v>-3.5507</v>
      </c>
      <c r="K27" s="61">
        <f t="shared" si="3"/>
        <v>54</v>
      </c>
      <c r="L27" s="60">
        <f>VLOOKUP($A27,'Return Data'!$B$7:$R$2292,17,0)</f>
        <v>21.740500000000001</v>
      </c>
      <c r="M27" s="61">
        <f t="shared" si="4"/>
        <v>54</v>
      </c>
      <c r="N27" s="60"/>
      <c r="O27" s="61"/>
      <c r="P27" s="60"/>
      <c r="Q27" s="61"/>
      <c r="R27" s="60">
        <f>VLOOKUP($A27,'Return Data'!$B$7:$R$2292,16,0)</f>
        <v>14.6973</v>
      </c>
      <c r="S27" s="62">
        <f t="shared" si="6"/>
        <v>29</v>
      </c>
    </row>
    <row r="28" spans="1:19" x14ac:dyDescent="0.3">
      <c r="A28" s="58" t="s">
        <v>186</v>
      </c>
      <c r="B28" s="59">
        <f>VLOOKUP($A28,'Return Data'!$B$7:$R$2292,3,0)</f>
        <v>44826</v>
      </c>
      <c r="C28" s="60">
        <f>VLOOKUP($A28,'Return Data'!$B$7:$R$2292,4,0)</f>
        <v>31.7959</v>
      </c>
      <c r="D28" s="60">
        <f>VLOOKUP($A28,'Return Data'!$B$7:$R$2292,10,0)</f>
        <v>19.0078</v>
      </c>
      <c r="E28" s="61">
        <f t="shared" si="0"/>
        <v>23</v>
      </c>
      <c r="F28" s="60">
        <f>VLOOKUP($A28,'Return Data'!$B$7:$R$2292,11,0)</f>
        <v>2.9773000000000001</v>
      </c>
      <c r="G28" s="61">
        <f t="shared" si="1"/>
        <v>49</v>
      </c>
      <c r="H28" s="60">
        <f>VLOOKUP($A28,'Return Data'!$B$7:$R$2292,12,0)</f>
        <v>2.7338</v>
      </c>
      <c r="I28" s="61">
        <f t="shared" si="2"/>
        <v>45</v>
      </c>
      <c r="J28" s="60">
        <f>VLOOKUP($A28,'Return Data'!$B$7:$R$2292,13,0)</f>
        <v>1.8416999999999999</v>
      </c>
      <c r="K28" s="61">
        <f t="shared" si="3"/>
        <v>41</v>
      </c>
      <c r="L28" s="60">
        <f>VLOOKUP($A28,'Return Data'!$B$7:$R$2292,17,0)</f>
        <v>31.8416</v>
      </c>
      <c r="M28" s="61">
        <f t="shared" si="4"/>
        <v>26</v>
      </c>
      <c r="N28" s="60">
        <f>VLOOKUP($A28,'Return Data'!$B$7:$R$2292,14,0)</f>
        <v>18.873899999999999</v>
      </c>
      <c r="O28" s="61">
        <f t="shared" ref="O28:O36" si="8">RANK(N28,N$8:N$63,0)</f>
        <v>31</v>
      </c>
      <c r="P28" s="60">
        <f>VLOOKUP($A28,'Return Data'!$B$7:$R$2292,15,0)</f>
        <v>13.4139</v>
      </c>
      <c r="Q28" s="61">
        <f t="shared" ref="Q28:Q36" si="9">RANK(P28,P$8:P$63,0)</f>
        <v>16</v>
      </c>
      <c r="R28" s="60">
        <f>VLOOKUP($A28,'Return Data'!$B$7:$R$2292,16,0)</f>
        <v>16.583300000000001</v>
      </c>
      <c r="S28" s="62">
        <f t="shared" si="6"/>
        <v>16</v>
      </c>
    </row>
    <row r="29" spans="1:19" x14ac:dyDescent="0.3">
      <c r="A29" s="58" t="s">
        <v>187</v>
      </c>
      <c r="B29" s="59">
        <f>VLOOKUP($A29,'Return Data'!$B$7:$R$2292,3,0)</f>
        <v>44826</v>
      </c>
      <c r="C29" s="60">
        <f>VLOOKUP($A29,'Return Data'!$B$7:$R$2292,4,0)</f>
        <v>85.162000000000006</v>
      </c>
      <c r="D29" s="60">
        <f>VLOOKUP($A29,'Return Data'!$B$7:$R$2292,10,0)</f>
        <v>19.863800000000001</v>
      </c>
      <c r="E29" s="61">
        <f t="shared" si="0"/>
        <v>18</v>
      </c>
      <c r="F29" s="60">
        <f>VLOOKUP($A29,'Return Data'!$B$7:$R$2292,11,0)</f>
        <v>6.3727</v>
      </c>
      <c r="G29" s="61">
        <f t="shared" si="1"/>
        <v>26</v>
      </c>
      <c r="H29" s="60">
        <f>VLOOKUP($A29,'Return Data'!$B$7:$R$2292,12,0)</f>
        <v>8.6957000000000004</v>
      </c>
      <c r="I29" s="61">
        <f t="shared" si="2"/>
        <v>16</v>
      </c>
      <c r="J29" s="60">
        <f>VLOOKUP($A29,'Return Data'!$B$7:$R$2292,13,0)</f>
        <v>8.6762999999999995</v>
      </c>
      <c r="K29" s="61">
        <f t="shared" si="3"/>
        <v>15</v>
      </c>
      <c r="L29" s="60">
        <f>VLOOKUP($A29,'Return Data'!$B$7:$R$2292,17,0)</f>
        <v>32.177599999999998</v>
      </c>
      <c r="M29" s="61">
        <f t="shared" si="4"/>
        <v>24</v>
      </c>
      <c r="N29" s="60">
        <f>VLOOKUP($A29,'Return Data'!$B$7:$R$2292,14,0)</f>
        <v>21.603899999999999</v>
      </c>
      <c r="O29" s="61">
        <f t="shared" si="8"/>
        <v>21</v>
      </c>
      <c r="P29" s="60">
        <f>VLOOKUP($A29,'Return Data'!$B$7:$R$2292,15,0)</f>
        <v>14.7257</v>
      </c>
      <c r="Q29" s="61">
        <f t="shared" si="9"/>
        <v>10</v>
      </c>
      <c r="R29" s="60">
        <f>VLOOKUP($A29,'Return Data'!$B$7:$R$2292,16,0)</f>
        <v>15.867800000000001</v>
      </c>
      <c r="S29" s="62">
        <f t="shared" si="6"/>
        <v>21</v>
      </c>
    </row>
    <row r="30" spans="1:19" x14ac:dyDescent="0.3">
      <c r="A30" s="58" t="s">
        <v>188</v>
      </c>
      <c r="B30" s="59">
        <f>VLOOKUP($A30,'Return Data'!$B$7:$R$2292,3,0)</f>
        <v>44826</v>
      </c>
      <c r="C30" s="60">
        <f>VLOOKUP($A30,'Return Data'!$B$7:$R$2292,4,0)</f>
        <v>85.766999999999996</v>
      </c>
      <c r="D30" s="60">
        <f>VLOOKUP($A30,'Return Data'!$B$7:$R$2292,10,0)</f>
        <v>20.346</v>
      </c>
      <c r="E30" s="61">
        <f t="shared" si="0"/>
        <v>15</v>
      </c>
      <c r="F30" s="60">
        <f>VLOOKUP($A30,'Return Data'!$B$7:$R$2292,11,0)</f>
        <v>3.2429000000000001</v>
      </c>
      <c r="G30" s="61">
        <f t="shared" si="1"/>
        <v>46</v>
      </c>
      <c r="H30" s="60">
        <f>VLOOKUP($A30,'Return Data'!$B$7:$R$2292,12,0)</f>
        <v>2.1960000000000002</v>
      </c>
      <c r="I30" s="61">
        <f t="shared" si="2"/>
        <v>47</v>
      </c>
      <c r="J30" s="60">
        <f>VLOOKUP($A30,'Return Data'!$B$7:$R$2292,13,0)</f>
        <v>1.3411</v>
      </c>
      <c r="K30" s="61">
        <f t="shared" si="3"/>
        <v>46</v>
      </c>
      <c r="L30" s="60">
        <f>VLOOKUP($A30,'Return Data'!$B$7:$R$2292,17,0)</f>
        <v>25.285499999999999</v>
      </c>
      <c r="M30" s="61">
        <f t="shared" si="4"/>
        <v>46</v>
      </c>
      <c r="N30" s="60">
        <f>VLOOKUP($A30,'Return Data'!$B$7:$R$2292,14,0)</f>
        <v>16.486999999999998</v>
      </c>
      <c r="O30" s="61">
        <f t="shared" si="8"/>
        <v>44</v>
      </c>
      <c r="P30" s="60">
        <f>VLOOKUP($A30,'Return Data'!$B$7:$R$2292,15,0)</f>
        <v>9.5450999999999997</v>
      </c>
      <c r="Q30" s="61">
        <f t="shared" si="9"/>
        <v>37</v>
      </c>
      <c r="R30" s="60">
        <f>VLOOKUP($A30,'Return Data'!$B$7:$R$2292,16,0)</f>
        <v>14.156599999999999</v>
      </c>
      <c r="S30" s="62">
        <f t="shared" si="6"/>
        <v>39</v>
      </c>
    </row>
    <row r="31" spans="1:19" x14ac:dyDescent="0.3">
      <c r="A31" s="58" t="s">
        <v>189</v>
      </c>
      <c r="B31" s="59">
        <f>VLOOKUP($A31,'Return Data'!$B$7:$R$2292,3,0)</f>
        <v>44826</v>
      </c>
      <c r="C31" s="60">
        <f>VLOOKUP($A31,'Return Data'!$B$7:$R$2292,4,0)</f>
        <v>113.256</v>
      </c>
      <c r="D31" s="60">
        <f>VLOOKUP($A31,'Return Data'!$B$7:$R$2292,10,0)</f>
        <v>18.8749</v>
      </c>
      <c r="E31" s="61">
        <f t="shared" si="0"/>
        <v>24</v>
      </c>
      <c r="F31" s="60">
        <f>VLOOKUP($A31,'Return Data'!$B$7:$R$2292,11,0)</f>
        <v>5.1731999999999996</v>
      </c>
      <c r="G31" s="61">
        <f t="shared" si="1"/>
        <v>35</v>
      </c>
      <c r="H31" s="60">
        <f>VLOOKUP($A31,'Return Data'!$B$7:$R$2292,12,0)</f>
        <v>5.5716999999999999</v>
      </c>
      <c r="I31" s="61">
        <f t="shared" si="2"/>
        <v>31</v>
      </c>
      <c r="J31" s="60">
        <f>VLOOKUP($A31,'Return Data'!$B$7:$R$2292,13,0)</f>
        <v>2.9672999999999998</v>
      </c>
      <c r="K31" s="61">
        <f t="shared" si="3"/>
        <v>36</v>
      </c>
      <c r="L31" s="60">
        <f>VLOOKUP($A31,'Return Data'!$B$7:$R$2292,17,0)</f>
        <v>27.879100000000001</v>
      </c>
      <c r="M31" s="61">
        <f t="shared" si="4"/>
        <v>43</v>
      </c>
      <c r="N31" s="60">
        <f>VLOOKUP($A31,'Return Data'!$B$7:$R$2292,14,0)</f>
        <v>16.0594</v>
      </c>
      <c r="O31" s="61">
        <f t="shared" si="8"/>
        <v>46</v>
      </c>
      <c r="P31" s="60">
        <f>VLOOKUP($A31,'Return Data'!$B$7:$R$2292,15,0)</f>
        <v>12.9847</v>
      </c>
      <c r="Q31" s="61">
        <f t="shared" si="9"/>
        <v>20</v>
      </c>
      <c r="R31" s="60">
        <f>VLOOKUP($A31,'Return Data'!$B$7:$R$2292,16,0)</f>
        <v>14.631500000000001</v>
      </c>
      <c r="S31" s="62">
        <f t="shared" si="6"/>
        <v>30</v>
      </c>
    </row>
    <row r="32" spans="1:19" x14ac:dyDescent="0.3">
      <c r="A32" s="58" t="s">
        <v>431</v>
      </c>
      <c r="B32" s="59">
        <f>VLOOKUP($A32,'Return Data'!$B$7:$R$2292,3,0)</f>
        <v>44826</v>
      </c>
      <c r="C32" s="60">
        <f>VLOOKUP($A32,'Return Data'!$B$7:$R$2292,4,0)</f>
        <v>21.2927</v>
      </c>
      <c r="D32" s="60">
        <f>VLOOKUP($A32,'Return Data'!$B$7:$R$2292,10,0)</f>
        <v>16.999300000000002</v>
      </c>
      <c r="E32" s="61">
        <f t="shared" si="0"/>
        <v>41</v>
      </c>
      <c r="F32" s="60">
        <f>VLOOKUP($A32,'Return Data'!$B$7:$R$2292,11,0)</f>
        <v>3.8647999999999998</v>
      </c>
      <c r="G32" s="61">
        <f t="shared" si="1"/>
        <v>44</v>
      </c>
      <c r="H32" s="60">
        <f>VLOOKUP($A32,'Return Data'!$B$7:$R$2292,12,0)</f>
        <v>4.8384999999999998</v>
      </c>
      <c r="I32" s="61">
        <f t="shared" si="2"/>
        <v>35</v>
      </c>
      <c r="J32" s="60">
        <f>VLOOKUP($A32,'Return Data'!$B$7:$R$2292,13,0)</f>
        <v>3.5003000000000002</v>
      </c>
      <c r="K32" s="61">
        <f t="shared" si="3"/>
        <v>32</v>
      </c>
      <c r="L32" s="60">
        <f>VLOOKUP($A32,'Return Data'!$B$7:$R$2292,17,0)</f>
        <v>33.707000000000001</v>
      </c>
      <c r="M32" s="61">
        <f t="shared" si="4"/>
        <v>17</v>
      </c>
      <c r="N32" s="60">
        <f>VLOOKUP($A32,'Return Data'!$B$7:$R$2292,14,0)</f>
        <v>20.934200000000001</v>
      </c>
      <c r="O32" s="61">
        <f t="shared" si="8"/>
        <v>23</v>
      </c>
      <c r="P32" s="60">
        <f>VLOOKUP($A32,'Return Data'!$B$7:$R$2292,15,0)</f>
        <v>12.0633</v>
      </c>
      <c r="Q32" s="61">
        <f t="shared" si="9"/>
        <v>25</v>
      </c>
      <c r="R32" s="60">
        <f>VLOOKUP($A32,'Return Data'!$B$7:$R$2292,16,0)</f>
        <v>13.5891</v>
      </c>
      <c r="S32" s="62">
        <f t="shared" si="6"/>
        <v>44</v>
      </c>
    </row>
    <row r="33" spans="1:19" x14ac:dyDescent="0.3">
      <c r="A33" s="58" t="s">
        <v>191</v>
      </c>
      <c r="B33" s="59">
        <f>VLOOKUP($A33,'Return Data'!$B$7:$R$2292,3,0)</f>
        <v>44826</v>
      </c>
      <c r="C33" s="60">
        <f>VLOOKUP($A33,'Return Data'!$B$7:$R$2292,4,0)</f>
        <v>34.03</v>
      </c>
      <c r="D33" s="60">
        <f>VLOOKUP($A33,'Return Data'!$B$7:$R$2292,10,0)</f>
        <v>14.482799999999999</v>
      </c>
      <c r="E33" s="61">
        <f t="shared" si="0"/>
        <v>53</v>
      </c>
      <c r="F33" s="60">
        <f>VLOOKUP($A33,'Return Data'!$B$7:$R$2292,11,0)</f>
        <v>2.9496000000000002</v>
      </c>
      <c r="G33" s="61">
        <f t="shared" si="1"/>
        <v>50</v>
      </c>
      <c r="H33" s="60">
        <f>VLOOKUP($A33,'Return Data'!$B$7:$R$2292,12,0)</f>
        <v>2.1768999999999998</v>
      </c>
      <c r="I33" s="61">
        <f t="shared" si="2"/>
        <v>48</v>
      </c>
      <c r="J33" s="60">
        <f>VLOOKUP($A33,'Return Data'!$B$7:$R$2292,13,0)</f>
        <v>0.78779999999999994</v>
      </c>
      <c r="K33" s="61">
        <f t="shared" si="3"/>
        <v>48</v>
      </c>
      <c r="L33" s="60">
        <f>VLOOKUP($A33,'Return Data'!$B$7:$R$2292,17,0)</f>
        <v>30.526399999999999</v>
      </c>
      <c r="M33" s="61">
        <f t="shared" si="4"/>
        <v>32</v>
      </c>
      <c r="N33" s="60">
        <f>VLOOKUP($A33,'Return Data'!$B$7:$R$2292,14,0)</f>
        <v>22.383800000000001</v>
      </c>
      <c r="O33" s="61">
        <f t="shared" si="8"/>
        <v>18</v>
      </c>
      <c r="P33" s="60">
        <f>VLOOKUP($A33,'Return Data'!$B$7:$R$2292,15,0)</f>
        <v>16.5733</v>
      </c>
      <c r="Q33" s="61">
        <f t="shared" si="9"/>
        <v>5</v>
      </c>
      <c r="R33" s="60">
        <f>VLOOKUP($A33,'Return Data'!$B$7:$R$2292,16,0)</f>
        <v>19.926300000000001</v>
      </c>
      <c r="S33" s="62">
        <f t="shared" si="6"/>
        <v>6</v>
      </c>
    </row>
    <row r="34" spans="1:19" x14ac:dyDescent="0.3">
      <c r="A34" s="58" t="s">
        <v>192</v>
      </c>
      <c r="B34" s="59">
        <f>VLOOKUP($A34,'Return Data'!$B$7:$R$2292,3,0)</f>
        <v>44826</v>
      </c>
      <c r="C34" s="60">
        <f>VLOOKUP($A34,'Return Data'!$B$7:$R$2292,4,0)</f>
        <v>29.6629</v>
      </c>
      <c r="D34" s="60">
        <f>VLOOKUP($A34,'Return Data'!$B$7:$R$2292,10,0)</f>
        <v>20.553000000000001</v>
      </c>
      <c r="E34" s="61">
        <f t="shared" si="0"/>
        <v>14</v>
      </c>
      <c r="F34" s="60">
        <f>VLOOKUP($A34,'Return Data'!$B$7:$R$2292,11,0)</f>
        <v>8.8343000000000007</v>
      </c>
      <c r="G34" s="61">
        <f t="shared" si="1"/>
        <v>11</v>
      </c>
      <c r="H34" s="60">
        <f>VLOOKUP($A34,'Return Data'!$B$7:$R$2292,12,0)</f>
        <v>3.5350999999999999</v>
      </c>
      <c r="I34" s="61">
        <f t="shared" si="2"/>
        <v>41</v>
      </c>
      <c r="J34" s="60">
        <f>VLOOKUP($A34,'Return Data'!$B$7:$R$2292,13,0)</f>
        <v>0.13569999999999999</v>
      </c>
      <c r="K34" s="61">
        <f t="shared" si="3"/>
        <v>49</v>
      </c>
      <c r="L34" s="60">
        <f>VLOOKUP($A34,'Return Data'!$B$7:$R$2292,17,0)</f>
        <v>31.292999999999999</v>
      </c>
      <c r="M34" s="61">
        <f t="shared" si="4"/>
        <v>28</v>
      </c>
      <c r="N34" s="60">
        <f>VLOOKUP($A34,'Return Data'!$B$7:$R$2292,14,0)</f>
        <v>17.011299999999999</v>
      </c>
      <c r="O34" s="61">
        <f t="shared" si="8"/>
        <v>42</v>
      </c>
      <c r="P34" s="60">
        <f>VLOOKUP($A34,'Return Data'!$B$7:$R$2292,15,0)</f>
        <v>10.8887</v>
      </c>
      <c r="Q34" s="61">
        <f t="shared" si="9"/>
        <v>31</v>
      </c>
      <c r="R34" s="60">
        <f>VLOOKUP($A34,'Return Data'!$B$7:$R$2292,16,0)</f>
        <v>15.2217</v>
      </c>
      <c r="S34" s="62">
        <f t="shared" si="6"/>
        <v>27</v>
      </c>
    </row>
    <row r="35" spans="1:19" x14ac:dyDescent="0.3">
      <c r="A35" s="76" t="s">
        <v>1952</v>
      </c>
      <c r="B35" s="59">
        <f>VLOOKUP($A35,'Return Data'!$B$7:$R$2292,3,0)</f>
        <v>44826</v>
      </c>
      <c r="C35" s="60">
        <f>VLOOKUP($A35,'Return Data'!$B$7:$R$2292,4,0)</f>
        <v>22.932700000000001</v>
      </c>
      <c r="D35" s="60">
        <f>VLOOKUP($A35,'Return Data'!$B$7:$R$2292,10,0)</f>
        <v>16.744499999999999</v>
      </c>
      <c r="E35" s="61">
        <f t="shared" si="0"/>
        <v>42</v>
      </c>
      <c r="F35" s="60">
        <f>VLOOKUP($A35,'Return Data'!$B$7:$R$2292,11,0)</f>
        <v>4.1136999999999997</v>
      </c>
      <c r="G35" s="61">
        <f t="shared" si="1"/>
        <v>41</v>
      </c>
      <c r="H35" s="60">
        <f>VLOOKUP($A35,'Return Data'!$B$7:$R$2292,12,0)</f>
        <v>1.2450000000000001</v>
      </c>
      <c r="I35" s="61">
        <f t="shared" si="2"/>
        <v>51</v>
      </c>
      <c r="J35" s="60">
        <f>VLOOKUP($A35,'Return Data'!$B$7:$R$2292,13,0)</f>
        <v>3.0188000000000001</v>
      </c>
      <c r="K35" s="61">
        <f t="shared" si="3"/>
        <v>34</v>
      </c>
      <c r="L35" s="60">
        <f>VLOOKUP($A35,'Return Data'!$B$7:$R$2292,17,0)</f>
        <v>24.777999999999999</v>
      </c>
      <c r="M35" s="61">
        <f t="shared" si="4"/>
        <v>47</v>
      </c>
      <c r="N35" s="60">
        <f>VLOOKUP($A35,'Return Data'!$B$7:$R$2292,14,0)</f>
        <v>15.294700000000001</v>
      </c>
      <c r="O35" s="61">
        <f t="shared" si="8"/>
        <v>48</v>
      </c>
      <c r="P35" s="60">
        <f>VLOOKUP($A35,'Return Data'!$B$7:$R$2292,15,0)</f>
        <v>10.5654</v>
      </c>
      <c r="Q35" s="61">
        <f t="shared" si="9"/>
        <v>33</v>
      </c>
      <c r="R35" s="60">
        <f>VLOOKUP($A35,'Return Data'!$B$7:$R$2292,16,0)</f>
        <v>13.116400000000001</v>
      </c>
      <c r="S35" s="62">
        <f t="shared" si="6"/>
        <v>50</v>
      </c>
    </row>
    <row r="36" spans="1:19" x14ac:dyDescent="0.3">
      <c r="A36" s="58" t="s">
        <v>193</v>
      </c>
      <c r="B36" s="59">
        <f>VLOOKUP($A36,'Return Data'!$B$7:$R$2292,3,0)</f>
        <v>44826</v>
      </c>
      <c r="C36" s="60">
        <f>VLOOKUP($A36,'Return Data'!$B$7:$R$2292,4,0)</f>
        <v>86.257800000000003</v>
      </c>
      <c r="D36" s="60">
        <f>VLOOKUP($A36,'Return Data'!$B$7:$R$2292,10,0)</f>
        <v>18.8687</v>
      </c>
      <c r="E36" s="61">
        <f t="shared" si="0"/>
        <v>25</v>
      </c>
      <c r="F36" s="60">
        <f>VLOOKUP($A36,'Return Data'!$B$7:$R$2292,11,0)</f>
        <v>5.9276</v>
      </c>
      <c r="G36" s="61">
        <f t="shared" si="1"/>
        <v>30</v>
      </c>
      <c r="H36" s="60">
        <f>VLOOKUP($A36,'Return Data'!$B$7:$R$2292,12,0)</f>
        <v>8.1273999999999997</v>
      </c>
      <c r="I36" s="61">
        <f t="shared" si="2"/>
        <v>20</v>
      </c>
      <c r="J36" s="60">
        <f>VLOOKUP($A36,'Return Data'!$B$7:$R$2292,13,0)</f>
        <v>5.5191999999999997</v>
      </c>
      <c r="K36" s="61">
        <f t="shared" si="3"/>
        <v>28</v>
      </c>
      <c r="L36" s="60">
        <f>VLOOKUP($A36,'Return Data'!$B$7:$R$2292,17,0)</f>
        <v>35.662599999999998</v>
      </c>
      <c r="M36" s="61">
        <f t="shared" si="4"/>
        <v>14</v>
      </c>
      <c r="N36" s="60">
        <f>VLOOKUP($A36,'Return Data'!$B$7:$R$2292,14,0)</f>
        <v>17.7379</v>
      </c>
      <c r="O36" s="61">
        <f t="shared" si="8"/>
        <v>39</v>
      </c>
      <c r="P36" s="60">
        <f>VLOOKUP($A36,'Return Data'!$B$7:$R$2292,15,0)</f>
        <v>6.4105999999999996</v>
      </c>
      <c r="Q36" s="61">
        <f t="shared" si="9"/>
        <v>41</v>
      </c>
      <c r="R36" s="60">
        <f>VLOOKUP($A36,'Return Data'!$B$7:$R$2292,16,0)</f>
        <v>13.6713</v>
      </c>
      <c r="S36" s="62">
        <f t="shared" si="6"/>
        <v>42</v>
      </c>
    </row>
    <row r="37" spans="1:19" x14ac:dyDescent="0.3">
      <c r="A37" s="58" t="s">
        <v>194</v>
      </c>
      <c r="B37" s="59">
        <f>VLOOKUP($A37,'Return Data'!$B$7:$R$2292,3,0)</f>
        <v>44826</v>
      </c>
      <c r="C37" s="60">
        <f>VLOOKUP($A37,'Return Data'!$B$7:$R$2292,4,0)</f>
        <v>20.5396</v>
      </c>
      <c r="D37" s="60">
        <f>VLOOKUP($A37,'Return Data'!$B$7:$R$2292,10,0)</f>
        <v>15.827</v>
      </c>
      <c r="E37" s="61">
        <f t="shared" si="0"/>
        <v>45</v>
      </c>
      <c r="F37" s="60">
        <f>VLOOKUP($A37,'Return Data'!$B$7:$R$2292,11,0)</f>
        <v>7.9469000000000003</v>
      </c>
      <c r="G37" s="61">
        <f t="shared" si="1"/>
        <v>14</v>
      </c>
      <c r="H37" s="60">
        <f>VLOOKUP($A37,'Return Data'!$B$7:$R$2292,12,0)</f>
        <v>8.2181999999999995</v>
      </c>
      <c r="I37" s="61">
        <f t="shared" si="2"/>
        <v>19</v>
      </c>
      <c r="J37" s="60">
        <f>VLOOKUP($A37,'Return Data'!$B$7:$R$2292,13,0)</f>
        <v>8.3084000000000007</v>
      </c>
      <c r="K37" s="61">
        <f t="shared" si="3"/>
        <v>17</v>
      </c>
      <c r="L37" s="60">
        <f>VLOOKUP($A37,'Return Data'!$B$7:$R$2292,17,0)</f>
        <v>29.777100000000001</v>
      </c>
      <c r="M37" s="61">
        <f t="shared" si="4"/>
        <v>38</v>
      </c>
      <c r="N37" s="60"/>
      <c r="O37" s="61"/>
      <c r="P37" s="60"/>
      <c r="Q37" s="61"/>
      <c r="R37" s="60">
        <f>VLOOKUP($A37,'Return Data'!$B$7:$R$2292,16,0)</f>
        <v>25.515999999999998</v>
      </c>
      <c r="S37" s="62">
        <f t="shared" si="6"/>
        <v>1</v>
      </c>
    </row>
    <row r="38" spans="1:19" x14ac:dyDescent="0.3">
      <c r="A38" s="58" t="s">
        <v>1927</v>
      </c>
      <c r="B38" s="59">
        <f>VLOOKUP($A38,'Return Data'!$B$7:$R$2292,3,0)</f>
        <v>44826</v>
      </c>
      <c r="C38" s="60">
        <f>VLOOKUP($A38,'Return Data'!$B$7:$R$2292,4,0)</f>
        <v>26.34</v>
      </c>
      <c r="D38" s="60">
        <f>VLOOKUP($A38,'Return Data'!$B$7:$R$2292,10,0)</f>
        <v>14.9716</v>
      </c>
      <c r="E38" s="61">
        <f t="shared" si="0"/>
        <v>51</v>
      </c>
      <c r="F38" s="60">
        <f>VLOOKUP($A38,'Return Data'!$B$7:$R$2292,11,0)</f>
        <v>2.4504000000000001</v>
      </c>
      <c r="G38" s="61">
        <f t="shared" si="1"/>
        <v>53</v>
      </c>
      <c r="H38" s="60">
        <f>VLOOKUP($A38,'Return Data'!$B$7:$R$2292,12,0)</f>
        <v>5.36</v>
      </c>
      <c r="I38" s="61">
        <f t="shared" si="2"/>
        <v>32</v>
      </c>
      <c r="J38" s="60">
        <f>VLOOKUP($A38,'Return Data'!$B$7:$R$2292,13,0)</f>
        <v>6.5103</v>
      </c>
      <c r="K38" s="61">
        <f t="shared" si="3"/>
        <v>22</v>
      </c>
      <c r="L38" s="60">
        <f>VLOOKUP($A38,'Return Data'!$B$7:$R$2292,17,0)</f>
        <v>33.406500000000001</v>
      </c>
      <c r="M38" s="61">
        <f t="shared" si="4"/>
        <v>18</v>
      </c>
      <c r="N38" s="60">
        <f>VLOOKUP($A38,'Return Data'!$B$7:$R$2292,14,0)</f>
        <v>21.258400000000002</v>
      </c>
      <c r="O38" s="61">
        <f t="shared" ref="O38:O63" si="10">RANK(N38,N$8:N$63,0)</f>
        <v>22</v>
      </c>
      <c r="P38" s="60">
        <f>VLOOKUP($A38,'Return Data'!$B$7:$R$2292,15,0)</f>
        <v>14.1594</v>
      </c>
      <c r="Q38" s="61">
        <f t="shared" ref="Q38:Q44" si="11">RANK(P38,P$8:P$63,0)</f>
        <v>12</v>
      </c>
      <c r="R38" s="60">
        <f>VLOOKUP($A38,'Return Data'!$B$7:$R$2292,16,0)</f>
        <v>15.34</v>
      </c>
      <c r="S38" s="62">
        <f t="shared" si="6"/>
        <v>25</v>
      </c>
    </row>
    <row r="39" spans="1:19" x14ac:dyDescent="0.3">
      <c r="A39" s="58" t="s">
        <v>198</v>
      </c>
      <c r="B39" s="59">
        <f>VLOOKUP($A39,'Return Data'!$B$7:$R$2292,3,0)</f>
        <v>44826</v>
      </c>
      <c r="C39" s="60">
        <f>VLOOKUP($A39,'Return Data'!$B$7:$R$2292,4,0)</f>
        <v>273.14670000000001</v>
      </c>
      <c r="D39" s="60">
        <f>VLOOKUP($A39,'Return Data'!$B$7:$R$2292,10,0)</f>
        <v>28.9923</v>
      </c>
      <c r="E39" s="61">
        <f t="shared" si="0"/>
        <v>1</v>
      </c>
      <c r="F39" s="60">
        <f>VLOOKUP($A39,'Return Data'!$B$7:$R$2292,11,0)</f>
        <v>16.636199999999999</v>
      </c>
      <c r="G39" s="61">
        <f t="shared" si="1"/>
        <v>1</v>
      </c>
      <c r="H39" s="60">
        <f>VLOOKUP($A39,'Return Data'!$B$7:$R$2292,12,0)</f>
        <v>17.902000000000001</v>
      </c>
      <c r="I39" s="61">
        <f t="shared" si="2"/>
        <v>1</v>
      </c>
      <c r="J39" s="60">
        <f>VLOOKUP($A39,'Return Data'!$B$7:$R$2292,13,0)</f>
        <v>20.929500000000001</v>
      </c>
      <c r="K39" s="61">
        <f t="shared" si="3"/>
        <v>1</v>
      </c>
      <c r="L39" s="60">
        <f>VLOOKUP($A39,'Return Data'!$B$7:$R$2292,17,0)</f>
        <v>52.8185</v>
      </c>
      <c r="M39" s="61">
        <f t="shared" si="4"/>
        <v>7</v>
      </c>
      <c r="N39" s="60">
        <f>VLOOKUP($A39,'Return Data'!$B$7:$R$2292,14,0)</f>
        <v>43.852899999999998</v>
      </c>
      <c r="O39" s="61">
        <f t="shared" si="10"/>
        <v>1</v>
      </c>
      <c r="P39" s="60">
        <f>VLOOKUP($A39,'Return Data'!$B$7:$R$2292,15,0)</f>
        <v>24.736499999999999</v>
      </c>
      <c r="Q39" s="61">
        <f t="shared" si="11"/>
        <v>1</v>
      </c>
      <c r="R39" s="60">
        <f>VLOOKUP($A39,'Return Data'!$B$7:$R$2292,16,0)</f>
        <v>22.141500000000001</v>
      </c>
      <c r="S39" s="62">
        <f t="shared" si="6"/>
        <v>4</v>
      </c>
    </row>
    <row r="40" spans="1:19" x14ac:dyDescent="0.3">
      <c r="A40" s="58" t="s">
        <v>199</v>
      </c>
      <c r="B40" s="59">
        <f>VLOOKUP($A40,'Return Data'!$B$7:$R$2292,3,0)</f>
        <v>44826</v>
      </c>
      <c r="C40" s="60">
        <f>VLOOKUP($A40,'Return Data'!$B$7:$R$2292,4,0)</f>
        <v>79.28</v>
      </c>
      <c r="D40" s="60">
        <f>VLOOKUP($A40,'Return Data'!$B$7:$R$2292,10,0)</f>
        <v>15.2661</v>
      </c>
      <c r="E40" s="61">
        <f t="shared" ref="E40:E63" si="12">RANK(D40,D$8:D$63,0)</f>
        <v>49</v>
      </c>
      <c r="F40" s="60">
        <f>VLOOKUP($A40,'Return Data'!$B$7:$R$2292,11,0)</f>
        <v>5.4816000000000003</v>
      </c>
      <c r="G40" s="61">
        <f t="shared" ref="G40:G63" si="13">RANK(F40,F$8:F$63,0)</f>
        <v>33</v>
      </c>
      <c r="H40" s="60">
        <f>VLOOKUP($A40,'Return Data'!$B$7:$R$2292,12,0)</f>
        <v>7.4691999999999998</v>
      </c>
      <c r="I40" s="61">
        <f t="shared" ref="I40:I63" si="14">RANK(H40,H$8:H$63,0)</f>
        <v>23</v>
      </c>
      <c r="J40" s="60">
        <f>VLOOKUP($A40,'Return Data'!$B$7:$R$2292,13,0)</f>
        <v>2.9076</v>
      </c>
      <c r="K40" s="61">
        <f t="shared" ref="K40:K63" si="15">RANK(J40,J$8:J$63,0)</f>
        <v>37</v>
      </c>
      <c r="L40" s="60">
        <f>VLOOKUP($A40,'Return Data'!$B$7:$R$2292,17,0)</f>
        <v>27.6295</v>
      </c>
      <c r="M40" s="61">
        <f t="shared" ref="M40:M63" si="16">RANK(L40,L$8:L$63,0)</f>
        <v>44</v>
      </c>
      <c r="N40" s="60">
        <f>VLOOKUP($A40,'Return Data'!$B$7:$R$2292,14,0)</f>
        <v>14.896000000000001</v>
      </c>
      <c r="O40" s="61">
        <f t="shared" si="10"/>
        <v>51</v>
      </c>
      <c r="P40" s="60">
        <f>VLOOKUP($A40,'Return Data'!$B$7:$R$2292,15,0)</f>
        <v>9.5079999999999991</v>
      </c>
      <c r="Q40" s="61">
        <f t="shared" si="11"/>
        <v>38</v>
      </c>
      <c r="R40" s="60">
        <f>VLOOKUP($A40,'Return Data'!$B$7:$R$2292,16,0)</f>
        <v>16.2424</v>
      </c>
      <c r="S40" s="62">
        <f t="shared" ref="S40:S63" si="17">RANK(R40,R$8:R$63,0)</f>
        <v>17</v>
      </c>
    </row>
    <row r="41" spans="1:19" x14ac:dyDescent="0.3">
      <c r="A41" s="58" t="s">
        <v>370</v>
      </c>
      <c r="B41" s="59">
        <f>VLOOKUP($A41,'Return Data'!$B$7:$R$2292,3,0)</f>
        <v>44826</v>
      </c>
      <c r="C41" s="60">
        <f>VLOOKUP($A41,'Return Data'!$B$7:$R$2292,4,0)</f>
        <v>245.62280000000001</v>
      </c>
      <c r="D41" s="60">
        <f>VLOOKUP($A41,'Return Data'!$B$7:$R$2292,10,0)</f>
        <v>18.059200000000001</v>
      </c>
      <c r="E41" s="61">
        <f t="shared" si="12"/>
        <v>33</v>
      </c>
      <c r="F41" s="60">
        <f>VLOOKUP($A41,'Return Data'!$B$7:$R$2292,11,0)</f>
        <v>7.5965999999999996</v>
      </c>
      <c r="G41" s="61">
        <f t="shared" si="13"/>
        <v>16</v>
      </c>
      <c r="H41" s="60">
        <f>VLOOKUP($A41,'Return Data'!$B$7:$R$2292,12,0)</f>
        <v>7.1231999999999998</v>
      </c>
      <c r="I41" s="61">
        <f t="shared" si="14"/>
        <v>24</v>
      </c>
      <c r="J41" s="60">
        <f>VLOOKUP($A41,'Return Data'!$B$7:$R$2292,13,0)</f>
        <v>6.3173000000000004</v>
      </c>
      <c r="K41" s="61">
        <f t="shared" si="15"/>
        <v>24</v>
      </c>
      <c r="L41" s="60">
        <f>VLOOKUP($A41,'Return Data'!$B$7:$R$2292,17,0)</f>
        <v>29.569400000000002</v>
      </c>
      <c r="M41" s="61">
        <f t="shared" si="16"/>
        <v>41</v>
      </c>
      <c r="N41" s="60">
        <f>VLOOKUP($A41,'Return Data'!$B$7:$R$2292,14,0)</f>
        <v>20.040400000000002</v>
      </c>
      <c r="O41" s="61">
        <f t="shared" si="10"/>
        <v>29</v>
      </c>
      <c r="P41" s="60">
        <f>VLOOKUP($A41,'Return Data'!$B$7:$R$2292,15,0)</f>
        <v>11.8607</v>
      </c>
      <c r="Q41" s="61">
        <f t="shared" si="11"/>
        <v>27</v>
      </c>
      <c r="R41" s="60">
        <f>VLOOKUP($A41,'Return Data'!$B$7:$R$2292,16,0)</f>
        <v>14.1881</v>
      </c>
      <c r="S41" s="62">
        <f t="shared" si="17"/>
        <v>38</v>
      </c>
    </row>
    <row r="42" spans="1:19" x14ac:dyDescent="0.3">
      <c r="A42" s="58" t="s">
        <v>201</v>
      </c>
      <c r="B42" s="59">
        <f>VLOOKUP($A42,'Return Data'!$B$7:$R$2292,3,0)</f>
        <v>44826</v>
      </c>
      <c r="C42" s="60">
        <f>VLOOKUP($A42,'Return Data'!$B$7:$R$2292,4,0)</f>
        <v>28.0915</v>
      </c>
      <c r="D42" s="60">
        <f>VLOOKUP($A42,'Return Data'!$B$7:$R$2292,10,0)</f>
        <v>20.921399999999998</v>
      </c>
      <c r="E42" s="61">
        <f t="shared" si="12"/>
        <v>13</v>
      </c>
      <c r="F42" s="60">
        <f>VLOOKUP($A42,'Return Data'!$B$7:$R$2292,11,0)</f>
        <v>6.9305000000000003</v>
      </c>
      <c r="G42" s="61">
        <f t="shared" si="13"/>
        <v>21</v>
      </c>
      <c r="H42" s="60">
        <f>VLOOKUP($A42,'Return Data'!$B$7:$R$2292,12,0)</f>
        <v>9.5466999999999995</v>
      </c>
      <c r="I42" s="61">
        <f t="shared" si="14"/>
        <v>13</v>
      </c>
      <c r="J42" s="60">
        <f>VLOOKUP($A42,'Return Data'!$B$7:$R$2292,13,0)</f>
        <v>16.047499999999999</v>
      </c>
      <c r="K42" s="61">
        <f t="shared" si="15"/>
        <v>5</v>
      </c>
      <c r="L42" s="60">
        <f>VLOOKUP($A42,'Return Data'!$B$7:$R$2292,17,0)</f>
        <v>39.682600000000001</v>
      </c>
      <c r="M42" s="61">
        <f t="shared" si="16"/>
        <v>11</v>
      </c>
      <c r="N42" s="60">
        <f>VLOOKUP($A42,'Return Data'!$B$7:$R$2292,14,0)</f>
        <v>28.5701</v>
      </c>
      <c r="O42" s="61">
        <f t="shared" si="10"/>
        <v>13</v>
      </c>
      <c r="P42" s="60">
        <f>VLOOKUP($A42,'Return Data'!$B$7:$R$2292,15,0)</f>
        <v>15.2356</v>
      </c>
      <c r="Q42" s="61">
        <f t="shared" si="11"/>
        <v>8</v>
      </c>
      <c r="R42" s="60">
        <f>VLOOKUP($A42,'Return Data'!$B$7:$R$2292,16,0)</f>
        <v>14.5801</v>
      </c>
      <c r="S42" s="62">
        <f t="shared" si="17"/>
        <v>31</v>
      </c>
    </row>
    <row r="43" spans="1:19" x14ac:dyDescent="0.3">
      <c r="A43" s="58" t="s">
        <v>202</v>
      </c>
      <c r="B43" s="59">
        <f>VLOOKUP($A43,'Return Data'!$B$7:$R$2292,3,0)</f>
        <v>44826</v>
      </c>
      <c r="C43" s="60">
        <f>VLOOKUP($A43,'Return Data'!$B$7:$R$2292,4,0)</f>
        <v>29.4375</v>
      </c>
      <c r="D43" s="60">
        <f>VLOOKUP($A43,'Return Data'!$B$7:$R$2292,10,0)</f>
        <v>20.244800000000001</v>
      </c>
      <c r="E43" s="61">
        <f t="shared" si="12"/>
        <v>16</v>
      </c>
      <c r="F43" s="60">
        <f>VLOOKUP($A43,'Return Data'!$B$7:$R$2292,11,0)</f>
        <v>6.6448999999999998</v>
      </c>
      <c r="G43" s="61">
        <f t="shared" si="13"/>
        <v>23</v>
      </c>
      <c r="H43" s="60">
        <f>VLOOKUP($A43,'Return Data'!$B$7:$R$2292,12,0)</f>
        <v>8.7772000000000006</v>
      </c>
      <c r="I43" s="61">
        <f t="shared" si="14"/>
        <v>15</v>
      </c>
      <c r="J43" s="60">
        <f>VLOOKUP($A43,'Return Data'!$B$7:$R$2292,13,0)</f>
        <v>14.357200000000001</v>
      </c>
      <c r="K43" s="61">
        <f t="shared" si="15"/>
        <v>9</v>
      </c>
      <c r="L43" s="60">
        <f>VLOOKUP($A43,'Return Data'!$B$7:$R$2292,17,0)</f>
        <v>38.674599999999998</v>
      </c>
      <c r="M43" s="61">
        <f t="shared" si="16"/>
        <v>13</v>
      </c>
      <c r="N43" s="60">
        <f>VLOOKUP($A43,'Return Data'!$B$7:$R$2292,14,0)</f>
        <v>29.194299999999998</v>
      </c>
      <c r="O43" s="61">
        <f t="shared" si="10"/>
        <v>11</v>
      </c>
      <c r="P43" s="60">
        <f>VLOOKUP($A43,'Return Data'!$B$7:$R$2292,15,0)</f>
        <v>15.8186</v>
      </c>
      <c r="Q43" s="61">
        <f t="shared" si="11"/>
        <v>7</v>
      </c>
      <c r="R43" s="60">
        <f>VLOOKUP($A43,'Return Data'!$B$7:$R$2292,16,0)</f>
        <v>15.4857</v>
      </c>
      <c r="S43" s="62">
        <f t="shared" si="17"/>
        <v>23</v>
      </c>
    </row>
    <row r="44" spans="1:19" x14ac:dyDescent="0.3">
      <c r="A44" s="58" t="s">
        <v>203</v>
      </c>
      <c r="B44" s="59">
        <f>VLOOKUP($A44,'Return Data'!$B$7:$R$2292,3,0)</f>
        <v>44826</v>
      </c>
      <c r="C44" s="60">
        <f>VLOOKUP($A44,'Return Data'!$B$7:$R$2292,4,0)</f>
        <v>29.645900000000001</v>
      </c>
      <c r="D44" s="60">
        <f>VLOOKUP($A44,'Return Data'!$B$7:$R$2292,10,0)</f>
        <v>21.0215</v>
      </c>
      <c r="E44" s="61">
        <f t="shared" si="12"/>
        <v>12</v>
      </c>
      <c r="F44" s="60">
        <f>VLOOKUP($A44,'Return Data'!$B$7:$R$2292,11,0)</f>
        <v>7.1634000000000002</v>
      </c>
      <c r="G44" s="61">
        <f t="shared" si="13"/>
        <v>18</v>
      </c>
      <c r="H44" s="60">
        <f>VLOOKUP($A44,'Return Data'!$B$7:$R$2292,12,0)</f>
        <v>10.226699999999999</v>
      </c>
      <c r="I44" s="61">
        <f t="shared" si="14"/>
        <v>12</v>
      </c>
      <c r="J44" s="60">
        <f>VLOOKUP($A44,'Return Data'!$B$7:$R$2292,13,0)</f>
        <v>17.0627</v>
      </c>
      <c r="K44" s="61">
        <f t="shared" si="15"/>
        <v>4</v>
      </c>
      <c r="L44" s="60">
        <f>VLOOKUP($A44,'Return Data'!$B$7:$R$2292,17,0)</f>
        <v>40.494399999999999</v>
      </c>
      <c r="M44" s="61">
        <f t="shared" si="16"/>
        <v>10</v>
      </c>
      <c r="N44" s="60">
        <f>VLOOKUP($A44,'Return Data'!$B$7:$R$2292,14,0)</f>
        <v>29.930599999999998</v>
      </c>
      <c r="O44" s="61">
        <f t="shared" si="10"/>
        <v>10</v>
      </c>
      <c r="P44" s="60">
        <f>VLOOKUP($A44,'Return Data'!$B$7:$R$2292,15,0)</f>
        <v>17.020099999999999</v>
      </c>
      <c r="Q44" s="61">
        <f t="shared" si="11"/>
        <v>4</v>
      </c>
      <c r="R44" s="60">
        <f>VLOOKUP($A44,'Return Data'!$B$7:$R$2292,16,0)</f>
        <v>18.252300000000002</v>
      </c>
      <c r="S44" s="62">
        <f t="shared" si="17"/>
        <v>7</v>
      </c>
    </row>
    <row r="45" spans="1:19" x14ac:dyDescent="0.3">
      <c r="A45" s="58" t="s">
        <v>204</v>
      </c>
      <c r="B45" s="59">
        <f>VLOOKUP($A45,'Return Data'!$B$7:$R$2292,3,0)</f>
        <v>44826</v>
      </c>
      <c r="C45" s="60">
        <f>VLOOKUP($A45,'Return Data'!$B$7:$R$2292,4,0)</f>
        <v>33.450400000000002</v>
      </c>
      <c r="D45" s="60">
        <f>VLOOKUP($A45,'Return Data'!$B$7:$R$2292,10,0)</f>
        <v>19.2256</v>
      </c>
      <c r="E45" s="61">
        <f t="shared" si="12"/>
        <v>19</v>
      </c>
      <c r="F45" s="60">
        <f>VLOOKUP($A45,'Return Data'!$B$7:$R$2292,11,0)</f>
        <v>8.7431999999999999</v>
      </c>
      <c r="G45" s="61">
        <f t="shared" si="13"/>
        <v>12</v>
      </c>
      <c r="H45" s="60">
        <f>VLOOKUP($A45,'Return Data'!$B$7:$R$2292,12,0)</f>
        <v>10.9444</v>
      </c>
      <c r="I45" s="61">
        <f t="shared" si="14"/>
        <v>10</v>
      </c>
      <c r="J45" s="60">
        <f>VLOOKUP($A45,'Return Data'!$B$7:$R$2292,13,0)</f>
        <v>9.2857000000000003</v>
      </c>
      <c r="K45" s="61">
        <f t="shared" si="15"/>
        <v>14</v>
      </c>
      <c r="L45" s="60">
        <f>VLOOKUP($A45,'Return Data'!$B$7:$R$2292,17,0)</f>
        <v>47.9572</v>
      </c>
      <c r="M45" s="61">
        <f t="shared" si="16"/>
        <v>8</v>
      </c>
      <c r="N45" s="60">
        <f>VLOOKUP($A45,'Return Data'!$B$7:$R$2292,14,0)</f>
        <v>36.092100000000002</v>
      </c>
      <c r="O45" s="61">
        <f t="shared" si="10"/>
        <v>3</v>
      </c>
      <c r="P45" s="60"/>
      <c r="Q45" s="61"/>
      <c r="R45" s="60">
        <f>VLOOKUP($A45,'Return Data'!$B$7:$R$2292,16,0)</f>
        <v>24.639399999999998</v>
      </c>
      <c r="S45" s="62">
        <f t="shared" si="17"/>
        <v>3</v>
      </c>
    </row>
    <row r="46" spans="1:19" x14ac:dyDescent="0.3">
      <c r="A46" s="58" t="s">
        <v>205</v>
      </c>
      <c r="B46" s="59">
        <f>VLOOKUP($A46,'Return Data'!$B$7:$R$2292,3,0)</f>
        <v>44826</v>
      </c>
      <c r="C46" s="60">
        <f>VLOOKUP($A46,'Return Data'!$B$7:$R$2292,4,0)</f>
        <v>17.463100000000001</v>
      </c>
      <c r="D46" s="60">
        <f>VLOOKUP($A46,'Return Data'!$B$7:$R$2292,10,0)</f>
        <v>15.230700000000001</v>
      </c>
      <c r="E46" s="61">
        <f t="shared" si="12"/>
        <v>50</v>
      </c>
      <c r="F46" s="60">
        <f>VLOOKUP($A46,'Return Data'!$B$7:$R$2292,11,0)</f>
        <v>2.9184999999999999</v>
      </c>
      <c r="G46" s="61">
        <f t="shared" si="13"/>
        <v>51</v>
      </c>
      <c r="H46" s="60">
        <f>VLOOKUP($A46,'Return Data'!$B$7:$R$2292,12,0)</f>
        <v>5.1303999999999998</v>
      </c>
      <c r="I46" s="61">
        <f t="shared" si="14"/>
        <v>33</v>
      </c>
      <c r="J46" s="60">
        <f>VLOOKUP($A46,'Return Data'!$B$7:$R$2292,13,0)</f>
        <v>6.4259000000000004</v>
      </c>
      <c r="K46" s="61">
        <f t="shared" si="15"/>
        <v>23</v>
      </c>
      <c r="L46" s="60">
        <f>VLOOKUP($A46,'Return Data'!$B$7:$R$2292,17,0)</f>
        <v>29.834199999999999</v>
      </c>
      <c r="M46" s="61">
        <f t="shared" si="16"/>
        <v>37</v>
      </c>
      <c r="N46" s="60">
        <f>VLOOKUP($A46,'Return Data'!$B$7:$R$2292,14,0)</f>
        <v>19.562200000000001</v>
      </c>
      <c r="O46" s="61">
        <f t="shared" si="10"/>
        <v>30</v>
      </c>
      <c r="P46" s="60"/>
      <c r="Q46" s="61"/>
      <c r="R46" s="60">
        <f>VLOOKUP($A46,'Return Data'!$B$7:$R$2292,16,0)</f>
        <v>13.2105</v>
      </c>
      <c r="S46" s="62">
        <f t="shared" si="17"/>
        <v>48</v>
      </c>
    </row>
    <row r="47" spans="1:19" x14ac:dyDescent="0.3">
      <c r="A47" s="58" t="s">
        <v>206</v>
      </c>
      <c r="B47" s="59">
        <f>VLOOKUP($A47,'Return Data'!$B$7:$R$2292,3,0)</f>
        <v>44826</v>
      </c>
      <c r="C47" s="60">
        <f>VLOOKUP($A47,'Return Data'!$B$7:$R$2292,4,0)</f>
        <v>19.180800000000001</v>
      </c>
      <c r="D47" s="60">
        <f>VLOOKUP($A47,'Return Data'!$B$7:$R$2292,10,0)</f>
        <v>21.489000000000001</v>
      </c>
      <c r="E47" s="61">
        <f t="shared" si="12"/>
        <v>11</v>
      </c>
      <c r="F47" s="60">
        <f>VLOOKUP($A47,'Return Data'!$B$7:$R$2292,11,0)</f>
        <v>9.2108000000000008</v>
      </c>
      <c r="G47" s="61">
        <f t="shared" si="13"/>
        <v>10</v>
      </c>
      <c r="H47" s="60">
        <f>VLOOKUP($A47,'Return Data'!$B$7:$R$2292,12,0)</f>
        <v>6.5399000000000003</v>
      </c>
      <c r="I47" s="61">
        <f t="shared" si="14"/>
        <v>27</v>
      </c>
      <c r="J47" s="60">
        <f>VLOOKUP($A47,'Return Data'!$B$7:$R$2292,13,0)</f>
        <v>7.8688000000000002</v>
      </c>
      <c r="K47" s="61">
        <f t="shared" si="15"/>
        <v>18</v>
      </c>
      <c r="L47" s="60">
        <f>VLOOKUP($A47,'Return Data'!$B$7:$R$2292,17,0)</f>
        <v>32.9133</v>
      </c>
      <c r="M47" s="61">
        <f t="shared" si="16"/>
        <v>21</v>
      </c>
      <c r="N47" s="60">
        <f>VLOOKUP($A47,'Return Data'!$B$7:$R$2292,14,0)</f>
        <v>22.033300000000001</v>
      </c>
      <c r="O47" s="61">
        <f t="shared" si="10"/>
        <v>20</v>
      </c>
      <c r="P47" s="60"/>
      <c r="Q47" s="61"/>
      <c r="R47" s="60">
        <f>VLOOKUP($A47,'Return Data'!$B$7:$R$2292,16,0)</f>
        <v>16.834099999999999</v>
      </c>
      <c r="S47" s="62">
        <f t="shared" si="17"/>
        <v>15</v>
      </c>
    </row>
    <row r="48" spans="1:19" x14ac:dyDescent="0.3">
      <c r="A48" s="58" t="s">
        <v>207</v>
      </c>
      <c r="B48" s="59">
        <f>VLOOKUP($A48,'Return Data'!$B$7:$R$2292,3,0)</f>
        <v>44826</v>
      </c>
      <c r="C48" s="60">
        <f>VLOOKUP($A48,'Return Data'!$B$7:$R$2292,4,0)</f>
        <v>66.200900000000004</v>
      </c>
      <c r="D48" s="60">
        <f>VLOOKUP($A48,'Return Data'!$B$7:$R$2292,10,0)</f>
        <v>20.102399999999999</v>
      </c>
      <c r="E48" s="61">
        <f t="shared" si="12"/>
        <v>17</v>
      </c>
      <c r="F48" s="60">
        <f>VLOOKUP($A48,'Return Data'!$B$7:$R$2292,11,0)</f>
        <v>10.559799999999999</v>
      </c>
      <c r="G48" s="61">
        <f t="shared" si="13"/>
        <v>5</v>
      </c>
      <c r="H48" s="60">
        <f>VLOOKUP($A48,'Return Data'!$B$7:$R$2292,12,0)</f>
        <v>13.448399999999999</v>
      </c>
      <c r="I48" s="61">
        <f t="shared" si="14"/>
        <v>5</v>
      </c>
      <c r="J48" s="60">
        <f>VLOOKUP($A48,'Return Data'!$B$7:$R$2292,13,0)</f>
        <v>9.9763000000000002</v>
      </c>
      <c r="K48" s="61">
        <f t="shared" si="15"/>
        <v>13</v>
      </c>
      <c r="L48" s="60">
        <f>VLOOKUP($A48,'Return Data'!$B$7:$R$2292,17,0)</f>
        <v>40.781799999999997</v>
      </c>
      <c r="M48" s="61">
        <f t="shared" si="16"/>
        <v>9</v>
      </c>
      <c r="N48" s="60">
        <f>VLOOKUP($A48,'Return Data'!$B$7:$R$2292,14,0)</f>
        <v>36.607199999999999</v>
      </c>
      <c r="O48" s="61">
        <f t="shared" si="10"/>
        <v>2</v>
      </c>
      <c r="P48" s="60">
        <f>VLOOKUP($A48,'Return Data'!$B$7:$R$2292,15,0)</f>
        <v>24.2653</v>
      </c>
      <c r="Q48" s="61">
        <f>RANK(P48,P$8:P$63,0)</f>
        <v>2</v>
      </c>
      <c r="R48" s="60">
        <f>VLOOKUP($A48,'Return Data'!$B$7:$R$2292,16,0)</f>
        <v>24.9252</v>
      </c>
      <c r="S48" s="62">
        <f t="shared" si="17"/>
        <v>2</v>
      </c>
    </row>
    <row r="49" spans="1:19" x14ac:dyDescent="0.3">
      <c r="A49" s="58" t="s">
        <v>208</v>
      </c>
      <c r="B49" s="59">
        <f>VLOOKUP($A49,'Return Data'!$B$7:$R$2292,3,0)</f>
        <v>44826</v>
      </c>
      <c r="C49" s="60">
        <f>VLOOKUP($A49,'Return Data'!$B$7:$R$2292,4,0)</f>
        <v>16.932200000000002</v>
      </c>
      <c r="D49" s="60">
        <f>VLOOKUP($A49,'Return Data'!$B$7:$R$2292,10,0)</f>
        <v>17.4436</v>
      </c>
      <c r="E49" s="61">
        <f t="shared" si="12"/>
        <v>37</v>
      </c>
      <c r="F49" s="60">
        <f>VLOOKUP($A49,'Return Data'!$B$7:$R$2292,11,0)</f>
        <v>6.9086999999999996</v>
      </c>
      <c r="G49" s="61">
        <f t="shared" si="13"/>
        <v>22</v>
      </c>
      <c r="H49" s="60">
        <f>VLOOKUP($A49,'Return Data'!$B$7:$R$2292,12,0)</f>
        <v>6.2832999999999997</v>
      </c>
      <c r="I49" s="61">
        <f t="shared" si="14"/>
        <v>28</v>
      </c>
      <c r="J49" s="60">
        <f>VLOOKUP($A49,'Return Data'!$B$7:$R$2292,13,0)</f>
        <v>2.0590000000000002</v>
      </c>
      <c r="K49" s="61">
        <f t="shared" si="15"/>
        <v>39</v>
      </c>
      <c r="L49" s="60">
        <f>VLOOKUP($A49,'Return Data'!$B$7:$R$2292,17,0)</f>
        <v>22.932400000000001</v>
      </c>
      <c r="M49" s="61">
        <f t="shared" si="16"/>
        <v>51</v>
      </c>
      <c r="N49" s="60">
        <f>VLOOKUP($A49,'Return Data'!$B$7:$R$2292,14,0)</f>
        <v>16.645</v>
      </c>
      <c r="O49" s="61">
        <f t="shared" si="10"/>
        <v>43</v>
      </c>
      <c r="P49" s="60"/>
      <c r="Q49" s="61"/>
      <c r="R49" s="60">
        <f>VLOOKUP($A49,'Return Data'!$B$7:$R$2292,16,0)</f>
        <v>15.474299999999999</v>
      </c>
      <c r="S49" s="62">
        <f t="shared" si="17"/>
        <v>24</v>
      </c>
    </row>
    <row r="50" spans="1:19" x14ac:dyDescent="0.3">
      <c r="A50" s="58" t="s">
        <v>209</v>
      </c>
      <c r="B50" s="59">
        <f>VLOOKUP($A50,'Return Data'!$B$7:$R$2292,3,0)</f>
        <v>44826</v>
      </c>
      <c r="C50" s="60">
        <f>VLOOKUP($A50,'Return Data'!$B$7:$R$2292,4,0)</f>
        <v>162.10890000000001</v>
      </c>
      <c r="D50" s="60">
        <f>VLOOKUP($A50,'Return Data'!$B$7:$R$2292,10,0)</f>
        <v>19.1631</v>
      </c>
      <c r="E50" s="61">
        <f t="shared" si="12"/>
        <v>20</v>
      </c>
      <c r="F50" s="60">
        <f>VLOOKUP($A50,'Return Data'!$B$7:$R$2292,11,0)</f>
        <v>7.8686999999999996</v>
      </c>
      <c r="G50" s="61">
        <f t="shared" si="13"/>
        <v>15</v>
      </c>
      <c r="H50" s="60">
        <f>VLOOKUP($A50,'Return Data'!$B$7:$R$2292,12,0)</f>
        <v>8.4107000000000003</v>
      </c>
      <c r="I50" s="61">
        <f t="shared" si="14"/>
        <v>17</v>
      </c>
      <c r="J50" s="60">
        <f>VLOOKUP($A50,'Return Data'!$B$7:$R$2292,13,0)</f>
        <v>6.2785000000000002</v>
      </c>
      <c r="K50" s="61">
        <f t="shared" si="15"/>
        <v>25</v>
      </c>
      <c r="L50" s="60">
        <f>VLOOKUP($A50,'Return Data'!$B$7:$R$2292,17,0)</f>
        <v>30.721599999999999</v>
      </c>
      <c r="M50" s="61">
        <f t="shared" si="16"/>
        <v>31</v>
      </c>
      <c r="N50" s="60">
        <f>VLOOKUP($A50,'Return Data'!$B$7:$R$2292,14,0)</f>
        <v>17.591000000000001</v>
      </c>
      <c r="O50" s="61">
        <f t="shared" si="10"/>
        <v>41</v>
      </c>
      <c r="P50" s="60">
        <f>VLOOKUP($A50,'Return Data'!$B$7:$R$2292,15,0)</f>
        <v>9.83</v>
      </c>
      <c r="Q50" s="61">
        <f>RANK(P50,P$8:P$63,0)</f>
        <v>36</v>
      </c>
      <c r="R50" s="60">
        <f>VLOOKUP($A50,'Return Data'!$B$7:$R$2292,16,0)</f>
        <v>13.1625</v>
      </c>
      <c r="S50" s="62">
        <f t="shared" si="17"/>
        <v>49</v>
      </c>
    </row>
    <row r="51" spans="1:19" x14ac:dyDescent="0.3">
      <c r="A51" s="58" t="s">
        <v>210</v>
      </c>
      <c r="B51" s="59">
        <f>VLOOKUP($A51,'Return Data'!$B$7:$R$2292,3,0)</f>
        <v>44826</v>
      </c>
      <c r="C51" s="60">
        <f>VLOOKUP($A51,'Return Data'!$B$7:$R$2292,4,0)</f>
        <v>20.833500000000001</v>
      </c>
      <c r="D51" s="60">
        <f>VLOOKUP($A51,'Return Data'!$B$7:$R$2292,10,0)</f>
        <v>25.448599999999999</v>
      </c>
      <c r="E51" s="61">
        <f t="shared" si="12"/>
        <v>2</v>
      </c>
      <c r="F51" s="60">
        <f>VLOOKUP($A51,'Return Data'!$B$7:$R$2292,11,0)</f>
        <v>9.7233000000000001</v>
      </c>
      <c r="G51" s="61">
        <f t="shared" si="13"/>
        <v>7</v>
      </c>
      <c r="H51" s="60">
        <f>VLOOKUP($A51,'Return Data'!$B$7:$R$2292,12,0)</f>
        <v>12.622</v>
      </c>
      <c r="I51" s="61">
        <f t="shared" si="14"/>
        <v>6</v>
      </c>
      <c r="J51" s="60">
        <f>VLOOKUP($A51,'Return Data'!$B$7:$R$2292,13,0)</f>
        <v>15.938800000000001</v>
      </c>
      <c r="K51" s="61">
        <f t="shared" si="15"/>
        <v>7</v>
      </c>
      <c r="L51" s="60">
        <f>VLOOKUP($A51,'Return Data'!$B$7:$R$2292,17,0)</f>
        <v>54.0349</v>
      </c>
      <c r="M51" s="61">
        <f t="shared" si="16"/>
        <v>6</v>
      </c>
      <c r="N51" s="60">
        <f>VLOOKUP($A51,'Return Data'!$B$7:$R$2292,14,0)</f>
        <v>30.226800000000001</v>
      </c>
      <c r="O51" s="61">
        <f t="shared" si="10"/>
        <v>9</v>
      </c>
      <c r="P51" s="60">
        <f>VLOOKUP($A51,'Return Data'!$B$7:$R$2292,15,0)</f>
        <v>10.7751</v>
      </c>
      <c r="Q51" s="61">
        <f>RANK(P51,P$8:P$63,0)</f>
        <v>32</v>
      </c>
      <c r="R51" s="60">
        <f>VLOOKUP($A51,'Return Data'!$B$7:$R$2292,16,0)</f>
        <v>13.375999999999999</v>
      </c>
      <c r="S51" s="62">
        <f t="shared" si="17"/>
        <v>47</v>
      </c>
    </row>
    <row r="52" spans="1:19" x14ac:dyDescent="0.3">
      <c r="A52" s="58" t="s">
        <v>211</v>
      </c>
      <c r="B52" s="59">
        <f>VLOOKUP($A52,'Return Data'!$B$7:$R$2292,3,0)</f>
        <v>44826</v>
      </c>
      <c r="C52" s="60">
        <f>VLOOKUP($A52,'Return Data'!$B$7:$R$2292,4,0)</f>
        <v>17.912099999999999</v>
      </c>
      <c r="D52" s="60">
        <f>VLOOKUP($A52,'Return Data'!$B$7:$R$2292,10,0)</f>
        <v>25.136099999999999</v>
      </c>
      <c r="E52" s="61">
        <f t="shared" si="12"/>
        <v>5</v>
      </c>
      <c r="F52" s="60">
        <f>VLOOKUP($A52,'Return Data'!$B$7:$R$2292,11,0)</f>
        <v>9.5568000000000008</v>
      </c>
      <c r="G52" s="61">
        <f t="shared" si="13"/>
        <v>8</v>
      </c>
      <c r="H52" s="60">
        <f>VLOOKUP($A52,'Return Data'!$B$7:$R$2292,12,0)</f>
        <v>12.3368</v>
      </c>
      <c r="I52" s="61">
        <f t="shared" si="14"/>
        <v>7</v>
      </c>
      <c r="J52" s="60">
        <f>VLOOKUP($A52,'Return Data'!$B$7:$R$2292,13,0)</f>
        <v>16.011800000000001</v>
      </c>
      <c r="K52" s="61">
        <f t="shared" si="15"/>
        <v>6</v>
      </c>
      <c r="L52" s="60">
        <f>VLOOKUP($A52,'Return Data'!$B$7:$R$2292,17,0)</f>
        <v>54.8185</v>
      </c>
      <c r="M52" s="61">
        <f t="shared" si="16"/>
        <v>4</v>
      </c>
      <c r="N52" s="60">
        <f>VLOOKUP($A52,'Return Data'!$B$7:$R$2292,14,0)</f>
        <v>30.611899999999999</v>
      </c>
      <c r="O52" s="61">
        <f t="shared" si="10"/>
        <v>8</v>
      </c>
      <c r="P52" s="60"/>
      <c r="Q52" s="61"/>
      <c r="R52" s="60">
        <f>VLOOKUP($A52,'Return Data'!$B$7:$R$2292,16,0)</f>
        <v>11.177099999999999</v>
      </c>
      <c r="S52" s="62">
        <f t="shared" si="17"/>
        <v>54</v>
      </c>
    </row>
    <row r="53" spans="1:19" x14ac:dyDescent="0.3">
      <c r="A53" s="58" t="s">
        <v>212</v>
      </c>
      <c r="B53" s="59">
        <f>VLOOKUP($A53,'Return Data'!$B$7:$R$2292,3,0)</f>
        <v>44826</v>
      </c>
      <c r="C53" s="60">
        <f>VLOOKUP($A53,'Return Data'!$B$7:$R$2292,4,0)</f>
        <v>17.514399999999998</v>
      </c>
      <c r="D53" s="60">
        <f>VLOOKUP($A53,'Return Data'!$B$7:$R$2292,10,0)</f>
        <v>24.519400000000001</v>
      </c>
      <c r="E53" s="61">
        <f t="shared" si="12"/>
        <v>7</v>
      </c>
      <c r="F53" s="60">
        <f>VLOOKUP($A53,'Return Data'!$B$7:$R$2292,11,0)</f>
        <v>8.3436000000000003</v>
      </c>
      <c r="G53" s="61">
        <f t="shared" si="13"/>
        <v>13</v>
      </c>
      <c r="H53" s="60">
        <f>VLOOKUP($A53,'Return Data'!$B$7:$R$2292,12,0)</f>
        <v>11.019299999999999</v>
      </c>
      <c r="I53" s="61">
        <f t="shared" si="14"/>
        <v>9</v>
      </c>
      <c r="J53" s="60">
        <f>VLOOKUP($A53,'Return Data'!$B$7:$R$2292,13,0)</f>
        <v>13.5213</v>
      </c>
      <c r="K53" s="61">
        <f t="shared" si="15"/>
        <v>11</v>
      </c>
      <c r="L53" s="60">
        <f>VLOOKUP($A53,'Return Data'!$B$7:$R$2292,17,0)</f>
        <v>55.181800000000003</v>
      </c>
      <c r="M53" s="61">
        <f t="shared" si="16"/>
        <v>2</v>
      </c>
      <c r="N53" s="60">
        <f>VLOOKUP($A53,'Return Data'!$B$7:$R$2292,14,0)</f>
        <v>30.935199999999998</v>
      </c>
      <c r="O53" s="61">
        <f t="shared" si="10"/>
        <v>5</v>
      </c>
      <c r="P53" s="60"/>
      <c r="Q53" s="61"/>
      <c r="R53" s="60">
        <f>VLOOKUP($A53,'Return Data'!$B$7:$R$2292,16,0)</f>
        <v>11.335800000000001</v>
      </c>
      <c r="S53" s="62">
        <f t="shared" si="17"/>
        <v>53</v>
      </c>
    </row>
    <row r="54" spans="1:19" x14ac:dyDescent="0.3">
      <c r="A54" s="58" t="s">
        <v>213</v>
      </c>
      <c r="B54" s="59">
        <f>VLOOKUP($A54,'Return Data'!$B$7:$R$2292,3,0)</f>
        <v>44826</v>
      </c>
      <c r="C54" s="60">
        <f>VLOOKUP($A54,'Return Data'!$B$7:$R$2292,4,0)</f>
        <v>16.8658</v>
      </c>
      <c r="D54" s="60">
        <f>VLOOKUP($A54,'Return Data'!$B$7:$R$2292,10,0)</f>
        <v>24.624400000000001</v>
      </c>
      <c r="E54" s="61">
        <f t="shared" si="12"/>
        <v>6</v>
      </c>
      <c r="F54" s="60">
        <f>VLOOKUP($A54,'Return Data'!$B$7:$R$2292,11,0)</f>
        <v>9.5167999999999999</v>
      </c>
      <c r="G54" s="61">
        <f t="shared" si="13"/>
        <v>9</v>
      </c>
      <c r="H54" s="60">
        <f>VLOOKUP($A54,'Return Data'!$B$7:$R$2292,12,0)</f>
        <v>11.8704</v>
      </c>
      <c r="I54" s="61">
        <f t="shared" si="14"/>
        <v>8</v>
      </c>
      <c r="J54" s="60">
        <f>VLOOKUP($A54,'Return Data'!$B$7:$R$2292,13,0)</f>
        <v>14.287800000000001</v>
      </c>
      <c r="K54" s="61">
        <f t="shared" si="15"/>
        <v>10</v>
      </c>
      <c r="L54" s="60">
        <f>VLOOKUP($A54,'Return Data'!$B$7:$R$2292,17,0)</f>
        <v>57.080199999999998</v>
      </c>
      <c r="M54" s="61">
        <f t="shared" si="16"/>
        <v>1</v>
      </c>
      <c r="N54" s="60">
        <f>VLOOKUP($A54,'Return Data'!$B$7:$R$2292,14,0)</f>
        <v>31.118600000000001</v>
      </c>
      <c r="O54" s="61">
        <f t="shared" si="10"/>
        <v>4</v>
      </c>
      <c r="P54" s="60"/>
      <c r="Q54" s="61"/>
      <c r="R54" s="60">
        <f>VLOOKUP($A54,'Return Data'!$B$7:$R$2292,16,0)</f>
        <v>11.0519</v>
      </c>
      <c r="S54" s="62">
        <f t="shared" si="17"/>
        <v>55</v>
      </c>
    </row>
    <row r="55" spans="1:19" x14ac:dyDescent="0.3">
      <c r="A55" s="58" t="s">
        <v>214</v>
      </c>
      <c r="B55" s="59">
        <f>VLOOKUP($A55,'Return Data'!$B$7:$R$2292,3,0)</f>
        <v>44826</v>
      </c>
      <c r="C55" s="60">
        <f>VLOOKUP($A55,'Return Data'!$B$7:$R$2292,4,0)</f>
        <v>23.111000000000001</v>
      </c>
      <c r="D55" s="60">
        <f>VLOOKUP($A55,'Return Data'!$B$7:$R$2292,10,0)</f>
        <v>16.600300000000001</v>
      </c>
      <c r="E55" s="61">
        <f t="shared" si="12"/>
        <v>43</v>
      </c>
      <c r="F55" s="60">
        <f>VLOOKUP($A55,'Return Data'!$B$7:$R$2292,11,0)</f>
        <v>6.0975000000000001</v>
      </c>
      <c r="G55" s="61">
        <f t="shared" si="13"/>
        <v>28</v>
      </c>
      <c r="H55" s="60">
        <f>VLOOKUP($A55,'Return Data'!$B$7:$R$2292,12,0)</f>
        <v>8.9083000000000006</v>
      </c>
      <c r="I55" s="61">
        <f t="shared" si="14"/>
        <v>14</v>
      </c>
      <c r="J55" s="60">
        <f>VLOOKUP($A55,'Return Data'!$B$7:$R$2292,13,0)</f>
        <v>6.6138000000000003</v>
      </c>
      <c r="K55" s="61">
        <f t="shared" si="15"/>
        <v>21</v>
      </c>
      <c r="L55" s="60">
        <f>VLOOKUP($A55,'Return Data'!$B$7:$R$2292,17,0)</f>
        <v>30.384599999999999</v>
      </c>
      <c r="M55" s="61">
        <f t="shared" si="16"/>
        <v>35</v>
      </c>
      <c r="N55" s="60">
        <f>VLOOKUP($A55,'Return Data'!$B$7:$R$2292,14,0)</f>
        <v>20.387499999999999</v>
      </c>
      <c r="O55" s="61">
        <f t="shared" si="10"/>
        <v>28</v>
      </c>
      <c r="P55" s="60">
        <f>VLOOKUP($A55,'Return Data'!$B$7:$R$2292,15,0)</f>
        <v>12.5587</v>
      </c>
      <c r="Q55" s="61">
        <f>RANK(P55,P$8:P$63,0)</f>
        <v>22</v>
      </c>
      <c r="R55" s="60">
        <f>VLOOKUP($A55,'Return Data'!$B$7:$R$2292,16,0)</f>
        <v>11.819599999999999</v>
      </c>
      <c r="S55" s="62">
        <f t="shared" si="17"/>
        <v>52</v>
      </c>
    </row>
    <row r="56" spans="1:19" x14ac:dyDescent="0.3">
      <c r="A56" s="58" t="s">
        <v>215</v>
      </c>
      <c r="B56" s="59">
        <f>VLOOKUP($A56,'Return Data'!$B$7:$R$2292,3,0)</f>
        <v>44826</v>
      </c>
      <c r="C56" s="60">
        <f>VLOOKUP($A56,'Return Data'!$B$7:$R$2292,4,0)</f>
        <v>25.118200000000002</v>
      </c>
      <c r="D56" s="60">
        <f>VLOOKUP($A56,'Return Data'!$B$7:$R$2292,10,0)</f>
        <v>16.233599999999999</v>
      </c>
      <c r="E56" s="61">
        <f t="shared" si="12"/>
        <v>44</v>
      </c>
      <c r="F56" s="60">
        <f>VLOOKUP($A56,'Return Data'!$B$7:$R$2292,11,0)</f>
        <v>5.8121</v>
      </c>
      <c r="G56" s="61">
        <f t="shared" si="13"/>
        <v>32</v>
      </c>
      <c r="H56" s="60">
        <f>VLOOKUP($A56,'Return Data'!$B$7:$R$2292,12,0)</f>
        <v>8.2456999999999994</v>
      </c>
      <c r="I56" s="61">
        <f t="shared" si="14"/>
        <v>18</v>
      </c>
      <c r="J56" s="60">
        <f>VLOOKUP($A56,'Return Data'!$B$7:$R$2292,13,0)</f>
        <v>6.2503000000000002</v>
      </c>
      <c r="K56" s="61">
        <f t="shared" si="15"/>
        <v>26</v>
      </c>
      <c r="L56" s="60">
        <f>VLOOKUP($A56,'Return Data'!$B$7:$R$2292,17,0)</f>
        <v>29.64</v>
      </c>
      <c r="M56" s="61">
        <f t="shared" si="16"/>
        <v>40</v>
      </c>
      <c r="N56" s="60">
        <f>VLOOKUP($A56,'Return Data'!$B$7:$R$2292,14,0)</f>
        <v>20.478000000000002</v>
      </c>
      <c r="O56" s="61">
        <f t="shared" si="10"/>
        <v>27</v>
      </c>
      <c r="P56" s="60">
        <f>VLOOKUP($A56,'Return Data'!$B$7:$R$2292,15,0)</f>
        <v>13.1526</v>
      </c>
      <c r="Q56" s="61">
        <f>RANK(P56,P$8:P$63,0)</f>
        <v>19</v>
      </c>
      <c r="R56" s="60">
        <f>VLOOKUP($A56,'Return Data'!$B$7:$R$2292,16,0)</f>
        <v>15.1983</v>
      </c>
      <c r="S56" s="62">
        <f t="shared" si="17"/>
        <v>28</v>
      </c>
    </row>
    <row r="57" spans="1:19" x14ac:dyDescent="0.3">
      <c r="A57" s="58" t="s">
        <v>216</v>
      </c>
      <c r="B57" s="59">
        <f>VLOOKUP($A57,'Return Data'!$B$7:$R$2292,3,0)</f>
        <v>44826</v>
      </c>
      <c r="C57" s="60">
        <f>VLOOKUP($A57,'Return Data'!$B$7:$R$2292,4,0)</f>
        <v>17.608000000000001</v>
      </c>
      <c r="D57" s="60">
        <f>VLOOKUP($A57,'Return Data'!$B$7:$R$2292,10,0)</f>
        <v>25.381</v>
      </c>
      <c r="E57" s="61">
        <f t="shared" si="12"/>
        <v>3</v>
      </c>
      <c r="F57" s="60">
        <f>VLOOKUP($A57,'Return Data'!$B$7:$R$2292,11,0)</f>
        <v>12.1379</v>
      </c>
      <c r="G57" s="61">
        <f t="shared" si="13"/>
        <v>3</v>
      </c>
      <c r="H57" s="60">
        <f>VLOOKUP($A57,'Return Data'!$B$7:$R$2292,12,0)</f>
        <v>15.154999999999999</v>
      </c>
      <c r="I57" s="61">
        <f t="shared" si="14"/>
        <v>3</v>
      </c>
      <c r="J57" s="60">
        <f>VLOOKUP($A57,'Return Data'!$B$7:$R$2292,13,0)</f>
        <v>19.784800000000001</v>
      </c>
      <c r="K57" s="61">
        <f t="shared" si="15"/>
        <v>2</v>
      </c>
      <c r="L57" s="60">
        <f>VLOOKUP($A57,'Return Data'!$B$7:$R$2292,17,0)</f>
        <v>55.0289</v>
      </c>
      <c r="M57" s="61">
        <f t="shared" si="16"/>
        <v>3</v>
      </c>
      <c r="N57" s="60">
        <f>VLOOKUP($A57,'Return Data'!$B$7:$R$2292,14,0)</f>
        <v>30.8308</v>
      </c>
      <c r="O57" s="61">
        <f t="shared" si="10"/>
        <v>6</v>
      </c>
      <c r="P57" s="60"/>
      <c r="Q57" s="61"/>
      <c r="R57" s="60">
        <f>VLOOKUP($A57,'Return Data'!$B$7:$R$2292,16,0)</f>
        <v>13.4276</v>
      </c>
      <c r="S57" s="62">
        <f t="shared" si="17"/>
        <v>46</v>
      </c>
    </row>
    <row r="58" spans="1:19" x14ac:dyDescent="0.3">
      <c r="A58" s="58" t="s">
        <v>217</v>
      </c>
      <c r="B58" s="59">
        <f>VLOOKUP($A58,'Return Data'!$B$7:$R$2292,3,0)</f>
        <v>44826</v>
      </c>
      <c r="C58" s="60">
        <f>VLOOKUP($A58,'Return Data'!$B$7:$R$2292,4,0)</f>
        <v>20.0852</v>
      </c>
      <c r="D58" s="60">
        <f>VLOOKUP($A58,'Return Data'!$B$7:$R$2292,10,0)</f>
        <v>25.342099999999999</v>
      </c>
      <c r="E58" s="61">
        <f t="shared" si="12"/>
        <v>4</v>
      </c>
      <c r="F58" s="60">
        <f>VLOOKUP($A58,'Return Data'!$B$7:$R$2292,11,0)</f>
        <v>11.722899999999999</v>
      </c>
      <c r="G58" s="61">
        <f t="shared" si="13"/>
        <v>4</v>
      </c>
      <c r="H58" s="60">
        <f>VLOOKUP($A58,'Return Data'!$B$7:$R$2292,12,0)</f>
        <v>14.3134</v>
      </c>
      <c r="I58" s="61">
        <f t="shared" si="14"/>
        <v>4</v>
      </c>
      <c r="J58" s="60">
        <f>VLOOKUP($A58,'Return Data'!$B$7:$R$2292,13,0)</f>
        <v>19.480799999999999</v>
      </c>
      <c r="K58" s="61">
        <f t="shared" si="15"/>
        <v>3</v>
      </c>
      <c r="L58" s="60">
        <f>VLOOKUP($A58,'Return Data'!$B$7:$R$2292,17,0)</f>
        <v>54.285800000000002</v>
      </c>
      <c r="M58" s="61">
        <f t="shared" si="16"/>
        <v>5</v>
      </c>
      <c r="N58" s="60">
        <f>VLOOKUP($A58,'Return Data'!$B$7:$R$2292,14,0)</f>
        <v>30.765999999999998</v>
      </c>
      <c r="O58" s="61">
        <f t="shared" si="10"/>
        <v>7</v>
      </c>
      <c r="P58" s="60"/>
      <c r="Q58" s="61"/>
      <c r="R58" s="60">
        <f>VLOOKUP($A58,'Return Data'!$B$7:$R$2292,16,0)</f>
        <v>17.898099999999999</v>
      </c>
      <c r="S58" s="62">
        <f t="shared" si="17"/>
        <v>10</v>
      </c>
    </row>
    <row r="59" spans="1:19" x14ac:dyDescent="0.3">
      <c r="A59" s="58" t="s">
        <v>1907</v>
      </c>
      <c r="B59" s="59">
        <f>VLOOKUP($A59,'Return Data'!$B$7:$R$2292,3,0)</f>
        <v>44826</v>
      </c>
      <c r="C59" s="60">
        <f>VLOOKUP($A59,'Return Data'!$B$7:$R$2292,4,0)</f>
        <v>360.89800000000002</v>
      </c>
      <c r="D59" s="60">
        <f>VLOOKUP($A59,'Return Data'!$B$7:$R$2292,10,0)</f>
        <v>18.387599999999999</v>
      </c>
      <c r="E59" s="61">
        <f t="shared" si="12"/>
        <v>30</v>
      </c>
      <c r="F59" s="60">
        <f>VLOOKUP($A59,'Return Data'!$B$7:$R$2292,11,0)</f>
        <v>7.0850999999999997</v>
      </c>
      <c r="G59" s="61">
        <f t="shared" si="13"/>
        <v>19</v>
      </c>
      <c r="H59" s="60">
        <f>VLOOKUP($A59,'Return Data'!$B$7:$R$2292,12,0)</f>
        <v>7.4772999999999996</v>
      </c>
      <c r="I59" s="61">
        <f t="shared" si="14"/>
        <v>22</v>
      </c>
      <c r="J59" s="60">
        <f>VLOOKUP($A59,'Return Data'!$B$7:$R$2292,13,0)</f>
        <v>6.7209000000000003</v>
      </c>
      <c r="K59" s="61">
        <f t="shared" si="15"/>
        <v>20</v>
      </c>
      <c r="L59" s="60">
        <f>VLOOKUP($A59,'Return Data'!$B$7:$R$2292,17,0)</f>
        <v>32.618299999999998</v>
      </c>
      <c r="M59" s="61">
        <f t="shared" si="16"/>
        <v>23</v>
      </c>
      <c r="N59" s="60">
        <f>VLOOKUP($A59,'Return Data'!$B$7:$R$2292,14,0)</f>
        <v>20.7104</v>
      </c>
      <c r="O59" s="61">
        <f t="shared" si="10"/>
        <v>25</v>
      </c>
      <c r="P59" s="60">
        <f>VLOOKUP($A59,'Return Data'!$B$7:$R$2292,15,0)</f>
        <v>12.0701</v>
      </c>
      <c r="Q59" s="61">
        <f>RANK(P59,P$8:P$63,0)</f>
        <v>24</v>
      </c>
      <c r="R59" s="60">
        <f>VLOOKUP($A59,'Return Data'!$B$7:$R$2292,16,0)</f>
        <v>15.9275</v>
      </c>
      <c r="S59" s="62">
        <f t="shared" si="17"/>
        <v>19</v>
      </c>
    </row>
    <row r="60" spans="1:19" x14ac:dyDescent="0.3">
      <c r="A60" s="58" t="s">
        <v>218</v>
      </c>
      <c r="B60" s="59">
        <f>VLOOKUP($A60,'Return Data'!$B$7:$R$2292,3,0)</f>
        <v>44826</v>
      </c>
      <c r="C60" s="60">
        <f>VLOOKUP($A60,'Return Data'!$B$7:$R$2292,4,0)</f>
        <v>32.248199999999997</v>
      </c>
      <c r="D60" s="60">
        <f>VLOOKUP($A60,'Return Data'!$B$7:$R$2292,10,0)</f>
        <v>18.567</v>
      </c>
      <c r="E60" s="61">
        <f t="shared" si="12"/>
        <v>29</v>
      </c>
      <c r="F60" s="60">
        <f>VLOOKUP($A60,'Return Data'!$B$7:$R$2292,11,0)</f>
        <v>5.1974999999999998</v>
      </c>
      <c r="G60" s="61">
        <f t="shared" si="13"/>
        <v>34</v>
      </c>
      <c r="H60" s="60">
        <f>VLOOKUP($A60,'Return Data'!$B$7:$R$2292,12,0)</f>
        <v>7.6741999999999999</v>
      </c>
      <c r="I60" s="61">
        <f t="shared" si="14"/>
        <v>21</v>
      </c>
      <c r="J60" s="60">
        <f>VLOOKUP($A60,'Return Data'!$B$7:$R$2292,13,0)</f>
        <v>7.1882000000000001</v>
      </c>
      <c r="K60" s="61">
        <f t="shared" si="15"/>
        <v>19</v>
      </c>
      <c r="L60" s="60">
        <f>VLOOKUP($A60,'Return Data'!$B$7:$R$2292,17,0)</f>
        <v>30.246600000000001</v>
      </c>
      <c r="M60" s="61">
        <f t="shared" si="16"/>
        <v>36</v>
      </c>
      <c r="N60" s="60">
        <f>VLOOKUP($A60,'Return Data'!$B$7:$R$2292,14,0)</f>
        <v>18.758900000000001</v>
      </c>
      <c r="O60" s="61">
        <f t="shared" si="10"/>
        <v>32</v>
      </c>
      <c r="P60" s="60">
        <f>VLOOKUP($A60,'Return Data'!$B$7:$R$2292,15,0)</f>
        <v>13.1891</v>
      </c>
      <c r="Q60" s="61">
        <f>RANK(P60,P$8:P$63,0)</f>
        <v>18</v>
      </c>
      <c r="R60" s="60">
        <f>VLOOKUP($A60,'Return Data'!$B$7:$R$2292,16,0)</f>
        <v>15.872299999999999</v>
      </c>
      <c r="S60" s="62">
        <f t="shared" si="17"/>
        <v>20</v>
      </c>
    </row>
    <row r="61" spans="1:19" x14ac:dyDescent="0.3">
      <c r="A61" s="58" t="s">
        <v>219</v>
      </c>
      <c r="B61" s="59">
        <f>VLOOKUP($A61,'Return Data'!$B$7:$R$2292,3,0)</f>
        <v>44826</v>
      </c>
      <c r="C61" s="60">
        <f>VLOOKUP($A61,'Return Data'!$B$7:$R$2292,4,0)</f>
        <v>123.07</v>
      </c>
      <c r="D61" s="60">
        <f>VLOOKUP($A61,'Return Data'!$B$7:$R$2292,10,0)</f>
        <v>14.186299999999999</v>
      </c>
      <c r="E61" s="61">
        <f t="shared" si="12"/>
        <v>54</v>
      </c>
      <c r="F61" s="60">
        <f>VLOOKUP($A61,'Return Data'!$B$7:$R$2292,11,0)</f>
        <v>4.0408999999999997</v>
      </c>
      <c r="G61" s="61">
        <f t="shared" si="13"/>
        <v>42</v>
      </c>
      <c r="H61" s="60">
        <f>VLOOKUP($A61,'Return Data'!$B$7:$R$2292,12,0)</f>
        <v>6.7111999999999998</v>
      </c>
      <c r="I61" s="61">
        <f t="shared" si="14"/>
        <v>26</v>
      </c>
      <c r="J61" s="60">
        <f>VLOOKUP($A61,'Return Data'!$B$7:$R$2292,13,0)</f>
        <v>1.7696000000000001</v>
      </c>
      <c r="K61" s="61">
        <f t="shared" si="15"/>
        <v>42</v>
      </c>
      <c r="L61" s="60">
        <f>VLOOKUP($A61,'Return Data'!$B$7:$R$2292,17,0)</f>
        <v>21.901299999999999</v>
      </c>
      <c r="M61" s="61">
        <f t="shared" si="16"/>
        <v>53</v>
      </c>
      <c r="N61" s="60">
        <f>VLOOKUP($A61,'Return Data'!$B$7:$R$2292,14,0)</f>
        <v>15.5624</v>
      </c>
      <c r="O61" s="61">
        <f t="shared" si="10"/>
        <v>47</v>
      </c>
      <c r="P61" s="60">
        <f>VLOOKUP($A61,'Return Data'!$B$7:$R$2292,15,0)</f>
        <v>11.1235</v>
      </c>
      <c r="Q61" s="61">
        <f>RANK(P61,P$8:P$63,0)</f>
        <v>29</v>
      </c>
      <c r="R61" s="60">
        <f>VLOOKUP($A61,'Return Data'!$B$7:$R$2292,16,0)</f>
        <v>12.630599999999999</v>
      </c>
      <c r="S61" s="62">
        <f t="shared" si="17"/>
        <v>51</v>
      </c>
    </row>
    <row r="62" spans="1:19" x14ac:dyDescent="0.3">
      <c r="A62" s="58" t="s">
        <v>220</v>
      </c>
      <c r="B62" s="59">
        <f>VLOOKUP($A62,'Return Data'!$B$7:$R$2292,3,0)</f>
        <v>44826</v>
      </c>
      <c r="C62" s="60">
        <f>VLOOKUP($A62,'Return Data'!$B$7:$R$2292,4,0)</f>
        <v>45.52</v>
      </c>
      <c r="D62" s="60">
        <f>VLOOKUP($A62,'Return Data'!$B$7:$R$2292,10,0)</f>
        <v>18.387499999999999</v>
      </c>
      <c r="E62" s="61">
        <f t="shared" si="12"/>
        <v>31</v>
      </c>
      <c r="F62" s="60">
        <f>VLOOKUP($A62,'Return Data'!$B$7:$R$2292,11,0)</f>
        <v>6.5542999999999996</v>
      </c>
      <c r="G62" s="61">
        <f t="shared" si="13"/>
        <v>24</v>
      </c>
      <c r="H62" s="60">
        <f>VLOOKUP($A62,'Return Data'!$B$7:$R$2292,12,0)</f>
        <v>4.4516</v>
      </c>
      <c r="I62" s="61">
        <f t="shared" si="14"/>
        <v>38</v>
      </c>
      <c r="J62" s="60">
        <f>VLOOKUP($A62,'Return Data'!$B$7:$R$2292,13,0)</f>
        <v>4.3796999999999997</v>
      </c>
      <c r="K62" s="61">
        <f t="shared" si="15"/>
        <v>29</v>
      </c>
      <c r="L62" s="60">
        <f>VLOOKUP($A62,'Return Data'!$B$7:$R$2292,17,0)</f>
        <v>31.210999999999999</v>
      </c>
      <c r="M62" s="61">
        <f t="shared" si="16"/>
        <v>29</v>
      </c>
      <c r="N62" s="60">
        <f>VLOOKUP($A62,'Return Data'!$B$7:$R$2292,14,0)</f>
        <v>22.060400000000001</v>
      </c>
      <c r="O62" s="61">
        <f t="shared" si="10"/>
        <v>19</v>
      </c>
      <c r="P62" s="60">
        <f>VLOOKUP($A62,'Return Data'!$B$7:$R$2292,15,0)</f>
        <v>14.2262</v>
      </c>
      <c r="Q62" s="61">
        <f>RANK(P62,P$8:P$63,0)</f>
        <v>11</v>
      </c>
      <c r="R62" s="60">
        <f>VLOOKUP($A62,'Return Data'!$B$7:$R$2292,16,0)</f>
        <v>13.631600000000001</v>
      </c>
      <c r="S62" s="62">
        <f t="shared" si="17"/>
        <v>43</v>
      </c>
    </row>
    <row r="63" spans="1:19" x14ac:dyDescent="0.3">
      <c r="A63" s="58" t="s">
        <v>226</v>
      </c>
      <c r="B63" s="59">
        <f>VLOOKUP($A63,'Return Data'!$B$7:$R$2292,3,0)</f>
        <v>44826</v>
      </c>
      <c r="C63" s="60">
        <f>VLOOKUP($A63,'Return Data'!$B$7:$R$2292,4,0)</f>
        <v>157.95079999999999</v>
      </c>
      <c r="D63" s="60">
        <f>VLOOKUP($A63,'Return Data'!$B$7:$R$2292,10,0)</f>
        <v>19.0182</v>
      </c>
      <c r="E63" s="61">
        <f t="shared" si="12"/>
        <v>22</v>
      </c>
      <c r="F63" s="60">
        <f>VLOOKUP($A63,'Return Data'!$B$7:$R$2292,11,0)</f>
        <v>4.6139999999999999</v>
      </c>
      <c r="G63" s="61">
        <f t="shared" si="13"/>
        <v>38</v>
      </c>
      <c r="H63" s="60">
        <f>VLOOKUP($A63,'Return Data'!$B$7:$R$2292,12,0)</f>
        <v>1.7787999999999999</v>
      </c>
      <c r="I63" s="61">
        <f t="shared" si="14"/>
        <v>50</v>
      </c>
      <c r="J63" s="60">
        <f>VLOOKUP($A63,'Return Data'!$B$7:$R$2292,13,0)</f>
        <v>1.4654</v>
      </c>
      <c r="K63" s="61">
        <f t="shared" si="15"/>
        <v>43</v>
      </c>
      <c r="L63" s="60">
        <f>VLOOKUP($A63,'Return Data'!$B$7:$R$2292,17,0)</f>
        <v>30.396599999999999</v>
      </c>
      <c r="M63" s="61">
        <f t="shared" si="16"/>
        <v>34</v>
      </c>
      <c r="N63" s="60">
        <f>VLOOKUP($A63,'Return Data'!$B$7:$R$2292,14,0)</f>
        <v>20.930099999999999</v>
      </c>
      <c r="O63" s="61">
        <f t="shared" si="10"/>
        <v>24</v>
      </c>
      <c r="P63" s="60">
        <f>VLOOKUP($A63,'Return Data'!$B$7:$R$2292,15,0)</f>
        <v>13.6264</v>
      </c>
      <c r="Q63" s="61">
        <f>RANK(P63,P$8:P$63,0)</f>
        <v>15</v>
      </c>
      <c r="R63" s="60">
        <f>VLOOKUP($A63,'Return Data'!$B$7:$R$2292,16,0)</f>
        <v>14.4565</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18.95955714285714</v>
      </c>
      <c r="E65" s="69"/>
      <c r="F65" s="70">
        <f>AVERAGE(F8:F63)</f>
        <v>6.2500696428571425</v>
      </c>
      <c r="G65" s="69"/>
      <c r="H65" s="70">
        <f>AVERAGE(H8:H63)</f>
        <v>6.4089374999999986</v>
      </c>
      <c r="I65" s="69"/>
      <c r="J65" s="70">
        <f>AVERAGE(J8:J63)</f>
        <v>5.9458035714285717</v>
      </c>
      <c r="K65" s="69"/>
      <c r="L65" s="70">
        <f>AVERAGE(L8:L63)</f>
        <v>33.445325000000011</v>
      </c>
      <c r="M65" s="69"/>
      <c r="N65" s="70">
        <f>AVERAGE(N8:N63)</f>
        <v>22.006309259259265</v>
      </c>
      <c r="O65" s="69"/>
      <c r="P65" s="70">
        <f>AVERAGE(P8:P63)</f>
        <v>13.062546341463413</v>
      </c>
      <c r="Q65" s="69"/>
      <c r="R65" s="70">
        <f>AVERAGE(R8:R63)</f>
        <v>15.626921428571427</v>
      </c>
      <c r="S65" s="71"/>
    </row>
    <row r="66" spans="1:19" x14ac:dyDescent="0.3">
      <c r="A66" s="68" t="s">
        <v>28</v>
      </c>
      <c r="B66" s="69"/>
      <c r="C66" s="69"/>
      <c r="D66" s="70">
        <f>MIN(D8:D63)</f>
        <v>13.2087</v>
      </c>
      <c r="E66" s="69"/>
      <c r="F66" s="70">
        <f>MIN(F8:F63)</f>
        <v>-0.50819999999999999</v>
      </c>
      <c r="G66" s="69"/>
      <c r="H66" s="70">
        <f>MIN(H8:H63)</f>
        <v>-4.5185000000000004</v>
      </c>
      <c r="I66" s="69"/>
      <c r="J66" s="70">
        <f>MIN(J8:J63)</f>
        <v>-10.3024</v>
      </c>
      <c r="K66" s="69"/>
      <c r="L66" s="70">
        <f>MIN(L8:L63)</f>
        <v>14.6402</v>
      </c>
      <c r="M66" s="69"/>
      <c r="N66" s="70">
        <f>MIN(N8:N63)</f>
        <v>10.706200000000001</v>
      </c>
      <c r="O66" s="69"/>
      <c r="P66" s="70">
        <f>MIN(P8:P63)</f>
        <v>6.4105999999999996</v>
      </c>
      <c r="Q66" s="69"/>
      <c r="R66" s="70">
        <f>MIN(R8:R63)</f>
        <v>8.3481000000000005</v>
      </c>
      <c r="S66" s="71"/>
    </row>
    <row r="67" spans="1:19" ht="15" thickBot="1" x14ac:dyDescent="0.35">
      <c r="A67" s="72" t="s">
        <v>29</v>
      </c>
      <c r="B67" s="73"/>
      <c r="C67" s="73"/>
      <c r="D67" s="74">
        <f>MAX(D8:D63)</f>
        <v>28.9923</v>
      </c>
      <c r="E67" s="73"/>
      <c r="F67" s="74">
        <f>MAX(F8:F63)</f>
        <v>16.636199999999999</v>
      </c>
      <c r="G67" s="73"/>
      <c r="H67" s="74">
        <f>MAX(H8:H63)</f>
        <v>17.902000000000001</v>
      </c>
      <c r="I67" s="73"/>
      <c r="J67" s="74">
        <f>MAX(J8:J63)</f>
        <v>20.929500000000001</v>
      </c>
      <c r="K67" s="73"/>
      <c r="L67" s="74">
        <f>MAX(L8:L63)</f>
        <v>57.080199999999998</v>
      </c>
      <c r="M67" s="73"/>
      <c r="N67" s="74">
        <f>MAX(N8:N63)</f>
        <v>43.852899999999998</v>
      </c>
      <c r="O67" s="73"/>
      <c r="P67" s="74">
        <f>MAX(P8:P63)</f>
        <v>24.736499999999999</v>
      </c>
      <c r="Q67" s="73"/>
      <c r="R67" s="74">
        <f>MAX(R8:R63)</f>
        <v>25.515999999999998</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44826</v>
      </c>
      <c r="C8" s="60">
        <f>VLOOKUP($A8,'Return Data'!$B$7:$R$2292,4,0)</f>
        <v>49.55</v>
      </c>
      <c r="D8" s="60">
        <f>VLOOKUP($A8,'Return Data'!$B$7:$R$2292,10,0)</f>
        <v>13.0246</v>
      </c>
      <c r="E8" s="61">
        <f t="shared" ref="E8:E39" si="0">RANK(D8,D$8:D$65,0)</f>
        <v>57</v>
      </c>
      <c r="F8" s="60">
        <f>VLOOKUP($A8,'Return Data'!$B$7:$R$2292,11,0)</f>
        <v>2.4184000000000001</v>
      </c>
      <c r="G8" s="61">
        <f t="shared" ref="G8:G39" si="1">RANK(F8,F$8:F$65,0)</f>
        <v>50</v>
      </c>
      <c r="H8" s="60">
        <f>VLOOKUP($A8,'Return Data'!$B$7:$R$2292,12,0)</f>
        <v>-0.86029999999999995</v>
      </c>
      <c r="I8" s="61">
        <f t="shared" ref="I8:I39" si="2">RANK(H8,H$8:H$65,0)</f>
        <v>55</v>
      </c>
      <c r="J8" s="60">
        <f>VLOOKUP($A8,'Return Data'!$B$7:$R$2292,13,0)</f>
        <v>-4.6014999999999997</v>
      </c>
      <c r="K8" s="61">
        <f t="shared" ref="K8:K39" si="3">RANK(J8,J$8:J$65,0)</f>
        <v>56</v>
      </c>
      <c r="L8" s="60">
        <f>VLOOKUP($A8,'Return Data'!$B$7:$R$2292,17,0)</f>
        <v>13.950900000000001</v>
      </c>
      <c r="M8" s="61">
        <f t="shared" ref="M8:M39" si="4">RANK(L8,L$8:L$65,0)</f>
        <v>57</v>
      </c>
      <c r="N8" s="60">
        <f>VLOOKUP($A8,'Return Data'!$B$7:$R$2292,14,0)</f>
        <v>10.028</v>
      </c>
      <c r="O8" s="61">
        <f t="shared" ref="O8:O26" si="5">RANK(N8,N$8:N$65,0)</f>
        <v>55</v>
      </c>
      <c r="P8" s="60">
        <f>VLOOKUP($A8,'Return Data'!$B$7:$R$2292,15,0)</f>
        <v>6.5822000000000003</v>
      </c>
      <c r="Q8" s="61">
        <f>RANK(P8,P$8:P$65,0)</f>
        <v>41</v>
      </c>
      <c r="R8" s="60">
        <f>VLOOKUP($A8,'Return Data'!$B$7:$R$2292,16,0)</f>
        <v>10.533099999999999</v>
      </c>
      <c r="S8" s="62">
        <f t="shared" ref="S8:S39" si="6">RANK(R8,R$8:R$65,0)</f>
        <v>52</v>
      </c>
    </row>
    <row r="9" spans="1:20" x14ac:dyDescent="0.3">
      <c r="A9" s="58" t="s">
        <v>267</v>
      </c>
      <c r="B9" s="59">
        <f>VLOOKUP($A9,'Return Data'!$B$7:$R$2292,3,0)</f>
        <v>44826</v>
      </c>
      <c r="C9" s="60">
        <f>VLOOKUP($A9,'Return Data'!$B$7:$R$2292,4,0)</f>
        <v>41.02</v>
      </c>
      <c r="D9" s="60">
        <f>VLOOKUP($A9,'Return Data'!$B$7:$R$2292,10,0)</f>
        <v>13.818</v>
      </c>
      <c r="E9" s="61">
        <f t="shared" si="0"/>
        <v>56</v>
      </c>
      <c r="F9" s="60">
        <f>VLOOKUP($A9,'Return Data'!$B$7:$R$2292,11,0)</f>
        <v>3.6120000000000001</v>
      </c>
      <c r="G9" s="61">
        <f t="shared" si="1"/>
        <v>42</v>
      </c>
      <c r="H9" s="60">
        <f>VLOOKUP($A9,'Return Data'!$B$7:$R$2292,12,0)</f>
        <v>-7.3099999999999998E-2</v>
      </c>
      <c r="I9" s="61">
        <f t="shared" si="2"/>
        <v>53</v>
      </c>
      <c r="J9" s="60">
        <f>VLOOKUP($A9,'Return Data'!$B$7:$R$2292,13,0)</f>
        <v>-3.7088999999999999</v>
      </c>
      <c r="K9" s="61">
        <f t="shared" si="3"/>
        <v>54</v>
      </c>
      <c r="L9" s="60">
        <f>VLOOKUP($A9,'Return Data'!$B$7:$R$2292,17,0)</f>
        <v>14.7727</v>
      </c>
      <c r="M9" s="61">
        <f t="shared" si="4"/>
        <v>56</v>
      </c>
      <c r="N9" s="60">
        <f>VLOOKUP($A9,'Return Data'!$B$7:$R$2292,14,0)</f>
        <v>10.886699999999999</v>
      </c>
      <c r="O9" s="61">
        <f t="shared" si="5"/>
        <v>54</v>
      </c>
      <c r="P9" s="60">
        <f>VLOOKUP($A9,'Return Data'!$B$7:$R$2292,15,0)</f>
        <v>7.3779000000000003</v>
      </c>
      <c r="Q9" s="61">
        <f>RANK(P9,P$8:P$65,0)</f>
        <v>40</v>
      </c>
      <c r="R9" s="60">
        <f>VLOOKUP($A9,'Return Data'!$B$7:$R$2292,16,0)</f>
        <v>10.282</v>
      </c>
      <c r="S9" s="62">
        <f t="shared" si="6"/>
        <v>53</v>
      </c>
    </row>
    <row r="10" spans="1:20" x14ac:dyDescent="0.3">
      <c r="A10" s="58" t="s">
        <v>268</v>
      </c>
      <c r="B10" s="59">
        <f>VLOOKUP($A10,'Return Data'!$B$7:$R$2292,3,0)</f>
        <v>44826</v>
      </c>
      <c r="C10" s="60">
        <f>VLOOKUP($A10,'Return Data'!$B$7:$R$2292,4,0)</f>
        <v>68.335599999999999</v>
      </c>
      <c r="D10" s="60">
        <f>VLOOKUP($A10,'Return Data'!$B$7:$R$2292,10,0)</f>
        <v>18.346399999999999</v>
      </c>
      <c r="E10" s="61">
        <f t="shared" si="0"/>
        <v>27</v>
      </c>
      <c r="F10" s="60">
        <f>VLOOKUP($A10,'Return Data'!$B$7:$R$2292,11,0)</f>
        <v>3.5999999999999997E-2</v>
      </c>
      <c r="G10" s="61">
        <f t="shared" si="1"/>
        <v>56</v>
      </c>
      <c r="H10" s="60">
        <f>VLOOKUP($A10,'Return Data'!$B$7:$R$2292,12,0)</f>
        <v>-5.1223999999999998</v>
      </c>
      <c r="I10" s="61">
        <f t="shared" si="2"/>
        <v>58</v>
      </c>
      <c r="J10" s="60">
        <f>VLOOKUP($A10,'Return Data'!$B$7:$R$2292,13,0)</f>
        <v>-11.0505</v>
      </c>
      <c r="K10" s="61">
        <f t="shared" si="3"/>
        <v>58</v>
      </c>
      <c r="L10" s="60">
        <f>VLOOKUP($A10,'Return Data'!$B$7:$R$2292,17,0)</f>
        <v>22.4634</v>
      </c>
      <c r="M10" s="61">
        <f t="shared" si="4"/>
        <v>49</v>
      </c>
      <c r="N10" s="60">
        <f>VLOOKUP($A10,'Return Data'!$B$7:$R$2292,14,0)</f>
        <v>14.138400000000001</v>
      </c>
      <c r="O10" s="61">
        <f t="shared" si="5"/>
        <v>50</v>
      </c>
      <c r="P10" s="60">
        <f>VLOOKUP($A10,'Return Data'!$B$7:$R$2292,15,0)</f>
        <v>11.683199999999999</v>
      </c>
      <c r="Q10" s="61">
        <f>RANK(P10,P$8:P$65,0)</f>
        <v>21</v>
      </c>
      <c r="R10" s="60">
        <f>VLOOKUP($A10,'Return Data'!$B$7:$R$2292,16,0)</f>
        <v>16.282800000000002</v>
      </c>
      <c r="S10" s="62">
        <f t="shared" si="6"/>
        <v>16</v>
      </c>
    </row>
    <row r="11" spans="1:20" x14ac:dyDescent="0.3">
      <c r="A11" s="58" t="s">
        <v>1996</v>
      </c>
      <c r="B11" s="59">
        <f>VLOOKUP($A11,'Return Data'!$B$7:$R$2292,3,0)</f>
        <v>44826</v>
      </c>
      <c r="C11" s="60">
        <f>VLOOKUP($A11,'Return Data'!$B$7:$R$2292,4,0)</f>
        <v>58.285699999999999</v>
      </c>
      <c r="D11" s="60">
        <f>VLOOKUP($A11,'Return Data'!$B$7:$R$2292,10,0)</f>
        <v>14.9001</v>
      </c>
      <c r="E11" s="61">
        <f t="shared" si="0"/>
        <v>51</v>
      </c>
      <c r="F11" s="60">
        <f>VLOOKUP($A11,'Return Data'!$B$7:$R$2292,11,0)</f>
        <v>0.71889999999999998</v>
      </c>
      <c r="G11" s="61">
        <f t="shared" si="1"/>
        <v>55</v>
      </c>
      <c r="H11" s="60">
        <f>VLOOKUP($A11,'Return Data'!$B$7:$R$2292,12,0)</f>
        <v>-0.93700000000000006</v>
      </c>
      <c r="I11" s="61">
        <f t="shared" si="2"/>
        <v>56</v>
      </c>
      <c r="J11" s="60">
        <f>VLOOKUP($A11,'Return Data'!$B$7:$R$2292,13,0)</f>
        <v>-2.6461999999999999</v>
      </c>
      <c r="K11" s="61">
        <f t="shared" si="3"/>
        <v>53</v>
      </c>
      <c r="L11" s="60">
        <f>VLOOKUP($A11,'Return Data'!$B$7:$R$2292,17,0)</f>
        <v>20.9999</v>
      </c>
      <c r="M11" s="61">
        <f t="shared" si="4"/>
        <v>53</v>
      </c>
      <c r="N11" s="60">
        <f>VLOOKUP($A11,'Return Data'!$B$7:$R$2292,14,0)</f>
        <v>14.680999999999999</v>
      </c>
      <c r="O11" s="61">
        <f t="shared" si="5"/>
        <v>46</v>
      </c>
      <c r="P11" s="60">
        <f>VLOOKUP($A11,'Return Data'!$B$7:$R$2292,15,0)</f>
        <v>9.8103999999999996</v>
      </c>
      <c r="Q11" s="61">
        <f>RANK(P11,P$8:P$65,0)</f>
        <v>31</v>
      </c>
      <c r="R11" s="60">
        <f>VLOOKUP($A11,'Return Data'!$B$7:$R$2292,16,0)</f>
        <v>11.116400000000001</v>
      </c>
      <c r="S11" s="62">
        <f t="shared" si="6"/>
        <v>49</v>
      </c>
    </row>
    <row r="12" spans="1:20" x14ac:dyDescent="0.3">
      <c r="A12" s="58" t="s">
        <v>2021</v>
      </c>
      <c r="B12" s="59">
        <f>VLOOKUP($A12,'Return Data'!$B$7:$R$2292,3,0)</f>
        <v>44826</v>
      </c>
      <c r="C12" s="60">
        <f>VLOOKUP($A12,'Return Data'!$B$7:$R$2292,4,0)</f>
        <v>17.54</v>
      </c>
      <c r="D12" s="60">
        <f>VLOOKUP($A12,'Return Data'!$B$7:$R$2292,10,0)</f>
        <v>23.870100000000001</v>
      </c>
      <c r="E12" s="61">
        <f t="shared" si="0"/>
        <v>8</v>
      </c>
      <c r="F12" s="60">
        <f>VLOOKUP($A12,'Return Data'!$B$7:$R$2292,11,0)</f>
        <v>7.0164999999999997</v>
      </c>
      <c r="G12" s="61">
        <f t="shared" si="1"/>
        <v>17</v>
      </c>
      <c r="H12" s="60">
        <f>VLOOKUP($A12,'Return Data'!$B$7:$R$2292,12,0)</f>
        <v>1.6812</v>
      </c>
      <c r="I12" s="61">
        <f t="shared" si="2"/>
        <v>48</v>
      </c>
      <c r="J12" s="60">
        <f>VLOOKUP($A12,'Return Data'!$B$7:$R$2292,13,0)</f>
        <v>0.86260000000000003</v>
      </c>
      <c r="K12" s="61">
        <f t="shared" si="3"/>
        <v>41</v>
      </c>
      <c r="L12" s="60">
        <f>VLOOKUP($A12,'Return Data'!$B$7:$R$2292,17,0)</f>
        <v>31.912099999999999</v>
      </c>
      <c r="M12" s="61">
        <f t="shared" si="4"/>
        <v>19</v>
      </c>
      <c r="N12" s="60">
        <f>VLOOKUP($A12,'Return Data'!$B$7:$R$2292,14,0)</f>
        <v>27.7804</v>
      </c>
      <c r="O12" s="61">
        <f t="shared" si="5"/>
        <v>13</v>
      </c>
      <c r="P12" s="60"/>
      <c r="Q12" s="61"/>
      <c r="R12" s="60">
        <f>VLOOKUP($A12,'Return Data'!$B$7:$R$2292,16,0)</f>
        <v>13.017300000000001</v>
      </c>
      <c r="S12" s="62">
        <f t="shared" si="6"/>
        <v>36</v>
      </c>
    </row>
    <row r="13" spans="1:20" x14ac:dyDescent="0.3">
      <c r="A13" s="58" t="s">
        <v>2023</v>
      </c>
      <c r="B13" s="59">
        <f>VLOOKUP($A13,'Return Data'!$B$7:$R$2292,3,0)</f>
        <v>44826</v>
      </c>
      <c r="C13" s="60">
        <f>VLOOKUP($A13,'Return Data'!$B$7:$R$2292,4,0)</f>
        <v>20.78</v>
      </c>
      <c r="D13" s="60">
        <f>VLOOKUP($A13,'Return Data'!$B$7:$R$2292,10,0)</f>
        <v>23.616900000000001</v>
      </c>
      <c r="E13" s="61">
        <f t="shared" si="0"/>
        <v>9</v>
      </c>
      <c r="F13" s="60">
        <f>VLOOKUP($A13,'Return Data'!$B$7:$R$2292,11,0)</f>
        <v>6.0204000000000004</v>
      </c>
      <c r="G13" s="61">
        <f t="shared" si="1"/>
        <v>24</v>
      </c>
      <c r="H13" s="60">
        <f>VLOOKUP($A13,'Return Data'!$B$7:$R$2292,12,0)</f>
        <v>1.8128</v>
      </c>
      <c r="I13" s="61">
        <f t="shared" si="2"/>
        <v>46</v>
      </c>
      <c r="J13" s="60">
        <f>VLOOKUP($A13,'Return Data'!$B$7:$R$2292,13,0)</f>
        <v>-0.7641</v>
      </c>
      <c r="K13" s="61">
        <f t="shared" si="3"/>
        <v>51</v>
      </c>
      <c r="L13" s="60">
        <f>VLOOKUP($A13,'Return Data'!$B$7:$R$2292,17,0)</f>
        <v>30.563199999999998</v>
      </c>
      <c r="M13" s="61">
        <f t="shared" si="4"/>
        <v>26</v>
      </c>
      <c r="N13" s="60">
        <f>VLOOKUP($A13,'Return Data'!$B$7:$R$2292,14,0)</f>
        <v>24.726800000000001</v>
      </c>
      <c r="O13" s="61">
        <f t="shared" si="5"/>
        <v>15</v>
      </c>
      <c r="P13" s="60"/>
      <c r="Q13" s="61"/>
      <c r="R13" s="60">
        <f>VLOOKUP($A13,'Return Data'!$B$7:$R$2292,16,0)</f>
        <v>20.462299999999999</v>
      </c>
      <c r="S13" s="62">
        <f t="shared" si="6"/>
        <v>6</v>
      </c>
    </row>
    <row r="14" spans="1:20" x14ac:dyDescent="0.3">
      <c r="A14" s="58" t="s">
        <v>2025</v>
      </c>
      <c r="B14" s="59">
        <f>VLOOKUP($A14,'Return Data'!$B$7:$R$2292,3,0)</f>
        <v>44826</v>
      </c>
      <c r="C14" s="60">
        <f>VLOOKUP($A14,'Return Data'!$B$7:$R$2292,4,0)</f>
        <v>101.62</v>
      </c>
      <c r="D14" s="60">
        <f>VLOOKUP($A14,'Return Data'!$B$7:$R$2292,10,0)</f>
        <v>21.686</v>
      </c>
      <c r="E14" s="61">
        <f t="shared" si="0"/>
        <v>10</v>
      </c>
      <c r="F14" s="60">
        <f>VLOOKUP($A14,'Return Data'!$B$7:$R$2292,11,0)</f>
        <v>5.2511999999999999</v>
      </c>
      <c r="G14" s="61">
        <f t="shared" si="1"/>
        <v>32</v>
      </c>
      <c r="H14" s="60">
        <f>VLOOKUP($A14,'Return Data'!$B$7:$R$2292,12,0)</f>
        <v>1.8645</v>
      </c>
      <c r="I14" s="61">
        <f t="shared" si="2"/>
        <v>45</v>
      </c>
      <c r="J14" s="60">
        <f>VLOOKUP($A14,'Return Data'!$B$7:$R$2292,13,0)</f>
        <v>-8.8499999999999995E-2</v>
      </c>
      <c r="K14" s="61">
        <f t="shared" si="3"/>
        <v>48</v>
      </c>
      <c r="L14" s="60">
        <f>VLOOKUP($A14,'Return Data'!$B$7:$R$2292,17,0)</f>
        <v>30.686599999999999</v>
      </c>
      <c r="M14" s="61">
        <f t="shared" si="4"/>
        <v>25</v>
      </c>
      <c r="N14" s="60">
        <f>VLOOKUP($A14,'Return Data'!$B$7:$R$2292,14,0)</f>
        <v>25.863199999999999</v>
      </c>
      <c r="O14" s="61">
        <f t="shared" si="5"/>
        <v>14</v>
      </c>
      <c r="P14" s="60">
        <f>VLOOKUP($A14,'Return Data'!$B$7:$R$2292,15,0)</f>
        <v>14.983499999999999</v>
      </c>
      <c r="Q14" s="61">
        <f t="shared" ref="Q14:Q21" si="7">RANK(P14,P$8:P$65,0)</f>
        <v>6</v>
      </c>
      <c r="R14" s="60">
        <f>VLOOKUP($A14,'Return Data'!$B$7:$R$2292,16,0)</f>
        <v>18.617100000000001</v>
      </c>
      <c r="S14" s="62">
        <f t="shared" si="6"/>
        <v>9</v>
      </c>
    </row>
    <row r="15" spans="1:20" x14ac:dyDescent="0.3">
      <c r="A15" s="58" t="s">
        <v>274</v>
      </c>
      <c r="B15" s="59">
        <f>VLOOKUP($A15,'Return Data'!$B$7:$R$2292,3,0)</f>
        <v>44826</v>
      </c>
      <c r="C15" s="60">
        <f>VLOOKUP($A15,'Return Data'!$B$7:$R$2292,4,0)</f>
        <v>118.04</v>
      </c>
      <c r="D15" s="60">
        <f>VLOOKUP($A15,'Return Data'!$B$7:$R$2292,10,0)</f>
        <v>18.1937</v>
      </c>
      <c r="E15" s="61">
        <f t="shared" si="0"/>
        <v>30</v>
      </c>
      <c r="F15" s="60">
        <f>VLOOKUP($A15,'Return Data'!$B$7:$R$2292,11,0)</f>
        <v>5.2519</v>
      </c>
      <c r="G15" s="61">
        <f t="shared" si="1"/>
        <v>31</v>
      </c>
      <c r="H15" s="60">
        <f>VLOOKUP($A15,'Return Data'!$B$7:$R$2292,12,0)</f>
        <v>2.4653</v>
      </c>
      <c r="I15" s="61">
        <f t="shared" si="2"/>
        <v>41</v>
      </c>
      <c r="J15" s="60">
        <f>VLOOKUP($A15,'Return Data'!$B$7:$R$2292,13,0)</f>
        <v>2.0225</v>
      </c>
      <c r="K15" s="61">
        <f t="shared" si="3"/>
        <v>33</v>
      </c>
      <c r="L15" s="60">
        <f>VLOOKUP($A15,'Return Data'!$B$7:$R$2292,17,0)</f>
        <v>28.830500000000001</v>
      </c>
      <c r="M15" s="61">
        <f t="shared" si="4"/>
        <v>36</v>
      </c>
      <c r="N15" s="60">
        <f>VLOOKUP($A15,'Return Data'!$B$7:$R$2292,14,0)</f>
        <v>22.720400000000001</v>
      </c>
      <c r="O15" s="61">
        <f t="shared" si="5"/>
        <v>17</v>
      </c>
      <c r="P15" s="60">
        <f>VLOOKUP($A15,'Return Data'!$B$7:$R$2292,15,0)</f>
        <v>16.131499999999999</v>
      </c>
      <c r="Q15" s="61">
        <f t="shared" si="7"/>
        <v>4</v>
      </c>
      <c r="R15" s="60">
        <f>VLOOKUP($A15,'Return Data'!$B$7:$R$2292,16,0)</f>
        <v>19.4711</v>
      </c>
      <c r="S15" s="62">
        <f t="shared" si="6"/>
        <v>7</v>
      </c>
    </row>
    <row r="16" spans="1:20" x14ac:dyDescent="0.3">
      <c r="A16" s="58" t="s">
        <v>275</v>
      </c>
      <c r="B16" s="59">
        <f>VLOOKUP($A16,'Return Data'!$B$7:$R$2292,3,0)</f>
        <v>44826</v>
      </c>
      <c r="C16" s="60">
        <f>VLOOKUP($A16,'Return Data'!$B$7:$R$2292,4,0)</f>
        <v>82.57</v>
      </c>
      <c r="D16" s="60">
        <f>VLOOKUP($A16,'Return Data'!$B$7:$R$2292,10,0)</f>
        <v>16.8306</v>
      </c>
      <c r="E16" s="61">
        <f t="shared" si="0"/>
        <v>40</v>
      </c>
      <c r="F16" s="60">
        <f>VLOOKUP($A16,'Return Data'!$B$7:$R$2292,11,0)</f>
        <v>4.2064000000000004</v>
      </c>
      <c r="G16" s="61">
        <f t="shared" si="1"/>
        <v>36</v>
      </c>
      <c r="H16" s="60">
        <f>VLOOKUP($A16,'Return Data'!$B$7:$R$2292,12,0)</f>
        <v>5.3471000000000002</v>
      </c>
      <c r="I16" s="61">
        <f t="shared" si="2"/>
        <v>28</v>
      </c>
      <c r="J16" s="60">
        <f>VLOOKUP($A16,'Return Data'!$B$7:$R$2292,13,0)</f>
        <v>1.859</v>
      </c>
      <c r="K16" s="61">
        <f t="shared" si="3"/>
        <v>34</v>
      </c>
      <c r="L16" s="60">
        <f>VLOOKUP($A16,'Return Data'!$B$7:$R$2292,17,0)</f>
        <v>31.750900000000001</v>
      </c>
      <c r="M16" s="61">
        <f t="shared" si="4"/>
        <v>22</v>
      </c>
      <c r="N16" s="60">
        <f>VLOOKUP($A16,'Return Data'!$B$7:$R$2292,14,0)</f>
        <v>19.380299999999998</v>
      </c>
      <c r="O16" s="61">
        <f t="shared" si="5"/>
        <v>27</v>
      </c>
      <c r="P16" s="60">
        <f>VLOOKUP($A16,'Return Data'!$B$7:$R$2292,15,0)</f>
        <v>12.9933</v>
      </c>
      <c r="Q16" s="61">
        <f t="shared" si="7"/>
        <v>12</v>
      </c>
      <c r="R16" s="60">
        <f>VLOOKUP($A16,'Return Data'!$B$7:$R$2292,16,0)</f>
        <v>14.404299999999999</v>
      </c>
      <c r="S16" s="62">
        <f t="shared" si="6"/>
        <v>27</v>
      </c>
    </row>
    <row r="17" spans="1:19" x14ac:dyDescent="0.3">
      <c r="A17" s="58" t="s">
        <v>276</v>
      </c>
      <c r="B17" s="59">
        <f>VLOOKUP($A17,'Return Data'!$B$7:$R$2292,3,0)</f>
        <v>44826</v>
      </c>
      <c r="C17" s="60">
        <f>VLOOKUP($A17,'Return Data'!$B$7:$R$2292,4,0)</f>
        <v>71.91</v>
      </c>
      <c r="D17" s="60">
        <f>VLOOKUP($A17,'Return Data'!$B$7:$R$2292,10,0)</f>
        <v>17.346599999999999</v>
      </c>
      <c r="E17" s="61">
        <f t="shared" si="0"/>
        <v>35</v>
      </c>
      <c r="F17" s="60">
        <f>VLOOKUP($A17,'Return Data'!$B$7:$R$2292,11,0)</f>
        <v>2.9197000000000002</v>
      </c>
      <c r="G17" s="61">
        <f t="shared" si="1"/>
        <v>45</v>
      </c>
      <c r="H17" s="60">
        <f>VLOOKUP($A17,'Return Data'!$B$7:$R$2292,12,0)</f>
        <v>3.1855000000000002</v>
      </c>
      <c r="I17" s="61">
        <f t="shared" si="2"/>
        <v>38</v>
      </c>
      <c r="J17" s="60">
        <f>VLOOKUP($A17,'Return Data'!$B$7:$R$2292,13,0)</f>
        <v>2.4504999999999999</v>
      </c>
      <c r="K17" s="61">
        <f t="shared" si="3"/>
        <v>31</v>
      </c>
      <c r="L17" s="60">
        <f>VLOOKUP($A17,'Return Data'!$B$7:$R$2292,17,0)</f>
        <v>26.496400000000001</v>
      </c>
      <c r="M17" s="61">
        <f t="shared" si="4"/>
        <v>43</v>
      </c>
      <c r="N17" s="60">
        <f>VLOOKUP($A17,'Return Data'!$B$7:$R$2292,14,0)</f>
        <v>16.2639</v>
      </c>
      <c r="O17" s="61">
        <f t="shared" si="5"/>
        <v>40</v>
      </c>
      <c r="P17" s="60">
        <f>VLOOKUP($A17,'Return Data'!$B$7:$R$2292,15,0)</f>
        <v>10.282299999999999</v>
      </c>
      <c r="Q17" s="61">
        <f t="shared" si="7"/>
        <v>29</v>
      </c>
      <c r="R17" s="60">
        <f>VLOOKUP($A17,'Return Data'!$B$7:$R$2292,16,0)</f>
        <v>15.443899999999999</v>
      </c>
      <c r="S17" s="62">
        <f t="shared" si="6"/>
        <v>21</v>
      </c>
    </row>
    <row r="18" spans="1:19" x14ac:dyDescent="0.3">
      <c r="A18" s="58" t="s">
        <v>278</v>
      </c>
      <c r="B18" s="59">
        <f>VLOOKUP($A18,'Return Data'!$B$7:$R$2292,3,0)</f>
        <v>44826</v>
      </c>
      <c r="C18" s="60">
        <f>VLOOKUP($A18,'Return Data'!$B$7:$R$2292,4,0)</f>
        <v>886.80020000000002</v>
      </c>
      <c r="D18" s="60">
        <f>VLOOKUP($A18,'Return Data'!$B$7:$R$2292,10,0)</f>
        <v>17.668399999999998</v>
      </c>
      <c r="E18" s="61">
        <f t="shared" si="0"/>
        <v>34</v>
      </c>
      <c r="F18" s="60">
        <f>VLOOKUP($A18,'Return Data'!$B$7:$R$2292,11,0)</f>
        <v>5.7641</v>
      </c>
      <c r="G18" s="61">
        <f t="shared" si="1"/>
        <v>27</v>
      </c>
      <c r="H18" s="60">
        <f>VLOOKUP($A18,'Return Data'!$B$7:$R$2292,12,0)</f>
        <v>4.3878000000000004</v>
      </c>
      <c r="I18" s="61">
        <f t="shared" si="2"/>
        <v>33</v>
      </c>
      <c r="J18" s="60">
        <f>VLOOKUP($A18,'Return Data'!$B$7:$R$2292,13,0)</f>
        <v>5.3634000000000004</v>
      </c>
      <c r="K18" s="61">
        <f t="shared" si="3"/>
        <v>26</v>
      </c>
      <c r="L18" s="60">
        <f>VLOOKUP($A18,'Return Data'!$B$7:$R$2292,17,0)</f>
        <v>34.109699999999997</v>
      </c>
      <c r="M18" s="61">
        <f t="shared" si="4"/>
        <v>15</v>
      </c>
      <c r="N18" s="60">
        <f>VLOOKUP($A18,'Return Data'!$B$7:$R$2292,14,0)</f>
        <v>17.0411</v>
      </c>
      <c r="O18" s="61">
        <f t="shared" si="5"/>
        <v>36</v>
      </c>
      <c r="P18" s="60">
        <f>VLOOKUP($A18,'Return Data'!$B$7:$R$2292,15,0)</f>
        <v>10.984</v>
      </c>
      <c r="Q18" s="61">
        <f t="shared" si="7"/>
        <v>25</v>
      </c>
      <c r="R18" s="60">
        <f>VLOOKUP($A18,'Return Data'!$B$7:$R$2292,16,0)</f>
        <v>21.059100000000001</v>
      </c>
      <c r="S18" s="62">
        <f t="shared" si="6"/>
        <v>5</v>
      </c>
    </row>
    <row r="19" spans="1:19" x14ac:dyDescent="0.3">
      <c r="A19" s="58" t="s">
        <v>280</v>
      </c>
      <c r="B19" s="59">
        <f>VLOOKUP($A19,'Return Data'!$B$7:$R$2292,3,0)</f>
        <v>44826</v>
      </c>
      <c r="C19" s="60">
        <f>VLOOKUP($A19,'Return Data'!$B$7:$R$2292,4,0)</f>
        <v>2589.7189284282799</v>
      </c>
      <c r="D19" s="60">
        <f>VLOOKUP($A19,'Return Data'!$B$7:$R$2292,10,0)</f>
        <v>16.909099999999999</v>
      </c>
      <c r="E19" s="61">
        <f t="shared" si="0"/>
        <v>39</v>
      </c>
      <c r="F19" s="60">
        <f>VLOOKUP($A19,'Return Data'!$B$7:$R$2292,11,0)</f>
        <v>9.5924999999999994</v>
      </c>
      <c r="G19" s="61">
        <f t="shared" si="1"/>
        <v>7</v>
      </c>
      <c r="H19" s="60">
        <f>VLOOKUP($A19,'Return Data'!$B$7:$R$2292,12,0)</f>
        <v>9.8473000000000006</v>
      </c>
      <c r="I19" s="61">
        <f t="shared" si="2"/>
        <v>12</v>
      </c>
      <c r="J19" s="60">
        <f>VLOOKUP($A19,'Return Data'!$B$7:$R$2292,13,0)</f>
        <v>9.7566000000000006</v>
      </c>
      <c r="K19" s="61">
        <f t="shared" si="3"/>
        <v>12</v>
      </c>
      <c r="L19" s="60">
        <f>VLOOKUP($A19,'Return Data'!$B$7:$R$2292,17,0)</f>
        <v>32.4039</v>
      </c>
      <c r="M19" s="61">
        <f t="shared" si="4"/>
        <v>17</v>
      </c>
      <c r="N19" s="60">
        <f>VLOOKUP($A19,'Return Data'!$B$7:$R$2292,14,0)</f>
        <v>17.213699999999999</v>
      </c>
      <c r="O19" s="61">
        <f t="shared" si="5"/>
        <v>34</v>
      </c>
      <c r="P19" s="60">
        <f>VLOOKUP($A19,'Return Data'!$B$7:$R$2292,15,0)</f>
        <v>9.6445000000000007</v>
      </c>
      <c r="Q19" s="61">
        <f t="shared" si="7"/>
        <v>32</v>
      </c>
      <c r="R19" s="60">
        <f>VLOOKUP($A19,'Return Data'!$B$7:$R$2292,16,0)</f>
        <v>23.333300000000001</v>
      </c>
      <c r="S19" s="62">
        <f t="shared" si="6"/>
        <v>4</v>
      </c>
    </row>
    <row r="20" spans="1:19" x14ac:dyDescent="0.3">
      <c r="A20" s="58" t="s">
        <v>281</v>
      </c>
      <c r="B20" s="59">
        <f>VLOOKUP($A20,'Return Data'!$B$7:$R$2292,3,0)</f>
        <v>44826</v>
      </c>
      <c r="C20" s="60">
        <f>VLOOKUP($A20,'Return Data'!$B$7:$R$2292,4,0)</f>
        <v>56.567900000000002</v>
      </c>
      <c r="D20" s="60">
        <f>VLOOKUP($A20,'Return Data'!$B$7:$R$2292,10,0)</f>
        <v>16.938199999999998</v>
      </c>
      <c r="E20" s="61">
        <f t="shared" si="0"/>
        <v>37</v>
      </c>
      <c r="F20" s="60">
        <f>VLOOKUP($A20,'Return Data'!$B$7:$R$2292,11,0)</f>
        <v>2.3365999999999998</v>
      </c>
      <c r="G20" s="61">
        <f t="shared" si="1"/>
        <v>52</v>
      </c>
      <c r="H20" s="60">
        <f>VLOOKUP($A20,'Return Data'!$B$7:$R$2292,12,0)</f>
        <v>2.0819999999999999</v>
      </c>
      <c r="I20" s="61">
        <f t="shared" si="2"/>
        <v>43</v>
      </c>
      <c r="J20" s="60">
        <f>VLOOKUP($A20,'Return Data'!$B$7:$R$2292,13,0)</f>
        <v>1.7090000000000001</v>
      </c>
      <c r="K20" s="61">
        <f t="shared" si="3"/>
        <v>37</v>
      </c>
      <c r="L20" s="60">
        <f>VLOOKUP($A20,'Return Data'!$B$7:$R$2292,17,0)</f>
        <v>28.1311</v>
      </c>
      <c r="M20" s="61">
        <f t="shared" si="4"/>
        <v>40</v>
      </c>
      <c r="N20" s="60">
        <f>VLOOKUP($A20,'Return Data'!$B$7:$R$2292,14,0)</f>
        <v>16.231300000000001</v>
      </c>
      <c r="O20" s="61">
        <f t="shared" si="5"/>
        <v>41</v>
      </c>
      <c r="P20" s="60">
        <f>VLOOKUP($A20,'Return Data'!$B$7:$R$2292,15,0)</f>
        <v>9.3513000000000002</v>
      </c>
      <c r="Q20" s="61">
        <f t="shared" si="7"/>
        <v>35</v>
      </c>
      <c r="R20" s="60">
        <f>VLOOKUP($A20,'Return Data'!$B$7:$R$2292,16,0)</f>
        <v>11.651199999999999</v>
      </c>
      <c r="S20" s="62">
        <f t="shared" si="6"/>
        <v>44</v>
      </c>
    </row>
    <row r="21" spans="1:19" x14ac:dyDescent="0.3">
      <c r="A21" s="58" t="s">
        <v>282</v>
      </c>
      <c r="B21" s="59">
        <f>VLOOKUP($A21,'Return Data'!$B$7:$R$2292,3,0)</f>
        <v>44826</v>
      </c>
      <c r="C21" s="60">
        <f>VLOOKUP($A21,'Return Data'!$B$7:$R$2292,4,0)</f>
        <v>598.54999999999995</v>
      </c>
      <c r="D21" s="60">
        <f>VLOOKUP($A21,'Return Data'!$B$7:$R$2292,10,0)</f>
        <v>15.0814</v>
      </c>
      <c r="E21" s="61">
        <f t="shared" si="0"/>
        <v>49</v>
      </c>
      <c r="F21" s="60">
        <f>VLOOKUP($A21,'Return Data'!$B$7:$R$2292,11,0)</f>
        <v>2.6724999999999999</v>
      </c>
      <c r="G21" s="61">
        <f t="shared" si="1"/>
        <v>48</v>
      </c>
      <c r="H21" s="60">
        <f>VLOOKUP($A21,'Return Data'!$B$7:$R$2292,12,0)</f>
        <v>3.0615000000000001</v>
      </c>
      <c r="I21" s="61">
        <f t="shared" si="2"/>
        <v>39</v>
      </c>
      <c r="J21" s="60">
        <f>VLOOKUP($A21,'Return Data'!$B$7:$R$2292,13,0)</f>
        <v>0.71850000000000003</v>
      </c>
      <c r="K21" s="61">
        <f t="shared" si="3"/>
        <v>42</v>
      </c>
      <c r="L21" s="60">
        <f>VLOOKUP($A21,'Return Data'!$B$7:$R$2292,17,0)</f>
        <v>30.165800000000001</v>
      </c>
      <c r="M21" s="61">
        <f t="shared" si="4"/>
        <v>30</v>
      </c>
      <c r="N21" s="60">
        <f>VLOOKUP($A21,'Return Data'!$B$7:$R$2292,14,0)</f>
        <v>17.933299999999999</v>
      </c>
      <c r="O21" s="61">
        <f t="shared" si="5"/>
        <v>33</v>
      </c>
      <c r="P21" s="60">
        <f>VLOOKUP($A21,'Return Data'!$B$7:$R$2292,15,0)</f>
        <v>12.889799999999999</v>
      </c>
      <c r="Q21" s="61">
        <f t="shared" si="7"/>
        <v>13</v>
      </c>
      <c r="R21" s="60">
        <f>VLOOKUP($A21,'Return Data'!$B$7:$R$2292,16,0)</f>
        <v>19.370999999999999</v>
      </c>
      <c r="S21" s="62">
        <f t="shared" si="6"/>
        <v>8</v>
      </c>
    </row>
    <row r="22" spans="1:19" x14ac:dyDescent="0.3">
      <c r="A22" s="58" t="s">
        <v>283</v>
      </c>
      <c r="B22" s="59">
        <f>VLOOKUP($A22,'Return Data'!$B$7:$R$2292,3,0)</f>
        <v>44826</v>
      </c>
      <c r="C22" s="60">
        <f>VLOOKUP($A22,'Return Data'!$B$7:$R$2292,4,0)</f>
        <v>17.61</v>
      </c>
      <c r="D22" s="60">
        <f>VLOOKUP($A22,'Return Data'!$B$7:$R$2292,10,0)</f>
        <v>18.585899999999999</v>
      </c>
      <c r="E22" s="61">
        <f t="shared" si="0"/>
        <v>25</v>
      </c>
      <c r="F22" s="60">
        <f>VLOOKUP($A22,'Return Data'!$B$7:$R$2292,11,0)</f>
        <v>13.5397</v>
      </c>
      <c r="G22" s="61">
        <f t="shared" si="1"/>
        <v>2</v>
      </c>
      <c r="H22" s="60">
        <f>VLOOKUP($A22,'Return Data'!$B$7:$R$2292,12,0)</f>
        <v>15.5512</v>
      </c>
      <c r="I22" s="61">
        <f t="shared" si="2"/>
        <v>2</v>
      </c>
      <c r="J22" s="60">
        <f>VLOOKUP($A22,'Return Data'!$B$7:$R$2292,13,0)</f>
        <v>14.128299999999999</v>
      </c>
      <c r="K22" s="61">
        <f t="shared" si="3"/>
        <v>8</v>
      </c>
      <c r="L22" s="60">
        <f>VLOOKUP($A22,'Return Data'!$B$7:$R$2292,17,0)</f>
        <v>33.845199999999998</v>
      </c>
      <c r="M22" s="61">
        <f t="shared" si="4"/>
        <v>16</v>
      </c>
      <c r="N22" s="60">
        <f>VLOOKUP($A22,'Return Data'!$B$7:$R$2292,14,0)</f>
        <v>17.975899999999999</v>
      </c>
      <c r="O22" s="61">
        <f t="shared" si="5"/>
        <v>31</v>
      </c>
      <c r="P22" s="60"/>
      <c r="Q22" s="61"/>
      <c r="R22" s="60">
        <f>VLOOKUP($A22,'Return Data'!$B$7:$R$2292,16,0)</f>
        <v>13.387</v>
      </c>
      <c r="S22" s="62">
        <f t="shared" si="6"/>
        <v>34</v>
      </c>
    </row>
    <row r="23" spans="1:19" x14ac:dyDescent="0.3">
      <c r="A23" s="58" t="s">
        <v>284</v>
      </c>
      <c r="B23" s="59">
        <f>VLOOKUP($A23,'Return Data'!$B$7:$R$2292,3,0)</f>
        <v>44826</v>
      </c>
      <c r="C23" s="60">
        <f>VLOOKUP($A23,'Return Data'!$B$7:$R$2292,4,0)</f>
        <v>39.299999999999997</v>
      </c>
      <c r="D23" s="60">
        <f>VLOOKUP($A23,'Return Data'!$B$7:$R$2292,10,0)</f>
        <v>18.6953</v>
      </c>
      <c r="E23" s="61">
        <f t="shared" si="0"/>
        <v>23</v>
      </c>
      <c r="F23" s="60">
        <f>VLOOKUP($A23,'Return Data'!$B$7:$R$2292,11,0)</f>
        <v>3.8858000000000001</v>
      </c>
      <c r="G23" s="61">
        <f t="shared" si="1"/>
        <v>39</v>
      </c>
      <c r="H23" s="60">
        <f>VLOOKUP($A23,'Return Data'!$B$7:$R$2292,12,0)</f>
        <v>5.0801999999999996</v>
      </c>
      <c r="I23" s="61">
        <f t="shared" si="2"/>
        <v>29</v>
      </c>
      <c r="J23" s="60">
        <f>VLOOKUP($A23,'Return Data'!$B$7:$R$2292,13,0)</f>
        <v>2.6646000000000001</v>
      </c>
      <c r="K23" s="61">
        <f t="shared" si="3"/>
        <v>30</v>
      </c>
      <c r="L23" s="60">
        <f>VLOOKUP($A23,'Return Data'!$B$7:$R$2292,17,0)</f>
        <v>25.8079</v>
      </c>
      <c r="M23" s="61">
        <f t="shared" si="4"/>
        <v>46</v>
      </c>
      <c r="N23" s="60">
        <f>VLOOKUP($A23,'Return Data'!$B$7:$R$2292,14,0)</f>
        <v>13.897</v>
      </c>
      <c r="O23" s="61">
        <f t="shared" si="5"/>
        <v>51</v>
      </c>
      <c r="P23" s="60">
        <f>VLOOKUP($A23,'Return Data'!$B$7:$R$2292,15,0)</f>
        <v>9.516</v>
      </c>
      <c r="Q23" s="61">
        <f>RANK(P23,P$8:P$65,0)</f>
        <v>33</v>
      </c>
      <c r="R23" s="60">
        <f>VLOOKUP($A23,'Return Data'!$B$7:$R$2292,16,0)</f>
        <v>16.3492</v>
      </c>
      <c r="S23" s="62">
        <f t="shared" si="6"/>
        <v>15</v>
      </c>
    </row>
    <row r="24" spans="1:19" x14ac:dyDescent="0.3">
      <c r="A24" s="58" t="s">
        <v>285</v>
      </c>
      <c r="B24" s="59">
        <f>VLOOKUP($A24,'Return Data'!$B$7:$R$2292,3,0)</f>
        <v>44826</v>
      </c>
      <c r="C24" s="60">
        <f>VLOOKUP($A24,'Return Data'!$B$7:$R$2292,4,0)</f>
        <v>100.10599999999999</v>
      </c>
      <c r="D24" s="60">
        <f>VLOOKUP($A24,'Return Data'!$B$7:$R$2292,10,0)</f>
        <v>17.8827</v>
      </c>
      <c r="E24" s="61">
        <f t="shared" si="0"/>
        <v>33</v>
      </c>
      <c r="F24" s="60">
        <f>VLOOKUP($A24,'Return Data'!$B$7:$R$2292,11,0)</f>
        <v>3.6938</v>
      </c>
      <c r="G24" s="61">
        <f t="shared" si="1"/>
        <v>41</v>
      </c>
      <c r="H24" s="60">
        <f>VLOOKUP($A24,'Return Data'!$B$7:$R$2292,12,0)</f>
        <v>5.7531999999999996</v>
      </c>
      <c r="I24" s="61">
        <f t="shared" si="2"/>
        <v>27</v>
      </c>
      <c r="J24" s="60">
        <f>VLOOKUP($A24,'Return Data'!$B$7:$R$2292,13,0)</f>
        <v>7.1684000000000001</v>
      </c>
      <c r="K24" s="61">
        <f t="shared" si="3"/>
        <v>17</v>
      </c>
      <c r="L24" s="60">
        <f>VLOOKUP($A24,'Return Data'!$B$7:$R$2292,17,0)</f>
        <v>37.5762</v>
      </c>
      <c r="M24" s="61">
        <f t="shared" si="4"/>
        <v>13</v>
      </c>
      <c r="N24" s="60">
        <f>VLOOKUP($A24,'Return Data'!$B$7:$R$2292,14,0)</f>
        <v>23.393799999999999</v>
      </c>
      <c r="O24" s="61">
        <f t="shared" si="5"/>
        <v>16</v>
      </c>
      <c r="P24" s="60">
        <f>VLOOKUP($A24,'Return Data'!$B$7:$R$2292,15,0)</f>
        <v>13.438000000000001</v>
      </c>
      <c r="Q24" s="61">
        <f>RANK(P24,P$8:P$65,0)</f>
        <v>10</v>
      </c>
      <c r="R24" s="60">
        <f>VLOOKUP($A24,'Return Data'!$B$7:$R$2292,16,0)</f>
        <v>18.242000000000001</v>
      </c>
      <c r="S24" s="62">
        <f t="shared" si="6"/>
        <v>11</v>
      </c>
    </row>
    <row r="25" spans="1:19" x14ac:dyDescent="0.3">
      <c r="A25" s="58" t="s">
        <v>286</v>
      </c>
      <c r="B25" s="59">
        <f>VLOOKUP($A25,'Return Data'!$B$7:$R$2292,3,0)</f>
        <v>44826</v>
      </c>
      <c r="C25" s="60">
        <f>VLOOKUP($A25,'Return Data'!$B$7:$R$2292,4,0)</f>
        <v>13.49</v>
      </c>
      <c r="D25" s="60">
        <f>VLOOKUP($A25,'Return Data'!$B$7:$R$2292,10,0)</f>
        <v>14.419</v>
      </c>
      <c r="E25" s="61">
        <f t="shared" si="0"/>
        <v>53</v>
      </c>
      <c r="F25" s="60">
        <f>VLOOKUP($A25,'Return Data'!$B$7:$R$2292,11,0)</f>
        <v>4.1699000000000002</v>
      </c>
      <c r="G25" s="61">
        <f t="shared" si="1"/>
        <v>37</v>
      </c>
      <c r="H25" s="60">
        <f>VLOOKUP($A25,'Return Data'!$B$7:$R$2292,12,0)</f>
        <v>3.2925</v>
      </c>
      <c r="I25" s="61">
        <f t="shared" si="2"/>
        <v>37</v>
      </c>
      <c r="J25" s="60">
        <f>VLOOKUP($A25,'Return Data'!$B$7:$R$2292,13,0)</f>
        <v>0.22289999999999999</v>
      </c>
      <c r="K25" s="61">
        <f t="shared" si="3"/>
        <v>46</v>
      </c>
      <c r="L25" s="60">
        <f>VLOOKUP($A25,'Return Data'!$B$7:$R$2292,17,0)</f>
        <v>21.554400000000001</v>
      </c>
      <c r="M25" s="61">
        <f t="shared" si="4"/>
        <v>51</v>
      </c>
      <c r="N25" s="60">
        <f>VLOOKUP($A25,'Return Data'!$B$7:$R$2292,14,0)</f>
        <v>12.284700000000001</v>
      </c>
      <c r="O25" s="61">
        <f t="shared" si="5"/>
        <v>53</v>
      </c>
      <c r="P25" s="60"/>
      <c r="Q25" s="61"/>
      <c r="R25" s="60">
        <f>VLOOKUP($A25,'Return Data'!$B$7:$R$2292,16,0)</f>
        <v>6.5236999999999998</v>
      </c>
      <c r="S25" s="62">
        <f t="shared" si="6"/>
        <v>57</v>
      </c>
    </row>
    <row r="26" spans="1:19" x14ac:dyDescent="0.3">
      <c r="A26" s="58" t="s">
        <v>287</v>
      </c>
      <c r="B26" s="59">
        <f>VLOOKUP($A26,'Return Data'!$B$7:$R$2292,3,0)</f>
        <v>44826</v>
      </c>
      <c r="C26" s="60">
        <f>VLOOKUP($A26,'Return Data'!$B$7:$R$2292,4,0)</f>
        <v>78.680000000000007</v>
      </c>
      <c r="D26" s="60">
        <f>VLOOKUP($A26,'Return Data'!$B$7:$R$2292,10,0)</f>
        <v>15.046099999999999</v>
      </c>
      <c r="E26" s="61">
        <f t="shared" si="0"/>
        <v>50</v>
      </c>
      <c r="F26" s="60">
        <f>VLOOKUP($A26,'Return Data'!$B$7:$R$2292,11,0)</f>
        <v>-1.1557999999999999</v>
      </c>
      <c r="G26" s="61">
        <f t="shared" si="1"/>
        <v>58</v>
      </c>
      <c r="H26" s="60">
        <f>VLOOKUP($A26,'Return Data'!$B$7:$R$2292,12,0)</f>
        <v>-4.8148999999999997</v>
      </c>
      <c r="I26" s="61">
        <f t="shared" si="2"/>
        <v>57</v>
      </c>
      <c r="J26" s="60">
        <f>VLOOKUP($A26,'Return Data'!$B$7:$R$2292,13,0)</f>
        <v>-4.5724999999999998</v>
      </c>
      <c r="K26" s="61">
        <f t="shared" si="3"/>
        <v>55</v>
      </c>
      <c r="L26" s="60">
        <f>VLOOKUP($A26,'Return Data'!$B$7:$R$2292,17,0)</f>
        <v>22.466699999999999</v>
      </c>
      <c r="M26" s="61">
        <f t="shared" si="4"/>
        <v>48</v>
      </c>
      <c r="N26" s="60">
        <f>VLOOKUP($A26,'Return Data'!$B$7:$R$2292,14,0)</f>
        <v>16.631399999999999</v>
      </c>
      <c r="O26" s="61">
        <f t="shared" si="5"/>
        <v>39</v>
      </c>
      <c r="P26" s="60">
        <f>VLOOKUP($A26,'Return Data'!$B$7:$R$2292,15,0)</f>
        <v>11.7317</v>
      </c>
      <c r="Q26" s="61">
        <f>RANK(P26,P$8:P$65,0)</f>
        <v>19</v>
      </c>
      <c r="R26" s="60">
        <f>VLOOKUP($A26,'Return Data'!$B$7:$R$2292,16,0)</f>
        <v>14.0007</v>
      </c>
      <c r="S26" s="62">
        <f t="shared" si="6"/>
        <v>30</v>
      </c>
    </row>
    <row r="27" spans="1:19" x14ac:dyDescent="0.3">
      <c r="A27" s="58" t="s">
        <v>288</v>
      </c>
      <c r="B27" s="59">
        <f>VLOOKUP($A27,'Return Data'!$B$7:$R$2292,3,0)</f>
        <v>44826</v>
      </c>
      <c r="C27" s="60">
        <f>VLOOKUP($A27,'Return Data'!$B$7:$R$2292,4,0)</f>
        <v>14.026</v>
      </c>
      <c r="D27" s="60">
        <f>VLOOKUP($A27,'Return Data'!$B$7:$R$2292,10,0)</f>
        <v>17.0062</v>
      </c>
      <c r="E27" s="61">
        <f t="shared" si="0"/>
        <v>36</v>
      </c>
      <c r="F27" s="60">
        <f>VLOOKUP($A27,'Return Data'!$B$7:$R$2292,11,0)</f>
        <v>5.8845999999999998</v>
      </c>
      <c r="G27" s="61">
        <f t="shared" si="1"/>
        <v>26</v>
      </c>
      <c r="H27" s="60">
        <f>VLOOKUP($A27,'Return Data'!$B$7:$R$2292,12,0)</f>
        <v>1.7416</v>
      </c>
      <c r="I27" s="61">
        <f t="shared" si="2"/>
        <v>47</v>
      </c>
      <c r="J27" s="60">
        <f>VLOOKUP($A27,'Return Data'!$B$7:$R$2292,13,0)</f>
        <v>-5.5843999999999996</v>
      </c>
      <c r="K27" s="61">
        <f t="shared" si="3"/>
        <v>57</v>
      </c>
      <c r="L27" s="60">
        <f>VLOOKUP($A27,'Return Data'!$B$7:$R$2292,17,0)</f>
        <v>19.1328</v>
      </c>
      <c r="M27" s="61">
        <f t="shared" si="4"/>
        <v>55</v>
      </c>
      <c r="N27" s="60"/>
      <c r="O27" s="61"/>
      <c r="P27" s="60"/>
      <c r="Q27" s="61"/>
      <c r="R27" s="60">
        <f>VLOOKUP($A27,'Return Data'!$B$7:$R$2292,16,0)</f>
        <v>12.2334</v>
      </c>
      <c r="S27" s="62">
        <f t="shared" si="6"/>
        <v>42</v>
      </c>
    </row>
    <row r="28" spans="1:19" x14ac:dyDescent="0.3">
      <c r="A28" s="58" t="s">
        <v>289</v>
      </c>
      <c r="B28" s="59">
        <f>VLOOKUP($A28,'Return Data'!$B$7:$R$2292,3,0)</f>
        <v>44826</v>
      </c>
      <c r="C28" s="60">
        <f>VLOOKUP($A28,'Return Data'!$B$7:$R$2292,4,0)</f>
        <v>28.7333</v>
      </c>
      <c r="D28" s="60">
        <f>VLOOKUP($A28,'Return Data'!$B$7:$R$2292,10,0)</f>
        <v>18.702200000000001</v>
      </c>
      <c r="E28" s="61">
        <f t="shared" si="0"/>
        <v>22</v>
      </c>
      <c r="F28" s="60">
        <f>VLOOKUP($A28,'Return Data'!$B$7:$R$2292,11,0)</f>
        <v>2.4820000000000002</v>
      </c>
      <c r="G28" s="61">
        <f t="shared" si="1"/>
        <v>49</v>
      </c>
      <c r="H28" s="60">
        <f>VLOOKUP($A28,'Return Data'!$B$7:$R$2292,12,0)</f>
        <v>2.0217000000000001</v>
      </c>
      <c r="I28" s="61">
        <f t="shared" si="2"/>
        <v>44</v>
      </c>
      <c r="J28" s="60">
        <f>VLOOKUP($A28,'Return Data'!$B$7:$R$2292,13,0)</f>
        <v>0.94679999999999997</v>
      </c>
      <c r="K28" s="61">
        <f t="shared" si="3"/>
        <v>40</v>
      </c>
      <c r="L28" s="60">
        <f>VLOOKUP($A28,'Return Data'!$B$7:$R$2292,17,0)</f>
        <v>30.771599999999999</v>
      </c>
      <c r="M28" s="61">
        <f t="shared" si="4"/>
        <v>24</v>
      </c>
      <c r="N28" s="60">
        <f>VLOOKUP($A28,'Return Data'!$B$7:$R$2292,14,0)</f>
        <v>17.935600000000001</v>
      </c>
      <c r="O28" s="61">
        <f t="shared" ref="O28:O36" si="8">RANK(N28,N$8:N$65,0)</f>
        <v>32</v>
      </c>
      <c r="P28" s="60">
        <f>VLOOKUP($A28,'Return Data'!$B$7:$R$2292,15,0)</f>
        <v>12.5383</v>
      </c>
      <c r="Q28" s="61">
        <f t="shared" ref="Q28:Q36" si="9">RANK(P28,P$8:P$65,0)</f>
        <v>16</v>
      </c>
      <c r="R28" s="60">
        <f>VLOOKUP($A28,'Return Data'!$B$7:$R$2292,16,0)</f>
        <v>7.5572999999999997</v>
      </c>
      <c r="S28" s="62">
        <f t="shared" si="6"/>
        <v>56</v>
      </c>
    </row>
    <row r="29" spans="1:19" x14ac:dyDescent="0.3">
      <c r="A29" s="58" t="s">
        <v>290</v>
      </c>
      <c r="B29" s="59">
        <f>VLOOKUP($A29,'Return Data'!$B$7:$R$2292,3,0)</f>
        <v>44826</v>
      </c>
      <c r="C29" s="60">
        <f>VLOOKUP($A29,'Return Data'!$B$7:$R$2292,4,0)</f>
        <v>75.260000000000005</v>
      </c>
      <c r="D29" s="60">
        <f>VLOOKUP($A29,'Return Data'!$B$7:$R$2292,10,0)</f>
        <v>19.4679</v>
      </c>
      <c r="E29" s="61">
        <f t="shared" si="0"/>
        <v>18</v>
      </c>
      <c r="F29" s="60">
        <f>VLOOKUP($A29,'Return Data'!$B$7:$R$2292,11,0)</f>
        <v>5.6637000000000004</v>
      </c>
      <c r="G29" s="61">
        <f t="shared" si="1"/>
        <v>29</v>
      </c>
      <c r="H29" s="60">
        <f>VLOOKUP($A29,'Return Data'!$B$7:$R$2292,12,0)</f>
        <v>7.6003999999999996</v>
      </c>
      <c r="I29" s="61">
        <f t="shared" si="2"/>
        <v>18</v>
      </c>
      <c r="J29" s="60">
        <f>VLOOKUP($A29,'Return Data'!$B$7:$R$2292,13,0)</f>
        <v>7.2202000000000002</v>
      </c>
      <c r="K29" s="61">
        <f t="shared" si="3"/>
        <v>16</v>
      </c>
      <c r="L29" s="60">
        <f>VLOOKUP($A29,'Return Data'!$B$7:$R$2292,17,0)</f>
        <v>30.418800000000001</v>
      </c>
      <c r="M29" s="61">
        <f t="shared" si="4"/>
        <v>27</v>
      </c>
      <c r="N29" s="60">
        <f>VLOOKUP($A29,'Return Data'!$B$7:$R$2292,14,0)</f>
        <v>20.0276</v>
      </c>
      <c r="O29" s="61">
        <f t="shared" si="8"/>
        <v>24</v>
      </c>
      <c r="P29" s="60">
        <f>VLOOKUP($A29,'Return Data'!$B$7:$R$2292,15,0)</f>
        <v>13.3103</v>
      </c>
      <c r="Q29" s="61">
        <f t="shared" si="9"/>
        <v>11</v>
      </c>
      <c r="R29" s="60">
        <f>VLOOKUP($A29,'Return Data'!$B$7:$R$2292,16,0)</f>
        <v>12.7325</v>
      </c>
      <c r="S29" s="62">
        <f t="shared" si="6"/>
        <v>40</v>
      </c>
    </row>
    <row r="30" spans="1:19" x14ac:dyDescent="0.3">
      <c r="A30" s="58" t="s">
        <v>291</v>
      </c>
      <c r="B30" s="59">
        <f>VLOOKUP($A30,'Return Data'!$B$7:$R$2292,3,0)</f>
        <v>44826</v>
      </c>
      <c r="C30" s="60">
        <f>VLOOKUP($A30,'Return Data'!$B$7:$R$2292,4,0)</f>
        <v>80.462000000000003</v>
      </c>
      <c r="D30" s="60">
        <f>VLOOKUP($A30,'Return Data'!$B$7:$R$2292,10,0)</f>
        <v>20.108699999999999</v>
      </c>
      <c r="E30" s="61">
        <f t="shared" si="0"/>
        <v>16</v>
      </c>
      <c r="F30" s="60">
        <f>VLOOKUP($A30,'Return Data'!$B$7:$R$2292,11,0)</f>
        <v>2.8359999999999999</v>
      </c>
      <c r="G30" s="61">
        <f t="shared" si="1"/>
        <v>46</v>
      </c>
      <c r="H30" s="60">
        <f>VLOOKUP($A30,'Return Data'!$B$7:$R$2292,12,0)</f>
        <v>1.6011</v>
      </c>
      <c r="I30" s="61">
        <f t="shared" si="2"/>
        <v>49</v>
      </c>
      <c r="J30" s="60">
        <f>VLOOKUP($A30,'Return Data'!$B$7:$R$2292,13,0)</f>
        <v>0.56240000000000001</v>
      </c>
      <c r="K30" s="61">
        <f t="shared" si="3"/>
        <v>43</v>
      </c>
      <c r="L30" s="60">
        <f>VLOOKUP($A30,'Return Data'!$B$7:$R$2292,17,0)</f>
        <v>24.372</v>
      </c>
      <c r="M30" s="61">
        <f t="shared" si="4"/>
        <v>47</v>
      </c>
      <c r="N30" s="60">
        <f>VLOOKUP($A30,'Return Data'!$B$7:$R$2292,14,0)</f>
        <v>15.6973</v>
      </c>
      <c r="O30" s="61">
        <f t="shared" si="8"/>
        <v>42</v>
      </c>
      <c r="P30" s="60">
        <f>VLOOKUP($A30,'Return Data'!$B$7:$R$2292,15,0)</f>
        <v>8.8087</v>
      </c>
      <c r="Q30" s="61">
        <f t="shared" si="9"/>
        <v>38</v>
      </c>
      <c r="R30" s="60">
        <f>VLOOKUP($A30,'Return Data'!$B$7:$R$2292,16,0)</f>
        <v>13.4033</v>
      </c>
      <c r="S30" s="62">
        <f t="shared" si="6"/>
        <v>33</v>
      </c>
    </row>
    <row r="31" spans="1:19" x14ac:dyDescent="0.3">
      <c r="A31" s="58" t="s">
        <v>1882</v>
      </c>
      <c r="B31" s="59">
        <f>VLOOKUP($A31,'Return Data'!$B$7:$R$2292,3,0)</f>
        <v>44826</v>
      </c>
      <c r="C31" s="60">
        <f>VLOOKUP($A31,'Return Data'!$B$7:$R$2292,4,0)</f>
        <v>102.4466</v>
      </c>
      <c r="D31" s="60">
        <f>VLOOKUP($A31,'Return Data'!$B$7:$R$2292,10,0)</f>
        <v>18.5657</v>
      </c>
      <c r="E31" s="61">
        <f t="shared" si="0"/>
        <v>26</v>
      </c>
      <c r="F31" s="60">
        <f>VLOOKUP($A31,'Return Data'!$B$7:$R$2292,11,0)</f>
        <v>4.5922999999999998</v>
      </c>
      <c r="G31" s="61">
        <f t="shared" si="1"/>
        <v>34</v>
      </c>
      <c r="H31" s="60">
        <f>VLOOKUP($A31,'Return Data'!$B$7:$R$2292,12,0)</f>
        <v>4.6679000000000004</v>
      </c>
      <c r="I31" s="61">
        <f t="shared" si="2"/>
        <v>32</v>
      </c>
      <c r="J31" s="60">
        <f>VLOOKUP($A31,'Return Data'!$B$7:$R$2292,13,0)</f>
        <v>1.7646999999999999</v>
      </c>
      <c r="K31" s="61">
        <f t="shared" si="3"/>
        <v>35</v>
      </c>
      <c r="L31" s="60">
        <f>VLOOKUP($A31,'Return Data'!$B$7:$R$2292,17,0)</f>
        <v>26.333600000000001</v>
      </c>
      <c r="M31" s="61">
        <f t="shared" si="4"/>
        <v>44</v>
      </c>
      <c r="N31" s="60">
        <f>VLOOKUP($A31,'Return Data'!$B$7:$R$2292,14,0)</f>
        <v>14.6807</v>
      </c>
      <c r="O31" s="61">
        <f t="shared" si="8"/>
        <v>47</v>
      </c>
      <c r="P31" s="60">
        <f>VLOOKUP($A31,'Return Data'!$B$7:$R$2292,15,0)</f>
        <v>11.6508</v>
      </c>
      <c r="Q31" s="61">
        <f t="shared" si="9"/>
        <v>22</v>
      </c>
      <c r="R31" s="60">
        <f>VLOOKUP($A31,'Return Data'!$B$7:$R$2292,16,0)</f>
        <v>9.8186</v>
      </c>
      <c r="S31" s="62">
        <f t="shared" si="6"/>
        <v>55</v>
      </c>
    </row>
    <row r="32" spans="1:19" x14ac:dyDescent="0.3">
      <c r="A32" s="58" t="s">
        <v>432</v>
      </c>
      <c r="B32" s="59">
        <f>VLOOKUP($A32,'Return Data'!$B$7:$R$2292,3,0)</f>
        <v>44826</v>
      </c>
      <c r="C32" s="60">
        <f>VLOOKUP($A32,'Return Data'!$B$7:$R$2292,4,0)</f>
        <v>18.995799999999999</v>
      </c>
      <c r="D32" s="60">
        <f>VLOOKUP($A32,'Return Data'!$B$7:$R$2292,10,0)</f>
        <v>16.486499999999999</v>
      </c>
      <c r="E32" s="61">
        <f t="shared" si="0"/>
        <v>42</v>
      </c>
      <c r="F32" s="60">
        <f>VLOOKUP($A32,'Return Data'!$B$7:$R$2292,11,0)</f>
        <v>2.9493</v>
      </c>
      <c r="G32" s="61">
        <f t="shared" si="1"/>
        <v>44</v>
      </c>
      <c r="H32" s="60">
        <f>VLOOKUP($A32,'Return Data'!$B$7:$R$2292,12,0)</f>
        <v>3.4737</v>
      </c>
      <c r="I32" s="61">
        <f t="shared" si="2"/>
        <v>36</v>
      </c>
      <c r="J32" s="60">
        <f>VLOOKUP($A32,'Return Data'!$B$7:$R$2292,13,0)</f>
        <v>1.7298</v>
      </c>
      <c r="K32" s="61">
        <f t="shared" si="3"/>
        <v>36</v>
      </c>
      <c r="L32" s="60">
        <f>VLOOKUP($A32,'Return Data'!$B$7:$R$2292,17,0)</f>
        <v>31.4788</v>
      </c>
      <c r="M32" s="61">
        <f t="shared" si="4"/>
        <v>23</v>
      </c>
      <c r="N32" s="60">
        <f>VLOOKUP($A32,'Return Data'!$B$7:$R$2292,14,0)</f>
        <v>18.915800000000001</v>
      </c>
      <c r="O32" s="61">
        <f t="shared" si="8"/>
        <v>30</v>
      </c>
      <c r="P32" s="60">
        <f>VLOOKUP($A32,'Return Data'!$B$7:$R$2292,15,0)</f>
        <v>10.0303</v>
      </c>
      <c r="Q32" s="61">
        <f t="shared" si="9"/>
        <v>30</v>
      </c>
      <c r="R32" s="60">
        <f>VLOOKUP($A32,'Return Data'!$B$7:$R$2292,16,0)</f>
        <v>11.424099999999999</v>
      </c>
      <c r="S32" s="62">
        <f t="shared" si="6"/>
        <v>46</v>
      </c>
    </row>
    <row r="33" spans="1:19" x14ac:dyDescent="0.3">
      <c r="A33" s="58" t="s">
        <v>294</v>
      </c>
      <c r="B33" s="59">
        <f>VLOOKUP($A33,'Return Data'!$B$7:$R$2292,3,0)</f>
        <v>44826</v>
      </c>
      <c r="C33" s="60">
        <f>VLOOKUP($A33,'Return Data'!$B$7:$R$2292,4,0)</f>
        <v>30.95</v>
      </c>
      <c r="D33" s="60">
        <f>VLOOKUP($A33,'Return Data'!$B$7:$R$2292,10,0)</f>
        <v>14.151899999999999</v>
      </c>
      <c r="E33" s="61">
        <f t="shared" si="0"/>
        <v>54</v>
      </c>
      <c r="F33" s="60">
        <f>VLOOKUP($A33,'Return Data'!$B$7:$R$2292,11,0)</f>
        <v>2.3479000000000001</v>
      </c>
      <c r="G33" s="61">
        <f t="shared" si="1"/>
        <v>51</v>
      </c>
      <c r="H33" s="60">
        <f>VLOOKUP($A33,'Return Data'!$B$7:$R$2292,12,0)</f>
        <v>1.2596000000000001</v>
      </c>
      <c r="I33" s="61">
        <f t="shared" si="2"/>
        <v>50</v>
      </c>
      <c r="J33" s="60">
        <f>VLOOKUP($A33,'Return Data'!$B$7:$R$2292,13,0)</f>
        <v>-0.4375</v>
      </c>
      <c r="K33" s="61">
        <f t="shared" si="3"/>
        <v>49</v>
      </c>
      <c r="L33" s="60">
        <f>VLOOKUP($A33,'Return Data'!$B$7:$R$2292,17,0)</f>
        <v>28.811900000000001</v>
      </c>
      <c r="M33" s="61">
        <f t="shared" si="4"/>
        <v>37</v>
      </c>
      <c r="N33" s="60">
        <f>VLOOKUP($A33,'Return Data'!$B$7:$R$2292,14,0)</f>
        <v>20.683700000000002</v>
      </c>
      <c r="O33" s="61">
        <f t="shared" si="8"/>
        <v>20</v>
      </c>
      <c r="P33" s="60">
        <f>VLOOKUP($A33,'Return Data'!$B$7:$R$2292,15,0)</f>
        <v>14.9697</v>
      </c>
      <c r="Q33" s="61">
        <f t="shared" si="9"/>
        <v>7</v>
      </c>
      <c r="R33" s="60">
        <f>VLOOKUP($A33,'Return Data'!$B$7:$R$2292,16,0)</f>
        <v>18.25</v>
      </c>
      <c r="S33" s="62">
        <f t="shared" si="6"/>
        <v>10</v>
      </c>
    </row>
    <row r="34" spans="1:19" x14ac:dyDescent="0.3">
      <c r="A34" s="58" t="s">
        <v>295</v>
      </c>
      <c r="B34" s="59">
        <f>VLOOKUP($A34,'Return Data'!$B$7:$R$2292,3,0)</f>
        <v>44826</v>
      </c>
      <c r="C34" s="60">
        <f>VLOOKUP($A34,'Return Data'!$B$7:$R$2292,4,0)</f>
        <v>26.784400000000002</v>
      </c>
      <c r="D34" s="60">
        <f>VLOOKUP($A34,'Return Data'!$B$7:$R$2292,10,0)</f>
        <v>20.166499999999999</v>
      </c>
      <c r="E34" s="61">
        <f t="shared" si="0"/>
        <v>14</v>
      </c>
      <c r="F34" s="60">
        <f>VLOOKUP($A34,'Return Data'!$B$7:$R$2292,11,0)</f>
        <v>8.1577000000000002</v>
      </c>
      <c r="G34" s="61">
        <f t="shared" si="1"/>
        <v>13</v>
      </c>
      <c r="H34" s="60">
        <f>VLOOKUP($A34,'Return Data'!$B$7:$R$2292,12,0)</f>
        <v>2.5990000000000002</v>
      </c>
      <c r="I34" s="61">
        <f t="shared" si="2"/>
        <v>40</v>
      </c>
      <c r="J34" s="60">
        <f>VLOOKUP($A34,'Return Data'!$B$7:$R$2292,13,0)</f>
        <v>-1.0813999999999999</v>
      </c>
      <c r="K34" s="61">
        <f t="shared" si="3"/>
        <v>52</v>
      </c>
      <c r="L34" s="60">
        <f>VLOOKUP($A34,'Return Data'!$B$7:$R$2292,17,0)</f>
        <v>29.635899999999999</v>
      </c>
      <c r="M34" s="61">
        <f t="shared" si="4"/>
        <v>32</v>
      </c>
      <c r="N34" s="60">
        <f>VLOOKUP($A34,'Return Data'!$B$7:$R$2292,14,0)</f>
        <v>15.506600000000001</v>
      </c>
      <c r="O34" s="61">
        <f t="shared" si="8"/>
        <v>43</v>
      </c>
      <c r="P34" s="60">
        <f>VLOOKUP($A34,'Return Data'!$B$7:$R$2292,15,0)</f>
        <v>9.4727999999999994</v>
      </c>
      <c r="Q34" s="61">
        <f t="shared" si="9"/>
        <v>34</v>
      </c>
      <c r="R34" s="60">
        <f>VLOOKUP($A34,'Return Data'!$B$7:$R$2292,16,0)</f>
        <v>13.699199999999999</v>
      </c>
      <c r="S34" s="62">
        <f t="shared" si="6"/>
        <v>32</v>
      </c>
    </row>
    <row r="35" spans="1:19" x14ac:dyDescent="0.3">
      <c r="A35" s="58" t="s">
        <v>1953</v>
      </c>
      <c r="B35" s="59">
        <f>VLOOKUP($A35,'Return Data'!$B$7:$R$2292,3,0)</f>
        <v>44826</v>
      </c>
      <c r="C35" s="60">
        <f>VLOOKUP($A35,'Return Data'!$B$7:$R$2292,4,0)</f>
        <v>20.409500000000001</v>
      </c>
      <c r="D35" s="60">
        <f>VLOOKUP($A35,'Return Data'!$B$7:$R$2292,10,0)</f>
        <v>16.185500000000001</v>
      </c>
      <c r="E35" s="61">
        <f t="shared" si="0"/>
        <v>43</v>
      </c>
      <c r="F35" s="60">
        <f>VLOOKUP($A35,'Return Data'!$B$7:$R$2292,11,0)</f>
        <v>3.0693999999999999</v>
      </c>
      <c r="G35" s="61">
        <f t="shared" si="1"/>
        <v>43</v>
      </c>
      <c r="H35" s="60">
        <f>VLOOKUP($A35,'Return Data'!$B$7:$R$2292,12,0)</f>
        <v>-0.23710000000000001</v>
      </c>
      <c r="I35" s="61">
        <f t="shared" si="2"/>
        <v>54</v>
      </c>
      <c r="J35" s="60">
        <f>VLOOKUP($A35,'Return Data'!$B$7:$R$2292,13,0)</f>
        <v>1.0336000000000001</v>
      </c>
      <c r="K35" s="61">
        <f t="shared" si="3"/>
        <v>39</v>
      </c>
      <c r="L35" s="60">
        <f>VLOOKUP($A35,'Return Data'!$B$7:$R$2292,17,0)</f>
        <v>22.385200000000001</v>
      </c>
      <c r="M35" s="61">
        <f t="shared" si="4"/>
        <v>50</v>
      </c>
      <c r="N35" s="60">
        <f>VLOOKUP($A35,'Return Data'!$B$7:$R$2292,14,0)</f>
        <v>13.215400000000001</v>
      </c>
      <c r="O35" s="61">
        <f t="shared" si="8"/>
        <v>52</v>
      </c>
      <c r="P35" s="60">
        <f>VLOOKUP($A35,'Return Data'!$B$7:$R$2292,15,0)</f>
        <v>8.6245999999999992</v>
      </c>
      <c r="Q35" s="61">
        <f t="shared" si="9"/>
        <v>39</v>
      </c>
      <c r="R35" s="60">
        <f>VLOOKUP($A35,'Return Data'!$B$7:$R$2292,16,0)</f>
        <v>11.1753</v>
      </c>
      <c r="S35" s="62">
        <f t="shared" si="6"/>
        <v>48</v>
      </c>
    </row>
    <row r="36" spans="1:19" x14ac:dyDescent="0.3">
      <c r="A36" s="58" t="s">
        <v>296</v>
      </c>
      <c r="B36" s="59">
        <f>VLOOKUP($A36,'Return Data'!$B$7:$R$2292,3,0)</f>
        <v>44826</v>
      </c>
      <c r="C36" s="60">
        <f>VLOOKUP($A36,'Return Data'!$B$7:$R$2292,4,0)</f>
        <v>80.077200000000005</v>
      </c>
      <c r="D36" s="60">
        <f>VLOOKUP($A36,'Return Data'!$B$7:$R$2292,10,0)</f>
        <v>18.610600000000002</v>
      </c>
      <c r="E36" s="61">
        <f t="shared" si="0"/>
        <v>24</v>
      </c>
      <c r="F36" s="60">
        <f>VLOOKUP($A36,'Return Data'!$B$7:$R$2292,11,0)</f>
        <v>5.4855</v>
      </c>
      <c r="G36" s="61">
        <f t="shared" si="1"/>
        <v>30</v>
      </c>
      <c r="H36" s="60">
        <f>VLOOKUP($A36,'Return Data'!$B$7:$R$2292,12,0)</f>
        <v>7.4896000000000003</v>
      </c>
      <c r="I36" s="61">
        <f t="shared" si="2"/>
        <v>19</v>
      </c>
      <c r="J36" s="60">
        <f>VLOOKUP($A36,'Return Data'!$B$7:$R$2292,13,0)</f>
        <v>4.6981000000000002</v>
      </c>
      <c r="K36" s="61">
        <f t="shared" si="3"/>
        <v>28</v>
      </c>
      <c r="L36" s="60">
        <f>VLOOKUP($A36,'Return Data'!$B$7:$R$2292,17,0)</f>
        <v>34.663499999999999</v>
      </c>
      <c r="M36" s="61">
        <f t="shared" si="4"/>
        <v>14</v>
      </c>
      <c r="N36" s="60">
        <f>VLOOKUP($A36,'Return Data'!$B$7:$R$2292,14,0)</f>
        <v>16.887</v>
      </c>
      <c r="O36" s="61">
        <f t="shared" si="8"/>
        <v>38</v>
      </c>
      <c r="P36" s="60">
        <f>VLOOKUP($A36,'Return Data'!$B$7:$R$2292,15,0)</f>
        <v>5.5823</v>
      </c>
      <c r="Q36" s="61">
        <f t="shared" si="9"/>
        <v>42</v>
      </c>
      <c r="R36" s="60">
        <f>VLOOKUP($A36,'Return Data'!$B$7:$R$2292,16,0)</f>
        <v>13.0069</v>
      </c>
      <c r="S36" s="62">
        <f t="shared" si="6"/>
        <v>37</v>
      </c>
    </row>
    <row r="37" spans="1:19" x14ac:dyDescent="0.3">
      <c r="A37" s="58" t="s">
        <v>297</v>
      </c>
      <c r="B37" s="59">
        <f>VLOOKUP($A37,'Return Data'!$B$7:$R$2292,3,0)</f>
        <v>44826</v>
      </c>
      <c r="C37" s="60">
        <f>VLOOKUP($A37,'Return Data'!$B$7:$R$2292,4,0)</f>
        <v>19.735199999999999</v>
      </c>
      <c r="D37" s="60">
        <f>VLOOKUP($A37,'Return Data'!$B$7:$R$2292,10,0)</f>
        <v>15.4247</v>
      </c>
      <c r="E37" s="61">
        <f t="shared" si="0"/>
        <v>46</v>
      </c>
      <c r="F37" s="60">
        <f>VLOOKUP($A37,'Return Data'!$B$7:$R$2292,11,0)</f>
        <v>7.2005999999999997</v>
      </c>
      <c r="G37" s="61">
        <f t="shared" si="1"/>
        <v>16</v>
      </c>
      <c r="H37" s="60">
        <f>VLOOKUP($A37,'Return Data'!$B$7:$R$2292,12,0)</f>
        <v>7.1238000000000001</v>
      </c>
      <c r="I37" s="61">
        <f t="shared" si="2"/>
        <v>20</v>
      </c>
      <c r="J37" s="60">
        <f>VLOOKUP($A37,'Return Data'!$B$7:$R$2292,13,0)</f>
        <v>6.8667999999999996</v>
      </c>
      <c r="K37" s="61">
        <f t="shared" si="3"/>
        <v>18</v>
      </c>
      <c r="L37" s="60">
        <f>VLOOKUP($A37,'Return Data'!$B$7:$R$2292,17,0)</f>
        <v>28.1235</v>
      </c>
      <c r="M37" s="61">
        <f t="shared" si="4"/>
        <v>41</v>
      </c>
      <c r="N37" s="60"/>
      <c r="O37" s="61"/>
      <c r="P37" s="60"/>
      <c r="Q37" s="61"/>
      <c r="R37" s="60">
        <f>VLOOKUP($A37,'Return Data'!$B$7:$R$2292,16,0)</f>
        <v>23.942599999999999</v>
      </c>
      <c r="S37" s="62">
        <f t="shared" si="6"/>
        <v>2</v>
      </c>
    </row>
    <row r="38" spans="1:19" x14ac:dyDescent="0.3">
      <c r="A38" s="58" t="s">
        <v>1928</v>
      </c>
      <c r="B38" s="59">
        <f>VLOOKUP($A38,'Return Data'!$B$7:$R$2292,3,0)</f>
        <v>44826</v>
      </c>
      <c r="C38" s="60">
        <f>VLOOKUP($A38,'Return Data'!$B$7:$R$2292,4,0)</f>
        <v>24.01</v>
      </c>
      <c r="D38" s="60">
        <f>VLOOKUP($A38,'Return Data'!$B$7:$R$2292,10,0)</f>
        <v>14.4969</v>
      </c>
      <c r="E38" s="61">
        <f t="shared" si="0"/>
        <v>52</v>
      </c>
      <c r="F38" s="60">
        <f>VLOOKUP($A38,'Return Data'!$B$7:$R$2292,11,0)</f>
        <v>1.6511</v>
      </c>
      <c r="G38" s="61">
        <f t="shared" si="1"/>
        <v>54</v>
      </c>
      <c r="H38" s="60">
        <f>VLOOKUP($A38,'Return Data'!$B$7:$R$2292,12,0)</f>
        <v>4.2100999999999997</v>
      </c>
      <c r="I38" s="61">
        <f t="shared" si="2"/>
        <v>34</v>
      </c>
      <c r="J38" s="60">
        <f>VLOOKUP($A38,'Return Data'!$B$7:$R$2292,13,0)</f>
        <v>5.0305999999999997</v>
      </c>
      <c r="K38" s="61">
        <f t="shared" si="3"/>
        <v>27</v>
      </c>
      <c r="L38" s="60">
        <f>VLOOKUP($A38,'Return Data'!$B$7:$R$2292,17,0)</f>
        <v>31.760400000000001</v>
      </c>
      <c r="M38" s="61">
        <f t="shared" si="4"/>
        <v>21</v>
      </c>
      <c r="N38" s="60">
        <f>VLOOKUP($A38,'Return Data'!$B$7:$R$2292,14,0)</f>
        <v>19.667899999999999</v>
      </c>
      <c r="O38" s="61">
        <f t="shared" ref="O38:O65" si="10">RANK(N38,N$8:N$65,0)</f>
        <v>26</v>
      </c>
      <c r="P38" s="60">
        <f>VLOOKUP($A38,'Return Data'!$B$7:$R$2292,15,0)</f>
        <v>12.431800000000001</v>
      </c>
      <c r="Q38" s="61">
        <f t="shared" ref="Q38:Q44" si="11">RANK(P38,P$8:P$65,0)</f>
        <v>17</v>
      </c>
      <c r="R38" s="60">
        <f>VLOOKUP($A38,'Return Data'!$B$7:$R$2292,16,0)</f>
        <v>13.7766</v>
      </c>
      <c r="S38" s="62">
        <f t="shared" si="6"/>
        <v>31</v>
      </c>
    </row>
    <row r="39" spans="1:19" x14ac:dyDescent="0.3">
      <c r="A39" s="58" t="s">
        <v>301</v>
      </c>
      <c r="B39" s="59">
        <f>VLOOKUP($A39,'Return Data'!$B$7:$R$2292,3,0)</f>
        <v>44826</v>
      </c>
      <c r="C39" s="60">
        <f>VLOOKUP($A39,'Return Data'!$B$7:$R$2292,4,0)</f>
        <v>252.1986</v>
      </c>
      <c r="D39" s="60">
        <f>VLOOKUP($A39,'Return Data'!$B$7:$R$2292,10,0)</f>
        <v>28.4255</v>
      </c>
      <c r="E39" s="61">
        <f t="shared" si="0"/>
        <v>1</v>
      </c>
      <c r="F39" s="60">
        <f>VLOOKUP($A39,'Return Data'!$B$7:$R$2292,11,0)</f>
        <v>15.599299999999999</v>
      </c>
      <c r="G39" s="61">
        <f t="shared" si="1"/>
        <v>1</v>
      </c>
      <c r="H39" s="60">
        <f>VLOOKUP($A39,'Return Data'!$B$7:$R$2292,12,0)</f>
        <v>16.302199999999999</v>
      </c>
      <c r="I39" s="61">
        <f t="shared" si="2"/>
        <v>1</v>
      </c>
      <c r="J39" s="60">
        <f>VLOOKUP($A39,'Return Data'!$B$7:$R$2292,13,0)</f>
        <v>18.6797</v>
      </c>
      <c r="K39" s="61">
        <f t="shared" si="3"/>
        <v>3</v>
      </c>
      <c r="L39" s="60">
        <f>VLOOKUP($A39,'Return Data'!$B$7:$R$2292,17,0)</f>
        <v>49.797499999999999</v>
      </c>
      <c r="M39" s="61">
        <f t="shared" si="4"/>
        <v>7</v>
      </c>
      <c r="N39" s="60">
        <f>VLOOKUP($A39,'Return Data'!$B$7:$R$2292,14,0)</f>
        <v>41.116100000000003</v>
      </c>
      <c r="O39" s="61">
        <f t="shared" si="10"/>
        <v>1</v>
      </c>
      <c r="P39" s="60">
        <f>VLOOKUP($A39,'Return Data'!$B$7:$R$2292,15,0)</f>
        <v>22.974</v>
      </c>
      <c r="Q39" s="61">
        <f t="shared" si="11"/>
        <v>2</v>
      </c>
      <c r="R39" s="60">
        <f>VLOOKUP($A39,'Return Data'!$B$7:$R$2292,16,0)</f>
        <v>15.43</v>
      </c>
      <c r="S39" s="62">
        <f t="shared" si="6"/>
        <v>22</v>
      </c>
    </row>
    <row r="40" spans="1:19" x14ac:dyDescent="0.3">
      <c r="A40" s="58" t="s">
        <v>302</v>
      </c>
      <c r="B40" s="59">
        <f>VLOOKUP($A40,'Return Data'!$B$7:$R$2292,3,0)</f>
        <v>44826</v>
      </c>
      <c r="C40" s="60">
        <f>VLOOKUP($A40,'Return Data'!$B$7:$R$2292,4,0)</f>
        <v>77.63</v>
      </c>
      <c r="D40" s="60">
        <f>VLOOKUP($A40,'Return Data'!$B$7:$R$2292,10,0)</f>
        <v>15.1097</v>
      </c>
      <c r="E40" s="61">
        <f t="shared" ref="E40:E65" si="12">RANK(D40,D$8:D$65,0)</f>
        <v>48</v>
      </c>
      <c r="F40" s="60">
        <f>VLOOKUP($A40,'Return Data'!$B$7:$R$2292,11,0)</f>
        <v>5.2182000000000004</v>
      </c>
      <c r="G40" s="61">
        <f t="shared" ref="G40:G65" si="13">RANK(F40,F$8:F$65,0)</f>
        <v>33</v>
      </c>
      <c r="H40" s="60">
        <f>VLOOKUP($A40,'Return Data'!$B$7:$R$2292,12,0)</f>
        <v>7.0758999999999999</v>
      </c>
      <c r="I40" s="61">
        <f t="shared" ref="I40:I65" si="14">RANK(H40,H$8:H$65,0)</f>
        <v>21</v>
      </c>
      <c r="J40" s="60">
        <f>VLOOKUP($A40,'Return Data'!$B$7:$R$2292,13,0)</f>
        <v>2.4142000000000001</v>
      </c>
      <c r="K40" s="61">
        <f t="shared" ref="K40:K65" si="15">RANK(J40,J$8:J$65,0)</f>
        <v>32</v>
      </c>
      <c r="L40" s="60">
        <f>VLOOKUP($A40,'Return Data'!$B$7:$R$2292,17,0)</f>
        <v>27.014099999999999</v>
      </c>
      <c r="M40" s="61">
        <f t="shared" ref="M40:M65" si="16">RANK(L40,L$8:L$65,0)</f>
        <v>42</v>
      </c>
      <c r="N40" s="60">
        <f>VLOOKUP($A40,'Return Data'!$B$7:$R$2292,14,0)</f>
        <v>14.3362</v>
      </c>
      <c r="O40" s="61">
        <f t="shared" si="10"/>
        <v>49</v>
      </c>
      <c r="P40" s="60">
        <f>VLOOKUP($A40,'Return Data'!$B$7:$R$2292,15,0)</f>
        <v>9.0658999999999992</v>
      </c>
      <c r="Q40" s="61">
        <f t="shared" si="11"/>
        <v>37</v>
      </c>
      <c r="R40" s="60">
        <f>VLOOKUP($A40,'Return Data'!$B$7:$R$2292,16,0)</f>
        <v>15.8896</v>
      </c>
      <c r="S40" s="62">
        <f t="shared" ref="S40:S65" si="17">RANK(R40,R$8:R$65,0)</f>
        <v>19</v>
      </c>
    </row>
    <row r="41" spans="1:19" x14ac:dyDescent="0.3">
      <c r="A41" s="58" t="s">
        <v>373</v>
      </c>
      <c r="B41" s="59">
        <f>VLOOKUP($A41,'Return Data'!$B$7:$R$2292,3,0)</f>
        <v>44826</v>
      </c>
      <c r="C41" s="60">
        <f>VLOOKUP($A41,'Return Data'!$B$7:$R$2292,4,0)</f>
        <v>719.30223037055896</v>
      </c>
      <c r="D41" s="60">
        <f>VLOOKUP($A41,'Return Data'!$B$7:$R$2292,10,0)</f>
        <v>17.886800000000001</v>
      </c>
      <c r="E41" s="61">
        <f t="shared" si="12"/>
        <v>32</v>
      </c>
      <c r="F41" s="60">
        <f>VLOOKUP($A41,'Return Data'!$B$7:$R$2292,11,0)</f>
        <v>7.2790999999999997</v>
      </c>
      <c r="G41" s="61">
        <f t="shared" si="13"/>
        <v>15</v>
      </c>
      <c r="H41" s="60">
        <f>VLOOKUP($A41,'Return Data'!$B$7:$R$2292,12,0)</f>
        <v>6.6341999999999999</v>
      </c>
      <c r="I41" s="61">
        <f t="shared" si="14"/>
        <v>24</v>
      </c>
      <c r="J41" s="60">
        <f>VLOOKUP($A41,'Return Data'!$B$7:$R$2292,13,0)</f>
        <v>5.6700999999999997</v>
      </c>
      <c r="K41" s="61">
        <f t="shared" si="15"/>
        <v>24</v>
      </c>
      <c r="L41" s="60">
        <f>VLOOKUP($A41,'Return Data'!$B$7:$R$2292,17,0)</f>
        <v>28.770600000000002</v>
      </c>
      <c r="M41" s="61">
        <f t="shared" si="16"/>
        <v>38</v>
      </c>
      <c r="N41" s="60">
        <f>VLOOKUP($A41,'Return Data'!$B$7:$R$2292,14,0)</f>
        <v>19.298300000000001</v>
      </c>
      <c r="O41" s="61">
        <f t="shared" si="10"/>
        <v>28</v>
      </c>
      <c r="P41" s="60">
        <f>VLOOKUP($A41,'Return Data'!$B$7:$R$2292,15,0)</f>
        <v>11.143800000000001</v>
      </c>
      <c r="Q41" s="61">
        <f t="shared" si="11"/>
        <v>24</v>
      </c>
      <c r="R41" s="60">
        <f>VLOOKUP($A41,'Return Data'!$B$7:$R$2292,16,0)</f>
        <v>15.5977</v>
      </c>
      <c r="S41" s="62">
        <f t="shared" si="17"/>
        <v>20</v>
      </c>
    </row>
    <row r="42" spans="1:19" x14ac:dyDescent="0.3">
      <c r="A42" s="58" t="s">
        <v>304</v>
      </c>
      <c r="B42" s="59">
        <f>VLOOKUP($A42,'Return Data'!$B$7:$R$2292,3,0)</f>
        <v>44826</v>
      </c>
      <c r="C42" s="60">
        <f>VLOOKUP($A42,'Return Data'!$B$7:$R$2292,4,0)</f>
        <v>28.124199999999998</v>
      </c>
      <c r="D42" s="60">
        <f>VLOOKUP($A42,'Return Data'!$B$7:$R$2292,10,0)</f>
        <v>20.8842</v>
      </c>
      <c r="E42" s="61">
        <f t="shared" si="12"/>
        <v>12</v>
      </c>
      <c r="F42" s="60">
        <f>VLOOKUP($A42,'Return Data'!$B$7:$R$2292,11,0)</f>
        <v>6.9215</v>
      </c>
      <c r="G42" s="61">
        <f t="shared" si="13"/>
        <v>18</v>
      </c>
      <c r="H42" s="60">
        <f>VLOOKUP($A42,'Return Data'!$B$7:$R$2292,12,0)</f>
        <v>9.8559000000000001</v>
      </c>
      <c r="I42" s="61">
        <f t="shared" si="14"/>
        <v>11</v>
      </c>
      <c r="J42" s="60">
        <f>VLOOKUP($A42,'Return Data'!$B$7:$R$2292,13,0)</f>
        <v>16.5383</v>
      </c>
      <c r="K42" s="61">
        <f t="shared" si="15"/>
        <v>4</v>
      </c>
      <c r="L42" s="60">
        <f>VLOOKUP($A42,'Return Data'!$B$7:$R$2292,17,0)</f>
        <v>39.852800000000002</v>
      </c>
      <c r="M42" s="61">
        <f t="shared" si="16"/>
        <v>10</v>
      </c>
      <c r="N42" s="60">
        <f>VLOOKUP($A42,'Return Data'!$B$7:$R$2292,14,0)</f>
        <v>29.325099999999999</v>
      </c>
      <c r="O42" s="61">
        <f t="shared" si="10"/>
        <v>10</v>
      </c>
      <c r="P42" s="60">
        <f>VLOOKUP($A42,'Return Data'!$B$7:$R$2292,15,0)</f>
        <v>16.281700000000001</v>
      </c>
      <c r="Q42" s="61">
        <f t="shared" si="11"/>
        <v>3</v>
      </c>
      <c r="R42" s="60">
        <f>VLOOKUP($A42,'Return Data'!$B$7:$R$2292,16,0)</f>
        <v>17.294899999999998</v>
      </c>
      <c r="S42" s="62">
        <f t="shared" si="17"/>
        <v>14</v>
      </c>
    </row>
    <row r="43" spans="1:19" x14ac:dyDescent="0.3">
      <c r="A43" s="58" t="s">
        <v>305</v>
      </c>
      <c r="B43" s="59">
        <f>VLOOKUP($A43,'Return Data'!$B$7:$R$2292,3,0)</f>
        <v>44826</v>
      </c>
      <c r="C43" s="60">
        <f>VLOOKUP($A43,'Return Data'!$B$7:$R$2292,4,0)</f>
        <v>28.6004</v>
      </c>
      <c r="D43" s="60">
        <f>VLOOKUP($A43,'Return Data'!$B$7:$R$2292,10,0)</f>
        <v>20.139500000000002</v>
      </c>
      <c r="E43" s="61">
        <f t="shared" si="12"/>
        <v>15</v>
      </c>
      <c r="F43" s="60">
        <f>VLOOKUP($A43,'Return Data'!$B$7:$R$2292,11,0)</f>
        <v>6.4596999999999998</v>
      </c>
      <c r="G43" s="61">
        <f t="shared" si="13"/>
        <v>21</v>
      </c>
      <c r="H43" s="60">
        <f>VLOOKUP($A43,'Return Data'!$B$7:$R$2292,12,0)</f>
        <v>8.4951000000000008</v>
      </c>
      <c r="I43" s="61">
        <f t="shared" si="14"/>
        <v>15</v>
      </c>
      <c r="J43" s="60">
        <f>VLOOKUP($A43,'Return Data'!$B$7:$R$2292,13,0)</f>
        <v>13.960800000000001</v>
      </c>
      <c r="K43" s="61">
        <f t="shared" si="15"/>
        <v>10</v>
      </c>
      <c r="L43" s="60">
        <f>VLOOKUP($A43,'Return Data'!$B$7:$R$2292,17,0)</f>
        <v>38.192300000000003</v>
      </c>
      <c r="M43" s="61">
        <f t="shared" si="16"/>
        <v>12</v>
      </c>
      <c r="N43" s="60">
        <f>VLOOKUP($A43,'Return Data'!$B$7:$R$2292,14,0)</f>
        <v>28.748000000000001</v>
      </c>
      <c r="O43" s="61">
        <f t="shared" si="10"/>
        <v>11</v>
      </c>
      <c r="P43" s="60">
        <f>VLOOKUP($A43,'Return Data'!$B$7:$R$2292,15,0)</f>
        <v>15.254099999999999</v>
      </c>
      <c r="Q43" s="61">
        <f t="shared" si="11"/>
        <v>5</v>
      </c>
      <c r="R43" s="60">
        <f>VLOOKUP($A43,'Return Data'!$B$7:$R$2292,16,0)</f>
        <v>15.041499999999999</v>
      </c>
      <c r="S43" s="62">
        <f t="shared" si="17"/>
        <v>24</v>
      </c>
    </row>
    <row r="44" spans="1:19" x14ac:dyDescent="0.3">
      <c r="A44" s="58" t="s">
        <v>306</v>
      </c>
      <c r="B44" s="59">
        <f>VLOOKUP($A44,'Return Data'!$B$7:$R$2292,3,0)</f>
        <v>44826</v>
      </c>
      <c r="C44" s="60">
        <f>VLOOKUP($A44,'Return Data'!$B$7:$R$2292,4,0)</f>
        <v>27.2836</v>
      </c>
      <c r="D44" s="60">
        <f>VLOOKUP($A44,'Return Data'!$B$7:$R$2292,10,0)</f>
        <v>20.814800000000002</v>
      </c>
      <c r="E44" s="61">
        <f t="shared" si="12"/>
        <v>13</v>
      </c>
      <c r="F44" s="60">
        <f>VLOOKUP($A44,'Return Data'!$B$7:$R$2292,11,0)</f>
        <v>6.7446000000000002</v>
      </c>
      <c r="G44" s="61">
        <f t="shared" si="13"/>
        <v>20</v>
      </c>
      <c r="H44" s="60">
        <f>VLOOKUP($A44,'Return Data'!$B$7:$R$2292,12,0)</f>
        <v>9.2576000000000001</v>
      </c>
      <c r="I44" s="61">
        <f t="shared" si="14"/>
        <v>13</v>
      </c>
      <c r="J44" s="60">
        <f>VLOOKUP($A44,'Return Data'!$B$7:$R$2292,13,0)</f>
        <v>15.6403</v>
      </c>
      <c r="K44" s="61">
        <f t="shared" si="15"/>
        <v>7</v>
      </c>
      <c r="L44" s="60">
        <f>VLOOKUP($A44,'Return Data'!$B$7:$R$2292,17,0)</f>
        <v>39.191899999999997</v>
      </c>
      <c r="M44" s="61">
        <f t="shared" si="16"/>
        <v>11</v>
      </c>
      <c r="N44" s="60">
        <f>VLOOKUP($A44,'Return Data'!$B$7:$R$2292,14,0)</f>
        <v>28.119700000000002</v>
      </c>
      <c r="O44" s="61">
        <f t="shared" si="10"/>
        <v>12</v>
      </c>
      <c r="P44" s="60">
        <f>VLOOKUP($A44,'Return Data'!$B$7:$R$2292,15,0)</f>
        <v>14.66</v>
      </c>
      <c r="Q44" s="61">
        <f t="shared" si="11"/>
        <v>8</v>
      </c>
      <c r="R44" s="60">
        <f>VLOOKUP($A44,'Return Data'!$B$7:$R$2292,16,0)</f>
        <v>14.142099999999999</v>
      </c>
      <c r="S44" s="62">
        <f t="shared" si="17"/>
        <v>29</v>
      </c>
    </row>
    <row r="45" spans="1:19" x14ac:dyDescent="0.3">
      <c r="A45" s="58" t="s">
        <v>307</v>
      </c>
      <c r="B45" s="59">
        <f>VLOOKUP($A45,'Return Data'!$B$7:$R$2292,3,0)</f>
        <v>44826</v>
      </c>
      <c r="C45" s="60">
        <f>VLOOKUP($A45,'Return Data'!$B$7:$R$2292,4,0)</f>
        <v>32.265300000000003</v>
      </c>
      <c r="D45" s="60">
        <f>VLOOKUP($A45,'Return Data'!$B$7:$R$2292,10,0)</f>
        <v>19.089600000000001</v>
      </c>
      <c r="E45" s="61">
        <f t="shared" si="12"/>
        <v>19</v>
      </c>
      <c r="F45" s="60">
        <f>VLOOKUP($A45,'Return Data'!$B$7:$R$2292,11,0)</f>
        <v>8.4967000000000006</v>
      </c>
      <c r="G45" s="61">
        <f t="shared" si="13"/>
        <v>11</v>
      </c>
      <c r="H45" s="60">
        <f>VLOOKUP($A45,'Return Data'!$B$7:$R$2292,12,0)</f>
        <v>10.5703</v>
      </c>
      <c r="I45" s="61">
        <f t="shared" si="14"/>
        <v>10</v>
      </c>
      <c r="J45" s="60">
        <f>VLOOKUP($A45,'Return Data'!$B$7:$R$2292,13,0)</f>
        <v>8.7952999999999992</v>
      </c>
      <c r="K45" s="61">
        <f t="shared" si="15"/>
        <v>14</v>
      </c>
      <c r="L45" s="60">
        <f>VLOOKUP($A45,'Return Data'!$B$7:$R$2292,17,0)</f>
        <v>47.281500000000001</v>
      </c>
      <c r="M45" s="61">
        <f t="shared" si="16"/>
        <v>8</v>
      </c>
      <c r="N45" s="60">
        <f>VLOOKUP($A45,'Return Data'!$B$7:$R$2292,14,0)</f>
        <v>35.450200000000002</v>
      </c>
      <c r="O45" s="61">
        <f t="shared" si="10"/>
        <v>3</v>
      </c>
      <c r="P45" s="60"/>
      <c r="Q45" s="61"/>
      <c r="R45" s="60">
        <f>VLOOKUP($A45,'Return Data'!$B$7:$R$2292,16,0)</f>
        <v>23.821999999999999</v>
      </c>
      <c r="S45" s="62">
        <f t="shared" si="17"/>
        <v>3</v>
      </c>
    </row>
    <row r="46" spans="1:19" x14ac:dyDescent="0.3">
      <c r="A46" s="58" t="s">
        <v>308</v>
      </c>
      <c r="B46" s="59">
        <f>VLOOKUP($A46,'Return Data'!$B$7:$R$2292,3,0)</f>
        <v>44826</v>
      </c>
      <c r="C46" s="60">
        <f>VLOOKUP($A46,'Return Data'!$B$7:$R$2292,4,0)</f>
        <v>18.6571</v>
      </c>
      <c r="D46" s="60">
        <f>VLOOKUP($A46,'Return Data'!$B$7:$R$2292,10,0)</f>
        <v>21.366700000000002</v>
      </c>
      <c r="E46" s="61">
        <f t="shared" si="12"/>
        <v>11</v>
      </c>
      <c r="F46" s="60">
        <f>VLOOKUP($A46,'Return Data'!$B$7:$R$2292,11,0)</f>
        <v>8.9937000000000005</v>
      </c>
      <c r="G46" s="61">
        <f t="shared" si="13"/>
        <v>10</v>
      </c>
      <c r="H46" s="60">
        <f>VLOOKUP($A46,'Return Data'!$B$7:$R$2292,12,0)</f>
        <v>6.2234999999999996</v>
      </c>
      <c r="I46" s="61">
        <f t="shared" si="14"/>
        <v>25</v>
      </c>
      <c r="J46" s="60">
        <f>VLOOKUP($A46,'Return Data'!$B$7:$R$2292,13,0)</f>
        <v>7.4408000000000003</v>
      </c>
      <c r="K46" s="61">
        <f t="shared" si="15"/>
        <v>15</v>
      </c>
      <c r="L46" s="60">
        <f>VLOOKUP($A46,'Return Data'!$B$7:$R$2292,17,0)</f>
        <v>32.361499999999999</v>
      </c>
      <c r="M46" s="61">
        <f t="shared" si="16"/>
        <v>18</v>
      </c>
      <c r="N46" s="60">
        <f>VLOOKUP($A46,'Return Data'!$B$7:$R$2292,14,0)</f>
        <v>21.436800000000002</v>
      </c>
      <c r="O46" s="61">
        <f t="shared" si="10"/>
        <v>18</v>
      </c>
      <c r="P46" s="60"/>
      <c r="Q46" s="61"/>
      <c r="R46" s="60">
        <f>VLOOKUP($A46,'Return Data'!$B$7:$R$2292,16,0)</f>
        <v>16.064</v>
      </c>
      <c r="S46" s="62">
        <f t="shared" si="17"/>
        <v>17</v>
      </c>
    </row>
    <row r="47" spans="1:19" x14ac:dyDescent="0.3">
      <c r="A47" s="58" t="s">
        <v>309</v>
      </c>
      <c r="B47" s="59">
        <f>VLOOKUP($A47,'Return Data'!$B$7:$R$2292,3,0)</f>
        <v>44826</v>
      </c>
      <c r="C47" s="60">
        <f>VLOOKUP($A47,'Return Data'!$B$7:$R$2292,4,0)</f>
        <v>16.981100000000001</v>
      </c>
      <c r="D47" s="60">
        <f>VLOOKUP($A47,'Return Data'!$B$7:$R$2292,10,0)</f>
        <v>15.1144</v>
      </c>
      <c r="E47" s="61">
        <f t="shared" si="12"/>
        <v>47</v>
      </c>
      <c r="F47" s="60">
        <f>VLOOKUP($A47,'Return Data'!$B$7:$R$2292,11,0)</f>
        <v>2.7115999999999998</v>
      </c>
      <c r="G47" s="61">
        <f t="shared" si="13"/>
        <v>47</v>
      </c>
      <c r="H47" s="60">
        <f>VLOOKUP($A47,'Return Data'!$B$7:$R$2292,12,0)</f>
        <v>4.8163999999999998</v>
      </c>
      <c r="I47" s="61">
        <f t="shared" si="14"/>
        <v>31</v>
      </c>
      <c r="J47" s="60">
        <f>VLOOKUP($A47,'Return Data'!$B$7:$R$2292,13,0)</f>
        <v>6.0019999999999998</v>
      </c>
      <c r="K47" s="61">
        <f t="shared" si="15"/>
        <v>22</v>
      </c>
      <c r="L47" s="60">
        <f>VLOOKUP($A47,'Return Data'!$B$7:$R$2292,17,0)</f>
        <v>29.305599999999998</v>
      </c>
      <c r="M47" s="61">
        <f t="shared" si="16"/>
        <v>34</v>
      </c>
      <c r="N47" s="60">
        <f>VLOOKUP($A47,'Return Data'!$B$7:$R$2292,14,0)</f>
        <v>19.000599999999999</v>
      </c>
      <c r="O47" s="61">
        <f t="shared" si="10"/>
        <v>29</v>
      </c>
      <c r="P47" s="60"/>
      <c r="Q47" s="61"/>
      <c r="R47" s="60">
        <f>VLOOKUP($A47,'Return Data'!$B$7:$R$2292,16,0)</f>
        <v>12.5075</v>
      </c>
      <c r="S47" s="62">
        <f t="shared" si="17"/>
        <v>41</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57</v>
      </c>
      <c r="H48" s="60">
        <f>VLOOKUP($A48,'Return Data'!$B$7:$R$2292,12,0)</f>
        <v>0</v>
      </c>
      <c r="I48" s="61">
        <f t="shared" si="14"/>
        <v>52</v>
      </c>
      <c r="J48" s="60">
        <f>VLOOKUP($A48,'Return Data'!$B$7:$R$2292,13,0)</f>
        <v>0</v>
      </c>
      <c r="K48" s="61">
        <f t="shared" si="15"/>
        <v>47</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44826</v>
      </c>
      <c r="C49" s="60">
        <f>VLOOKUP($A49,'Return Data'!$B$7:$R$2292,4,0)</f>
        <v>63.952300000000001</v>
      </c>
      <c r="D49" s="60">
        <f>VLOOKUP($A49,'Return Data'!$B$7:$R$2292,10,0)</f>
        <v>19.9815</v>
      </c>
      <c r="E49" s="61">
        <f t="shared" si="12"/>
        <v>17</v>
      </c>
      <c r="F49" s="60">
        <f>VLOOKUP($A49,'Return Data'!$B$7:$R$2292,11,0)</f>
        <v>10.3385</v>
      </c>
      <c r="G49" s="61">
        <f t="shared" si="13"/>
        <v>5</v>
      </c>
      <c r="H49" s="60">
        <f>VLOOKUP($A49,'Return Data'!$B$7:$R$2292,12,0)</f>
        <v>13.111000000000001</v>
      </c>
      <c r="I49" s="61">
        <f t="shared" si="14"/>
        <v>5</v>
      </c>
      <c r="J49" s="60">
        <f>VLOOKUP($A49,'Return Data'!$B$7:$R$2292,13,0)</f>
        <v>9.5399999999999991</v>
      </c>
      <c r="K49" s="61">
        <f t="shared" si="15"/>
        <v>13</v>
      </c>
      <c r="L49" s="60">
        <f>VLOOKUP($A49,'Return Data'!$B$7:$R$2292,17,0)</f>
        <v>40.195700000000002</v>
      </c>
      <c r="M49" s="61">
        <f t="shared" si="16"/>
        <v>9</v>
      </c>
      <c r="N49" s="60">
        <f>VLOOKUP($A49,'Return Data'!$B$7:$R$2292,14,0)</f>
        <v>36.003</v>
      </c>
      <c r="O49" s="61">
        <f t="shared" si="10"/>
        <v>2</v>
      </c>
      <c r="P49" s="60">
        <f>VLOOKUP($A49,'Return Data'!$B$7:$R$2292,15,0)</f>
        <v>23.558</v>
      </c>
      <c r="Q49" s="61">
        <f>RANK(P49,P$8:P$65,0)</f>
        <v>1</v>
      </c>
      <c r="R49" s="60">
        <f>VLOOKUP($A49,'Return Data'!$B$7:$R$2292,16,0)</f>
        <v>24.417999999999999</v>
      </c>
      <c r="S49" s="62">
        <f t="shared" si="17"/>
        <v>1</v>
      </c>
    </row>
    <row r="50" spans="1:19" x14ac:dyDescent="0.3">
      <c r="A50" s="58" t="s">
        <v>312</v>
      </c>
      <c r="B50" s="59">
        <f>VLOOKUP($A50,'Return Data'!$B$7:$R$2292,3,0)</f>
        <v>44826</v>
      </c>
      <c r="C50" s="60">
        <f>VLOOKUP($A50,'Return Data'!$B$7:$R$2292,4,0)</f>
        <v>15.806900000000001</v>
      </c>
      <c r="D50" s="60">
        <f>VLOOKUP($A50,'Return Data'!$B$7:$R$2292,10,0)</f>
        <v>16.9193</v>
      </c>
      <c r="E50" s="61">
        <f t="shared" si="12"/>
        <v>38</v>
      </c>
      <c r="F50" s="60">
        <f>VLOOKUP($A50,'Return Data'!$B$7:$R$2292,11,0)</f>
        <v>5.9478999999999997</v>
      </c>
      <c r="G50" s="61">
        <f t="shared" si="13"/>
        <v>25</v>
      </c>
      <c r="H50" s="60">
        <f>VLOOKUP($A50,'Return Data'!$B$7:$R$2292,12,0)</f>
        <v>4.8620000000000001</v>
      </c>
      <c r="I50" s="61">
        <f t="shared" si="14"/>
        <v>30</v>
      </c>
      <c r="J50" s="60">
        <f>VLOOKUP($A50,'Return Data'!$B$7:$R$2292,13,0)</f>
        <v>0.2442</v>
      </c>
      <c r="K50" s="61">
        <f t="shared" si="15"/>
        <v>45</v>
      </c>
      <c r="L50" s="60">
        <f>VLOOKUP($A50,'Return Data'!$B$7:$R$2292,17,0)</f>
        <v>20.7254</v>
      </c>
      <c r="M50" s="61">
        <f t="shared" si="16"/>
        <v>54</v>
      </c>
      <c r="N50" s="60">
        <f>VLOOKUP($A50,'Return Data'!$B$7:$R$2292,14,0)</f>
        <v>14.516400000000001</v>
      </c>
      <c r="O50" s="61">
        <f t="shared" si="10"/>
        <v>48</v>
      </c>
      <c r="P50" s="60"/>
      <c r="Q50" s="61"/>
      <c r="R50" s="60">
        <f>VLOOKUP($A50,'Return Data'!$B$7:$R$2292,16,0)</f>
        <v>13.324999999999999</v>
      </c>
      <c r="S50" s="62">
        <f t="shared" si="17"/>
        <v>35</v>
      </c>
    </row>
    <row r="51" spans="1:19" x14ac:dyDescent="0.3">
      <c r="A51" s="58" t="s">
        <v>313</v>
      </c>
      <c r="B51" s="59">
        <f>VLOOKUP($A51,'Return Data'!$B$7:$R$2292,3,0)</f>
        <v>44826</v>
      </c>
      <c r="C51" s="60">
        <f>VLOOKUP($A51,'Return Data'!$B$7:$R$2292,4,0)</f>
        <v>155.4391</v>
      </c>
      <c r="D51" s="60">
        <f>VLOOKUP($A51,'Return Data'!$B$7:$R$2292,10,0)</f>
        <v>18.965</v>
      </c>
      <c r="E51" s="61">
        <f t="shared" si="12"/>
        <v>20</v>
      </c>
      <c r="F51" s="60">
        <f>VLOOKUP($A51,'Return Data'!$B$7:$R$2292,11,0)</f>
        <v>7.5053999999999998</v>
      </c>
      <c r="G51" s="61">
        <f t="shared" si="13"/>
        <v>14</v>
      </c>
      <c r="H51" s="60">
        <f>VLOOKUP($A51,'Return Data'!$B$7:$R$2292,12,0)</f>
        <v>7.8715000000000002</v>
      </c>
      <c r="I51" s="61">
        <f t="shared" si="14"/>
        <v>17</v>
      </c>
      <c r="J51" s="60">
        <f>VLOOKUP($A51,'Return Data'!$B$7:$R$2292,13,0)</f>
        <v>5.6477000000000004</v>
      </c>
      <c r="K51" s="61">
        <f t="shared" si="15"/>
        <v>25</v>
      </c>
      <c r="L51" s="60">
        <f>VLOOKUP($A51,'Return Data'!$B$7:$R$2292,17,0)</f>
        <v>30.003499999999999</v>
      </c>
      <c r="M51" s="61">
        <f t="shared" si="16"/>
        <v>31</v>
      </c>
      <c r="N51" s="60">
        <f>VLOOKUP($A51,'Return Data'!$B$7:$R$2292,14,0)</f>
        <v>17.013999999999999</v>
      </c>
      <c r="O51" s="61">
        <f t="shared" si="10"/>
        <v>37</v>
      </c>
      <c r="P51" s="60">
        <f>VLOOKUP($A51,'Return Data'!$B$7:$R$2292,15,0)</f>
        <v>9.2811000000000003</v>
      </c>
      <c r="Q51" s="61">
        <f>RANK(P51,P$8:P$65,0)</f>
        <v>36</v>
      </c>
      <c r="R51" s="60">
        <f>VLOOKUP($A51,'Return Data'!$B$7:$R$2292,16,0)</f>
        <v>15.2212</v>
      </c>
      <c r="S51" s="62">
        <f t="shared" si="17"/>
        <v>23</v>
      </c>
    </row>
    <row r="52" spans="1:19" x14ac:dyDescent="0.3">
      <c r="A52" s="58" t="s">
        <v>314</v>
      </c>
      <c r="B52" s="59">
        <f>VLOOKUP($A52,'Return Data'!$B$7:$R$2292,3,0)</f>
        <v>44826</v>
      </c>
      <c r="C52" s="60">
        <f>VLOOKUP($A52,'Return Data'!$B$7:$R$2292,4,0)</f>
        <v>20.334499999999998</v>
      </c>
      <c r="D52" s="60">
        <f>VLOOKUP($A52,'Return Data'!$B$7:$R$2292,10,0)</f>
        <v>25.393899999999999</v>
      </c>
      <c r="E52" s="61">
        <f t="shared" si="12"/>
        <v>2</v>
      </c>
      <c r="F52" s="60">
        <f>VLOOKUP($A52,'Return Data'!$B$7:$R$2292,11,0)</f>
        <v>9.6377000000000006</v>
      </c>
      <c r="G52" s="61">
        <f t="shared" si="13"/>
        <v>6</v>
      </c>
      <c r="H52" s="60">
        <f>VLOOKUP($A52,'Return Data'!$B$7:$R$2292,12,0)</f>
        <v>12.487</v>
      </c>
      <c r="I52" s="61">
        <f t="shared" si="14"/>
        <v>6</v>
      </c>
      <c r="J52" s="60">
        <f>VLOOKUP($A52,'Return Data'!$B$7:$R$2292,13,0)</f>
        <v>15.7507</v>
      </c>
      <c r="K52" s="61">
        <f t="shared" si="15"/>
        <v>6</v>
      </c>
      <c r="L52" s="60">
        <f>VLOOKUP($A52,'Return Data'!$B$7:$R$2292,17,0)</f>
        <v>53.790900000000001</v>
      </c>
      <c r="M52" s="61">
        <f t="shared" si="16"/>
        <v>6</v>
      </c>
      <c r="N52" s="60">
        <f>VLOOKUP($A52,'Return Data'!$B$7:$R$2292,14,0)</f>
        <v>30.020299999999999</v>
      </c>
      <c r="O52" s="61">
        <f t="shared" si="10"/>
        <v>9</v>
      </c>
      <c r="P52" s="60">
        <f>VLOOKUP($A52,'Return Data'!$B$7:$R$2292,15,0)</f>
        <v>10.492100000000001</v>
      </c>
      <c r="Q52" s="61">
        <f>RANK(P52,P$8:P$65,0)</f>
        <v>26</v>
      </c>
      <c r="R52" s="60">
        <f>VLOOKUP($A52,'Return Data'!$B$7:$R$2292,16,0)</f>
        <v>12.9069</v>
      </c>
      <c r="S52" s="62">
        <f t="shared" si="17"/>
        <v>38</v>
      </c>
    </row>
    <row r="53" spans="1:19" x14ac:dyDescent="0.3">
      <c r="A53" s="58" t="s">
        <v>315</v>
      </c>
      <c r="B53" s="59">
        <f>VLOOKUP($A53,'Return Data'!$B$7:$R$2292,3,0)</f>
        <v>44826</v>
      </c>
      <c r="C53" s="60">
        <f>VLOOKUP($A53,'Return Data'!$B$7:$R$2292,4,0)</f>
        <v>17.5731</v>
      </c>
      <c r="D53" s="60">
        <f>VLOOKUP($A53,'Return Data'!$B$7:$R$2292,10,0)</f>
        <v>25.101299999999998</v>
      </c>
      <c r="E53" s="61">
        <f t="shared" si="12"/>
        <v>5</v>
      </c>
      <c r="F53" s="60">
        <f>VLOOKUP($A53,'Return Data'!$B$7:$R$2292,11,0)</f>
        <v>9.5013000000000005</v>
      </c>
      <c r="G53" s="61">
        <f t="shared" si="13"/>
        <v>8</v>
      </c>
      <c r="H53" s="60">
        <f>VLOOKUP($A53,'Return Data'!$B$7:$R$2292,12,0)</f>
        <v>12.2494</v>
      </c>
      <c r="I53" s="61">
        <f t="shared" si="14"/>
        <v>7</v>
      </c>
      <c r="J53" s="60">
        <f>VLOOKUP($A53,'Return Data'!$B$7:$R$2292,13,0)</f>
        <v>15.89</v>
      </c>
      <c r="K53" s="61">
        <f t="shared" si="15"/>
        <v>5</v>
      </c>
      <c r="L53" s="60">
        <f>VLOOKUP($A53,'Return Data'!$B$7:$R$2292,17,0)</f>
        <v>54.655799999999999</v>
      </c>
      <c r="M53" s="61">
        <f t="shared" si="16"/>
        <v>3</v>
      </c>
      <c r="N53" s="60">
        <f>VLOOKUP($A53,'Return Data'!$B$7:$R$2292,14,0)</f>
        <v>30.467600000000001</v>
      </c>
      <c r="O53" s="61">
        <f t="shared" si="10"/>
        <v>7</v>
      </c>
      <c r="P53" s="60"/>
      <c r="Q53" s="61"/>
      <c r="R53" s="60">
        <f>VLOOKUP($A53,'Return Data'!$B$7:$R$2292,16,0)</f>
        <v>10.791600000000001</v>
      </c>
      <c r="S53" s="62">
        <f t="shared" si="17"/>
        <v>51</v>
      </c>
    </row>
    <row r="54" spans="1:19" x14ac:dyDescent="0.3">
      <c r="A54" s="58" t="s">
        <v>316</v>
      </c>
      <c r="B54" s="59">
        <f>VLOOKUP($A54,'Return Data'!$B$7:$R$2292,3,0)</f>
        <v>44826</v>
      </c>
      <c r="C54" s="60">
        <f>VLOOKUP($A54,'Return Data'!$B$7:$R$2292,4,0)</f>
        <v>16.203600000000002</v>
      </c>
      <c r="D54" s="60">
        <f>VLOOKUP($A54,'Return Data'!$B$7:$R$2292,10,0)</f>
        <v>24.568300000000001</v>
      </c>
      <c r="E54" s="61">
        <f t="shared" si="12"/>
        <v>6</v>
      </c>
      <c r="F54" s="60">
        <f>VLOOKUP($A54,'Return Data'!$B$7:$R$2292,11,0)</f>
        <v>9.3899000000000008</v>
      </c>
      <c r="G54" s="61">
        <f t="shared" si="13"/>
        <v>9</v>
      </c>
      <c r="H54" s="60">
        <f>VLOOKUP($A54,'Return Data'!$B$7:$R$2292,12,0)</f>
        <v>11.692</v>
      </c>
      <c r="I54" s="61">
        <f t="shared" si="14"/>
        <v>8</v>
      </c>
      <c r="J54" s="60">
        <f>VLOOKUP($A54,'Return Data'!$B$7:$R$2292,13,0)</f>
        <v>14.054399999999999</v>
      </c>
      <c r="K54" s="61">
        <f t="shared" si="15"/>
        <v>9</v>
      </c>
      <c r="L54" s="60">
        <f>VLOOKUP($A54,'Return Data'!$B$7:$R$2292,17,0)</f>
        <v>56.735999999999997</v>
      </c>
      <c r="M54" s="61">
        <f t="shared" si="16"/>
        <v>1</v>
      </c>
      <c r="N54" s="60">
        <f>VLOOKUP($A54,'Return Data'!$B$7:$R$2292,14,0)</f>
        <v>30.804600000000001</v>
      </c>
      <c r="O54" s="61">
        <f t="shared" si="10"/>
        <v>4</v>
      </c>
      <c r="P54" s="60"/>
      <c r="Q54" s="61"/>
      <c r="R54" s="60">
        <f>VLOOKUP($A54,'Return Data'!$B$7:$R$2292,16,0)</f>
        <v>10.163399999999999</v>
      </c>
      <c r="S54" s="62">
        <f t="shared" si="17"/>
        <v>54</v>
      </c>
    </row>
    <row r="55" spans="1:19" x14ac:dyDescent="0.3">
      <c r="A55" s="58" t="s">
        <v>317</v>
      </c>
      <c r="B55" s="59">
        <f>VLOOKUP($A55,'Return Data'!$B$7:$R$2292,3,0)</f>
        <v>44826</v>
      </c>
      <c r="C55" s="60">
        <f>VLOOKUP($A55,'Return Data'!$B$7:$R$2292,4,0)</f>
        <v>17.139299999999999</v>
      </c>
      <c r="D55" s="60">
        <f>VLOOKUP($A55,'Return Data'!$B$7:$R$2292,10,0)</f>
        <v>24.459399999999999</v>
      </c>
      <c r="E55" s="61">
        <f t="shared" si="12"/>
        <v>7</v>
      </c>
      <c r="F55" s="60">
        <f>VLOOKUP($A55,'Return Data'!$B$7:$R$2292,11,0)</f>
        <v>8.2265999999999995</v>
      </c>
      <c r="G55" s="61">
        <f t="shared" si="13"/>
        <v>12</v>
      </c>
      <c r="H55" s="60">
        <f>VLOOKUP($A55,'Return Data'!$B$7:$R$2292,12,0)</f>
        <v>10.847200000000001</v>
      </c>
      <c r="I55" s="61">
        <f t="shared" si="14"/>
        <v>9</v>
      </c>
      <c r="J55" s="60">
        <f>VLOOKUP($A55,'Return Data'!$B$7:$R$2292,13,0)</f>
        <v>13.291499999999999</v>
      </c>
      <c r="K55" s="61">
        <f t="shared" si="15"/>
        <v>11</v>
      </c>
      <c r="L55" s="60">
        <f>VLOOKUP($A55,'Return Data'!$B$7:$R$2292,17,0)</f>
        <v>54.822600000000001</v>
      </c>
      <c r="M55" s="61">
        <f t="shared" si="16"/>
        <v>2</v>
      </c>
      <c r="N55" s="60">
        <f>VLOOKUP($A55,'Return Data'!$B$7:$R$2292,14,0)</f>
        <v>30.592300000000002</v>
      </c>
      <c r="O55" s="61">
        <f t="shared" si="10"/>
        <v>5</v>
      </c>
      <c r="P55" s="60"/>
      <c r="Q55" s="61"/>
      <c r="R55" s="60">
        <f>VLOOKUP($A55,'Return Data'!$B$7:$R$2292,16,0)</f>
        <v>10.8749</v>
      </c>
      <c r="S55" s="62">
        <f t="shared" si="17"/>
        <v>50</v>
      </c>
    </row>
    <row r="56" spans="1:19" x14ac:dyDescent="0.3">
      <c r="A56" s="58" t="s">
        <v>318</v>
      </c>
      <c r="B56" s="59">
        <f>VLOOKUP($A56,'Return Data'!$B$7:$R$2292,3,0)</f>
        <v>44826</v>
      </c>
      <c r="C56" s="60">
        <f>VLOOKUP($A56,'Return Data'!$B$7:$R$2292,4,0)</f>
        <v>17.1509</v>
      </c>
      <c r="D56" s="60">
        <f>VLOOKUP($A56,'Return Data'!$B$7:$R$2292,10,0)</f>
        <v>25.254899999999999</v>
      </c>
      <c r="E56" s="61">
        <f t="shared" si="12"/>
        <v>4</v>
      </c>
      <c r="F56" s="60">
        <f>VLOOKUP($A56,'Return Data'!$B$7:$R$2292,11,0)</f>
        <v>11.9993</v>
      </c>
      <c r="G56" s="61">
        <f t="shared" si="13"/>
        <v>3</v>
      </c>
      <c r="H56" s="60">
        <f>VLOOKUP($A56,'Return Data'!$B$7:$R$2292,12,0)</f>
        <v>14.8993</v>
      </c>
      <c r="I56" s="61">
        <f t="shared" si="14"/>
        <v>3</v>
      </c>
      <c r="J56" s="60">
        <f>VLOOKUP($A56,'Return Data'!$B$7:$R$2292,13,0)</f>
        <v>19.3995</v>
      </c>
      <c r="K56" s="61">
        <f t="shared" si="15"/>
        <v>1</v>
      </c>
      <c r="L56" s="60">
        <f>VLOOKUP($A56,'Return Data'!$B$7:$R$2292,17,0)</f>
        <v>54.610300000000002</v>
      </c>
      <c r="M56" s="61">
        <f t="shared" si="16"/>
        <v>4</v>
      </c>
      <c r="N56" s="60">
        <f>VLOOKUP($A56,'Return Data'!$B$7:$R$2292,14,0)</f>
        <v>30.5031</v>
      </c>
      <c r="O56" s="61">
        <f t="shared" si="10"/>
        <v>6</v>
      </c>
      <c r="P56" s="60"/>
      <c r="Q56" s="61"/>
      <c r="R56" s="60">
        <f>VLOOKUP($A56,'Return Data'!$B$7:$R$2292,16,0)</f>
        <v>12.7652</v>
      </c>
      <c r="S56" s="62">
        <f t="shared" si="17"/>
        <v>39</v>
      </c>
    </row>
    <row r="57" spans="1:19" x14ac:dyDescent="0.3">
      <c r="A57" s="58" t="s">
        <v>319</v>
      </c>
      <c r="B57" s="59">
        <f>VLOOKUP($A57,'Return Data'!$B$7:$R$2292,3,0)</f>
        <v>44826</v>
      </c>
      <c r="C57" s="60">
        <f>VLOOKUP($A57,'Return Data'!$B$7:$R$2292,4,0)</f>
        <v>24.5136</v>
      </c>
      <c r="D57" s="60">
        <f>VLOOKUP($A57,'Return Data'!$B$7:$R$2292,10,0)</f>
        <v>16.181000000000001</v>
      </c>
      <c r="E57" s="61">
        <f t="shared" si="12"/>
        <v>44</v>
      </c>
      <c r="F57" s="60">
        <f>VLOOKUP($A57,'Return Data'!$B$7:$R$2292,11,0)</f>
        <v>5.7122000000000002</v>
      </c>
      <c r="G57" s="61">
        <f t="shared" si="13"/>
        <v>28</v>
      </c>
      <c r="H57" s="60">
        <f>VLOOKUP($A57,'Return Data'!$B$7:$R$2292,12,0)</f>
        <v>8.0955999999999992</v>
      </c>
      <c r="I57" s="61">
        <f t="shared" si="14"/>
        <v>16</v>
      </c>
      <c r="J57" s="60">
        <f>VLOOKUP($A57,'Return Data'!$B$7:$R$2292,13,0)</f>
        <v>6.0556999999999999</v>
      </c>
      <c r="K57" s="61">
        <f t="shared" si="15"/>
        <v>21</v>
      </c>
      <c r="L57" s="60">
        <f>VLOOKUP($A57,'Return Data'!$B$7:$R$2292,17,0)</f>
        <v>29.413799999999998</v>
      </c>
      <c r="M57" s="61">
        <f t="shared" si="16"/>
        <v>33</v>
      </c>
      <c r="N57" s="60">
        <f>VLOOKUP($A57,'Return Data'!$B$7:$R$2292,14,0)</f>
        <v>20.247599999999998</v>
      </c>
      <c r="O57" s="61">
        <f t="shared" si="10"/>
        <v>21</v>
      </c>
      <c r="P57" s="60">
        <f>VLOOKUP($A57,'Return Data'!$B$7:$R$2292,15,0)</f>
        <v>12.7331</v>
      </c>
      <c r="Q57" s="61">
        <f>RANK(P57,P$8:P$65,0)</f>
        <v>14</v>
      </c>
      <c r="R57" s="60">
        <f>VLOOKUP($A57,'Return Data'!$B$7:$R$2292,16,0)</f>
        <v>14.767899999999999</v>
      </c>
      <c r="S57" s="62">
        <f t="shared" si="17"/>
        <v>25</v>
      </c>
    </row>
    <row r="58" spans="1:19" x14ac:dyDescent="0.3">
      <c r="A58" s="58" t="s">
        <v>320</v>
      </c>
      <c r="B58" s="59">
        <f>VLOOKUP($A58,'Return Data'!$B$7:$R$2292,3,0)</f>
        <v>44826</v>
      </c>
      <c r="C58" s="60">
        <f>VLOOKUP($A58,'Return Data'!$B$7:$R$2292,4,0)</f>
        <v>22.560500000000001</v>
      </c>
      <c r="D58" s="60">
        <f>VLOOKUP($A58,'Return Data'!$B$7:$R$2292,10,0)</f>
        <v>16.4954</v>
      </c>
      <c r="E58" s="61">
        <f t="shared" si="12"/>
        <v>41</v>
      </c>
      <c r="F58" s="60">
        <f>VLOOKUP($A58,'Return Data'!$B$7:$R$2292,11,0)</f>
        <v>6.0636999999999999</v>
      </c>
      <c r="G58" s="61">
        <f t="shared" si="13"/>
        <v>23</v>
      </c>
      <c r="H58" s="60">
        <f>VLOOKUP($A58,'Return Data'!$B$7:$R$2292,12,0)</f>
        <v>8.7788000000000004</v>
      </c>
      <c r="I58" s="61">
        <f t="shared" si="14"/>
        <v>14</v>
      </c>
      <c r="J58" s="60">
        <f>VLOOKUP($A58,'Return Data'!$B$7:$R$2292,13,0)</f>
        <v>6.3924000000000003</v>
      </c>
      <c r="K58" s="61">
        <f t="shared" si="15"/>
        <v>19</v>
      </c>
      <c r="L58" s="60">
        <f>VLOOKUP($A58,'Return Data'!$B$7:$R$2292,17,0)</f>
        <v>30.204000000000001</v>
      </c>
      <c r="M58" s="61">
        <f t="shared" si="16"/>
        <v>29</v>
      </c>
      <c r="N58" s="60">
        <f>VLOOKUP($A58,'Return Data'!$B$7:$R$2292,14,0)</f>
        <v>20.1752</v>
      </c>
      <c r="O58" s="61">
        <f t="shared" si="10"/>
        <v>22</v>
      </c>
      <c r="P58" s="60">
        <f>VLOOKUP($A58,'Return Data'!$B$7:$R$2292,15,0)</f>
        <v>12.275399999999999</v>
      </c>
      <c r="Q58" s="61">
        <f>RANK(P58,P$8:P$65,0)</f>
        <v>18</v>
      </c>
      <c r="R58" s="60">
        <f>VLOOKUP($A58,'Return Data'!$B$7:$R$2292,16,0)</f>
        <v>11.460699999999999</v>
      </c>
      <c r="S58" s="62">
        <f t="shared" si="17"/>
        <v>45</v>
      </c>
    </row>
    <row r="59" spans="1:19" x14ac:dyDescent="0.3">
      <c r="A59" s="58" t="s">
        <v>321</v>
      </c>
      <c r="B59" s="59">
        <f>VLOOKUP($A59,'Return Data'!$B$7:$R$2292,3,0)</f>
        <v>44826</v>
      </c>
      <c r="C59" s="60">
        <f>VLOOKUP($A59,'Return Data'!$B$7:$R$2292,4,0)</f>
        <v>19.826899999999998</v>
      </c>
      <c r="D59" s="60">
        <f>VLOOKUP($A59,'Return Data'!$B$7:$R$2292,10,0)</f>
        <v>25.304300000000001</v>
      </c>
      <c r="E59" s="61">
        <f t="shared" si="12"/>
        <v>3</v>
      </c>
      <c r="F59" s="60">
        <f>VLOOKUP($A59,'Return Data'!$B$7:$R$2292,11,0)</f>
        <v>11.657400000000001</v>
      </c>
      <c r="G59" s="61">
        <f t="shared" si="13"/>
        <v>4</v>
      </c>
      <c r="H59" s="60">
        <f>VLOOKUP($A59,'Return Data'!$B$7:$R$2292,12,0)</f>
        <v>14.212899999999999</v>
      </c>
      <c r="I59" s="61">
        <f t="shared" si="14"/>
        <v>4</v>
      </c>
      <c r="J59" s="60">
        <f>VLOOKUP($A59,'Return Data'!$B$7:$R$2292,13,0)</f>
        <v>19.3399</v>
      </c>
      <c r="K59" s="61">
        <f t="shared" si="15"/>
        <v>2</v>
      </c>
      <c r="L59" s="60">
        <f>VLOOKUP($A59,'Return Data'!$B$7:$R$2292,17,0)</f>
        <v>53.956099999999999</v>
      </c>
      <c r="M59" s="61">
        <f t="shared" si="16"/>
        <v>5</v>
      </c>
      <c r="N59" s="60">
        <f>VLOOKUP($A59,'Return Data'!$B$7:$R$2292,14,0)</f>
        <v>30.453700000000001</v>
      </c>
      <c r="O59" s="61">
        <f t="shared" si="10"/>
        <v>8</v>
      </c>
      <c r="P59" s="60"/>
      <c r="Q59" s="61"/>
      <c r="R59" s="60">
        <f>VLOOKUP($A59,'Return Data'!$B$7:$R$2292,16,0)</f>
        <v>17.538399999999999</v>
      </c>
      <c r="S59" s="62">
        <f t="shared" si="17"/>
        <v>12</v>
      </c>
    </row>
    <row r="60" spans="1:19" x14ac:dyDescent="0.3">
      <c r="A60" s="58" t="s">
        <v>1908</v>
      </c>
      <c r="B60" s="59">
        <f>VLOOKUP($A60,'Return Data'!$B$7:$R$2292,3,0)</f>
        <v>44826</v>
      </c>
      <c r="C60" s="60">
        <f>VLOOKUP($A60,'Return Data'!$B$7:$R$2292,4,0)</f>
        <v>517.25028465518403</v>
      </c>
      <c r="D60" s="60">
        <f>VLOOKUP($A60,'Return Data'!$B$7:$R$2292,10,0)</f>
        <v>18.2043</v>
      </c>
      <c r="E60" s="61">
        <f t="shared" si="12"/>
        <v>29</v>
      </c>
      <c r="F60" s="60">
        <f>VLOOKUP($A60,'Return Data'!$B$7:$R$2292,11,0)</f>
        <v>6.7625999999999999</v>
      </c>
      <c r="G60" s="61">
        <f t="shared" si="13"/>
        <v>19</v>
      </c>
      <c r="H60" s="60">
        <f>VLOOKUP($A60,'Return Data'!$B$7:$R$2292,12,0)</f>
        <v>6.9863</v>
      </c>
      <c r="I60" s="61">
        <f t="shared" si="14"/>
        <v>22</v>
      </c>
      <c r="J60" s="60">
        <f>VLOOKUP($A60,'Return Data'!$B$7:$R$2292,13,0)</f>
        <v>6.0925000000000002</v>
      </c>
      <c r="K60" s="61">
        <f t="shared" si="15"/>
        <v>20</v>
      </c>
      <c r="L60" s="60">
        <f>VLOOKUP($A60,'Return Data'!$B$7:$R$2292,17,0)</f>
        <v>31.883600000000001</v>
      </c>
      <c r="M60" s="61">
        <f t="shared" si="16"/>
        <v>20</v>
      </c>
      <c r="N60" s="60">
        <f>VLOOKUP($A60,'Return Data'!$B$7:$R$2292,14,0)</f>
        <v>20.0716</v>
      </c>
      <c r="O60" s="61">
        <f t="shared" si="10"/>
        <v>23</v>
      </c>
      <c r="P60" s="60">
        <f>VLOOKUP($A60,'Return Data'!$B$7:$R$2292,15,0)</f>
        <v>11.4148</v>
      </c>
      <c r="Q60" s="61">
        <f t="shared" ref="Q60:Q65" si="18">RANK(P60,P$8:P$65,0)</f>
        <v>23</v>
      </c>
      <c r="R60" s="60">
        <f>VLOOKUP($A60,'Return Data'!$B$7:$R$2292,16,0)</f>
        <v>16.058800000000002</v>
      </c>
      <c r="S60" s="62">
        <f t="shared" si="17"/>
        <v>18</v>
      </c>
    </row>
    <row r="61" spans="1:19" x14ac:dyDescent="0.3">
      <c r="A61" s="58" t="s">
        <v>322</v>
      </c>
      <c r="B61" s="59">
        <f>VLOOKUP($A61,'Return Data'!$B$7:$R$2292,3,0)</f>
        <v>44826</v>
      </c>
      <c r="C61" s="60">
        <f>VLOOKUP($A61,'Return Data'!$B$7:$R$2292,4,0)</f>
        <v>29.089500000000001</v>
      </c>
      <c r="D61" s="60">
        <f>VLOOKUP($A61,'Return Data'!$B$7:$R$2292,10,0)</f>
        <v>18.204799999999999</v>
      </c>
      <c r="E61" s="61">
        <f t="shared" si="12"/>
        <v>28</v>
      </c>
      <c r="F61" s="60">
        <f>VLOOKUP($A61,'Return Data'!$B$7:$R$2292,11,0)</f>
        <v>4.5452000000000004</v>
      </c>
      <c r="G61" s="61">
        <f t="shared" si="13"/>
        <v>35</v>
      </c>
      <c r="H61" s="60">
        <f>VLOOKUP($A61,'Return Data'!$B$7:$R$2292,12,0)</f>
        <v>6.6726000000000001</v>
      </c>
      <c r="I61" s="61">
        <f t="shared" si="14"/>
        <v>23</v>
      </c>
      <c r="J61" s="60">
        <f>VLOOKUP($A61,'Return Data'!$B$7:$R$2292,13,0)</f>
        <v>5.8677999999999999</v>
      </c>
      <c r="K61" s="61">
        <f t="shared" si="15"/>
        <v>23</v>
      </c>
      <c r="L61" s="60">
        <f>VLOOKUP($A61,'Return Data'!$B$7:$R$2292,17,0)</f>
        <v>28.599399999999999</v>
      </c>
      <c r="M61" s="61">
        <f t="shared" si="16"/>
        <v>39</v>
      </c>
      <c r="N61" s="60">
        <f>VLOOKUP($A61,'Return Data'!$B$7:$R$2292,14,0)</f>
        <v>17.166399999999999</v>
      </c>
      <c r="O61" s="61">
        <f t="shared" si="10"/>
        <v>35</v>
      </c>
      <c r="P61" s="60">
        <f>VLOOKUP($A61,'Return Data'!$B$7:$R$2292,15,0)</f>
        <v>11.6937</v>
      </c>
      <c r="Q61" s="61">
        <f t="shared" si="18"/>
        <v>20</v>
      </c>
      <c r="R61" s="60">
        <f>VLOOKUP($A61,'Return Data'!$B$7:$R$2292,16,0)</f>
        <v>14.379099999999999</v>
      </c>
      <c r="S61" s="62">
        <f t="shared" si="17"/>
        <v>28</v>
      </c>
    </row>
    <row r="62" spans="1:19" x14ac:dyDescent="0.3">
      <c r="A62" s="58" t="s">
        <v>323</v>
      </c>
      <c r="B62" s="59">
        <f>VLOOKUP($A62,'Return Data'!$B$7:$R$2292,3,0)</f>
        <v>44826</v>
      </c>
      <c r="C62" s="60">
        <f>VLOOKUP($A62,'Return Data'!$B$7:$R$2292,4,0)</f>
        <v>174.59386095442201</v>
      </c>
      <c r="D62" s="60">
        <f>VLOOKUP($A62,'Return Data'!$B$7:$R$2292,10,0)</f>
        <v>14.000999999999999</v>
      </c>
      <c r="E62" s="61">
        <f t="shared" si="12"/>
        <v>55</v>
      </c>
      <c r="F62" s="60">
        <f>VLOOKUP($A62,'Return Data'!$B$7:$R$2292,11,0)</f>
        <v>3.7166999999999999</v>
      </c>
      <c r="G62" s="61">
        <f t="shared" si="13"/>
        <v>40</v>
      </c>
      <c r="H62" s="60">
        <f>VLOOKUP($A62,'Return Data'!$B$7:$R$2292,12,0)</f>
        <v>6.1882000000000001</v>
      </c>
      <c r="I62" s="61">
        <f t="shared" si="14"/>
        <v>26</v>
      </c>
      <c r="J62" s="60">
        <f>VLOOKUP($A62,'Return Data'!$B$7:$R$2292,13,0)</f>
        <v>1.0813999999999999</v>
      </c>
      <c r="K62" s="61">
        <f t="shared" si="15"/>
        <v>38</v>
      </c>
      <c r="L62" s="60">
        <f>VLOOKUP($A62,'Return Data'!$B$7:$R$2292,17,0)</f>
        <v>21.105</v>
      </c>
      <c r="M62" s="61">
        <f t="shared" si="16"/>
        <v>52</v>
      </c>
      <c r="N62" s="60">
        <f>VLOOKUP($A62,'Return Data'!$B$7:$R$2292,14,0)</f>
        <v>14.741899999999999</v>
      </c>
      <c r="O62" s="61">
        <f t="shared" si="10"/>
        <v>45</v>
      </c>
      <c r="P62" s="60">
        <f>VLOOKUP($A62,'Return Data'!$B$7:$R$2292,15,0)</f>
        <v>10.3636</v>
      </c>
      <c r="Q62" s="61">
        <f t="shared" si="18"/>
        <v>27</v>
      </c>
      <c r="R62" s="60">
        <f>VLOOKUP($A62,'Return Data'!$B$7:$R$2292,16,0)</f>
        <v>11.3977</v>
      </c>
      <c r="S62" s="62">
        <f t="shared" si="17"/>
        <v>47</v>
      </c>
    </row>
    <row r="63" spans="1:19" x14ac:dyDescent="0.3">
      <c r="A63" s="58" t="s">
        <v>324</v>
      </c>
      <c r="B63" s="59">
        <f>VLOOKUP($A63,'Return Data'!$B$7:$R$2292,3,0)</f>
        <v>44826</v>
      </c>
      <c r="C63" s="60">
        <f>VLOOKUP($A63,'Return Data'!$B$7:$R$2292,4,0)</f>
        <v>42.98</v>
      </c>
      <c r="D63" s="60">
        <f>VLOOKUP($A63,'Return Data'!$B$7:$R$2292,10,0)</f>
        <v>18.109400000000001</v>
      </c>
      <c r="E63" s="61">
        <f t="shared" si="12"/>
        <v>31</v>
      </c>
      <c r="F63" s="60">
        <f>VLOOKUP($A63,'Return Data'!$B$7:$R$2292,11,0)</f>
        <v>6.0711000000000004</v>
      </c>
      <c r="G63" s="61">
        <f t="shared" si="13"/>
        <v>22</v>
      </c>
      <c r="H63" s="60">
        <f>VLOOKUP($A63,'Return Data'!$B$7:$R$2292,12,0)</f>
        <v>3.7663000000000002</v>
      </c>
      <c r="I63" s="61">
        <f t="shared" si="14"/>
        <v>35</v>
      </c>
      <c r="J63" s="60">
        <f>VLOOKUP($A63,'Return Data'!$B$7:$R$2292,13,0)</f>
        <v>3.5164</v>
      </c>
      <c r="K63" s="61">
        <f t="shared" si="15"/>
        <v>29</v>
      </c>
      <c r="L63" s="60">
        <f>VLOOKUP($A63,'Return Data'!$B$7:$R$2292,17,0)</f>
        <v>30.287099999999999</v>
      </c>
      <c r="M63" s="61">
        <f t="shared" si="16"/>
        <v>28</v>
      </c>
      <c r="N63" s="60">
        <f>VLOOKUP($A63,'Return Data'!$B$7:$R$2292,14,0)</f>
        <v>21.305599999999998</v>
      </c>
      <c r="O63" s="61">
        <f t="shared" si="10"/>
        <v>19</v>
      </c>
      <c r="P63" s="60">
        <f>VLOOKUP($A63,'Return Data'!$B$7:$R$2292,15,0)</f>
        <v>13.600300000000001</v>
      </c>
      <c r="Q63" s="61">
        <f t="shared" si="18"/>
        <v>9</v>
      </c>
      <c r="R63" s="60">
        <f>VLOOKUP($A63,'Return Data'!$B$7:$R$2292,16,0)</f>
        <v>14.5183</v>
      </c>
      <c r="S63" s="62">
        <f t="shared" si="17"/>
        <v>26</v>
      </c>
    </row>
    <row r="64" spans="1:19" x14ac:dyDescent="0.3">
      <c r="A64" s="58" t="s">
        <v>330</v>
      </c>
      <c r="B64" s="59">
        <f>VLOOKUP($A64,'Return Data'!$B$7:$R$2292,3,0)</f>
        <v>44826</v>
      </c>
      <c r="C64" s="60">
        <f>VLOOKUP($A64,'Return Data'!$B$7:$R$2292,4,0)</f>
        <v>145.21350000000001</v>
      </c>
      <c r="D64" s="60">
        <f>VLOOKUP($A64,'Return Data'!$B$7:$R$2292,10,0)</f>
        <v>18.710899999999999</v>
      </c>
      <c r="E64" s="61">
        <f t="shared" si="12"/>
        <v>21</v>
      </c>
      <c r="F64" s="60">
        <f>VLOOKUP($A64,'Return Data'!$B$7:$R$2292,11,0)</f>
        <v>4.1040999999999999</v>
      </c>
      <c r="G64" s="61">
        <f t="shared" si="13"/>
        <v>38</v>
      </c>
      <c r="H64" s="60">
        <f>VLOOKUP($A64,'Return Data'!$B$7:$R$2292,12,0)</f>
        <v>1.0174000000000001</v>
      </c>
      <c r="I64" s="61">
        <f t="shared" si="14"/>
        <v>51</v>
      </c>
      <c r="J64" s="60">
        <f>VLOOKUP($A64,'Return Data'!$B$7:$R$2292,13,0)</f>
        <v>0.45700000000000002</v>
      </c>
      <c r="K64" s="61">
        <f t="shared" si="15"/>
        <v>44</v>
      </c>
      <c r="L64" s="60">
        <f>VLOOKUP($A64,'Return Data'!$B$7:$R$2292,17,0)</f>
        <v>29.1554</v>
      </c>
      <c r="M64" s="61">
        <f t="shared" si="16"/>
        <v>35</v>
      </c>
      <c r="N64" s="60">
        <f>VLOOKUP($A64,'Return Data'!$B$7:$R$2292,14,0)</f>
        <v>19.790199999999999</v>
      </c>
      <c r="O64" s="61">
        <f t="shared" si="10"/>
        <v>25</v>
      </c>
      <c r="P64" s="60">
        <f>VLOOKUP($A64,'Return Data'!$B$7:$R$2292,15,0)</f>
        <v>12.5906</v>
      </c>
      <c r="Q64" s="61">
        <f t="shared" si="18"/>
        <v>15</v>
      </c>
      <c r="R64" s="60">
        <f>VLOOKUP($A64,'Return Data'!$B$7:$R$2292,16,0)</f>
        <v>11.834199999999999</v>
      </c>
      <c r="S64" s="62">
        <f t="shared" si="17"/>
        <v>43</v>
      </c>
    </row>
    <row r="65" spans="1:19" x14ac:dyDescent="0.3">
      <c r="A65" s="58" t="s">
        <v>331</v>
      </c>
      <c r="B65" s="59">
        <f>VLOOKUP($A65,'Return Data'!$B$7:$R$2292,3,0)</f>
        <v>44826</v>
      </c>
      <c r="C65" s="60">
        <f>VLOOKUP($A65,'Return Data'!$B$7:$R$2292,4,0)</f>
        <v>229.68205645362301</v>
      </c>
      <c r="D65" s="60">
        <f>VLOOKUP($A65,'Return Data'!$B$7:$R$2292,10,0)</f>
        <v>15.5914</v>
      </c>
      <c r="E65" s="61">
        <f t="shared" si="12"/>
        <v>45</v>
      </c>
      <c r="F65" s="60">
        <f>VLOOKUP($A65,'Return Data'!$B$7:$R$2292,11,0)</f>
        <v>2.1234999999999999</v>
      </c>
      <c r="G65" s="61">
        <f t="shared" si="13"/>
        <v>53</v>
      </c>
      <c r="H65" s="60">
        <f>VLOOKUP($A65,'Return Data'!$B$7:$R$2292,12,0)</f>
        <v>2.3815</v>
      </c>
      <c r="I65" s="61">
        <f t="shared" si="14"/>
        <v>42</v>
      </c>
      <c r="J65" s="60">
        <f>VLOOKUP($A65,'Return Data'!$B$7:$R$2292,13,0)</f>
        <v>-0.66549999999999998</v>
      </c>
      <c r="K65" s="61">
        <f t="shared" si="15"/>
        <v>50</v>
      </c>
      <c r="L65" s="60">
        <f>VLOOKUP($A65,'Return Data'!$B$7:$R$2292,17,0)</f>
        <v>26.125699999999998</v>
      </c>
      <c r="M65" s="61">
        <f t="shared" si="16"/>
        <v>45</v>
      </c>
      <c r="N65" s="60">
        <f>VLOOKUP($A65,'Return Data'!$B$7:$R$2292,14,0)</f>
        <v>15.4346</v>
      </c>
      <c r="O65" s="61">
        <f t="shared" si="10"/>
        <v>44</v>
      </c>
      <c r="P65" s="60">
        <f>VLOOKUP($A65,'Return Data'!$B$7:$R$2292,15,0)</f>
        <v>10.353400000000001</v>
      </c>
      <c r="Q65" s="61">
        <f t="shared" si="18"/>
        <v>28</v>
      </c>
      <c r="R65" s="60">
        <f>VLOOKUP($A65,'Return Data'!$B$7:$R$2292,16,0)</f>
        <v>17.434699999999999</v>
      </c>
      <c r="S65" s="62">
        <f t="shared" si="17"/>
        <v>13</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18.31913275862069</v>
      </c>
      <c r="E67" s="69"/>
      <c r="F67" s="70">
        <f>AVERAGE(F8:F65)</f>
        <v>5.6206568965517256</v>
      </c>
      <c r="G67" s="69"/>
      <c r="H67" s="70">
        <f>AVERAGE(H8:H65)</f>
        <v>5.5604465517241373</v>
      </c>
      <c r="I67" s="69"/>
      <c r="J67" s="70">
        <f>AVERAGE(J8:J65)</f>
        <v>4.8507051724137904</v>
      </c>
      <c r="K67" s="69"/>
      <c r="L67" s="70">
        <f>AVERAGE(L8:L65)</f>
        <v>31.627820689655184</v>
      </c>
      <c r="M67" s="69"/>
      <c r="N67" s="70">
        <f>AVERAGE(N8:N65)</f>
        <v>20.507642857142855</v>
      </c>
      <c r="O67" s="69"/>
      <c r="P67" s="70">
        <f>AVERAGE(P8:P65)</f>
        <v>11.687320930232557</v>
      </c>
      <c r="Q67" s="69"/>
      <c r="R67" s="70">
        <f>AVERAGE(R8:R65)</f>
        <v>14.48642413793104</v>
      </c>
      <c r="S67" s="71"/>
    </row>
    <row r="68" spans="1:19" x14ac:dyDescent="0.3">
      <c r="A68" s="68" t="s">
        <v>28</v>
      </c>
      <c r="B68" s="69"/>
      <c r="C68" s="69"/>
      <c r="D68" s="70">
        <f>MIN(D8:D65)</f>
        <v>0</v>
      </c>
      <c r="E68" s="69"/>
      <c r="F68" s="70">
        <f>MIN(F8:F65)</f>
        <v>-1.1557999999999999</v>
      </c>
      <c r="G68" s="69"/>
      <c r="H68" s="70">
        <f>MIN(H8:H65)</f>
        <v>-5.1223999999999998</v>
      </c>
      <c r="I68" s="69"/>
      <c r="J68" s="70">
        <f>MIN(J8:J65)</f>
        <v>-11.0505</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28.4255</v>
      </c>
      <c r="E69" s="73"/>
      <c r="F69" s="74">
        <f>MAX(F8:F65)</f>
        <v>15.599299999999999</v>
      </c>
      <c r="G69" s="73"/>
      <c r="H69" s="74">
        <f>MAX(H8:H65)</f>
        <v>16.302199999999999</v>
      </c>
      <c r="I69" s="73"/>
      <c r="J69" s="74">
        <f>MAX(J8:J65)</f>
        <v>19.3995</v>
      </c>
      <c r="K69" s="73"/>
      <c r="L69" s="74">
        <f>MAX(L8:L65)</f>
        <v>56.735999999999997</v>
      </c>
      <c r="M69" s="73"/>
      <c r="N69" s="74">
        <f>MAX(N8:N65)</f>
        <v>41.116100000000003</v>
      </c>
      <c r="O69" s="73"/>
      <c r="P69" s="74">
        <f>MAX(P8:P65)</f>
        <v>23.558</v>
      </c>
      <c r="Q69" s="73"/>
      <c r="R69" s="74">
        <f>MAX(R8:R65)</f>
        <v>24.417999999999999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1816</v>
      </c>
      <c r="B8" s="59">
        <f>VLOOKUP($A8,'Return Data'!$B$7:$R$2292,3,0)</f>
        <v>44826</v>
      </c>
      <c r="C8" s="60">
        <f>VLOOKUP($A8,'Return Data'!$B$7:$R$2292,4,0)</f>
        <v>12.68</v>
      </c>
      <c r="D8" s="60">
        <f>VLOOKUP($A8,'Return Data'!$B$7:$R$2292,8,0)</f>
        <v>-0.627</v>
      </c>
      <c r="E8" s="61">
        <f>RANK(D8,D$8:D$15,0)</f>
        <v>3</v>
      </c>
      <c r="F8" s="60">
        <f>VLOOKUP($A8,'Return Data'!$B$7:$R$2292,9,0)</f>
        <v>2.5061</v>
      </c>
      <c r="G8" s="61">
        <f t="shared" ref="G8" si="0">RANK(F8,F$8:F$15,0)</f>
        <v>2</v>
      </c>
      <c r="H8" s="60">
        <f>VLOOKUP($A8,'Return Data'!$B$7:$R$2292,10,0)</f>
        <v>17.407399999999999</v>
      </c>
      <c r="I8" s="61">
        <f t="shared" ref="I8" si="1">RANK(H8,H$8:H$15,0)</f>
        <v>2</v>
      </c>
      <c r="J8" s="60">
        <f>VLOOKUP($A8,'Return Data'!$B$7:$R$2292,11,0)</f>
        <v>-2.0093000000000001</v>
      </c>
      <c r="K8" s="61">
        <f t="shared" ref="K8" si="2">RANK(J8,J$8:J$15,0)</f>
        <v>6</v>
      </c>
      <c r="L8" s="60">
        <f>VLOOKUP($A8,'Return Data'!$B$7:$R$2292,12,0)</f>
        <v>-7.1062000000000003</v>
      </c>
      <c r="M8" s="61">
        <f t="shared" ref="M8" si="3">RANK(L8,L$8:L$15,0)</f>
        <v>7</v>
      </c>
      <c r="N8" s="60">
        <f>VLOOKUP($A8,'Return Data'!$B$7:$R$2292,13,0)</f>
        <v>-6.4897</v>
      </c>
      <c r="O8" s="61">
        <f t="shared" ref="O8:O9" si="4">RANK(N8,N$8:N$15,0)</f>
        <v>7</v>
      </c>
      <c r="P8" s="60">
        <f>VLOOKUP($A8,'Return Data'!$B$7:$R$2292,16,0)</f>
        <v>14.574299999999999</v>
      </c>
      <c r="Q8" s="62">
        <f t="shared" ref="Q8" si="5">RANK(P8,P$8:P$15,0)</f>
        <v>6</v>
      </c>
    </row>
    <row r="9" spans="1:18" x14ac:dyDescent="0.3">
      <c r="A9" s="58" t="s">
        <v>377</v>
      </c>
      <c r="B9" s="59">
        <f>VLOOKUP($A9,'Return Data'!$B$7:$R$2292,3,0)</f>
        <v>44826</v>
      </c>
      <c r="C9" s="60">
        <f>VLOOKUP($A9,'Return Data'!$B$7:$R$2292,4,0)</f>
        <v>15.22</v>
      </c>
      <c r="D9" s="60">
        <f>VLOOKUP($A9,'Return Data'!$B$7:$R$2292,8,0)</f>
        <v>-1.8065</v>
      </c>
      <c r="E9" s="61">
        <f t="shared" ref="E9:E15" si="6">RANK(D9,D$8:D$15,0)</f>
        <v>8</v>
      </c>
      <c r="F9" s="60">
        <f>VLOOKUP($A9,'Return Data'!$B$7:$R$2292,9,0)</f>
        <v>-2.9337</v>
      </c>
      <c r="G9" s="61">
        <f t="shared" ref="G9" si="7">RANK(F9,F$8:F$15,0)</f>
        <v>8</v>
      </c>
      <c r="H9" s="60">
        <f>VLOOKUP($A9,'Return Data'!$B$7:$R$2292,10,0)</f>
        <v>11.176</v>
      </c>
      <c r="I9" s="61">
        <f t="shared" ref="I9" si="8">RANK(H9,H$8:H$15,0)</f>
        <v>8</v>
      </c>
      <c r="J9" s="60">
        <f>VLOOKUP($A9,'Return Data'!$B$7:$R$2292,11,0)</f>
        <v>-4.2766999999999999</v>
      </c>
      <c r="K9" s="61">
        <f t="shared" ref="K9" si="9">RANK(J9,J$8:J$15,0)</f>
        <v>8</v>
      </c>
      <c r="L9" s="60">
        <f>VLOOKUP($A9,'Return Data'!$B$7:$R$2292,12,0)</f>
        <v>-9.6199999999999992</v>
      </c>
      <c r="M9" s="61">
        <f t="shared" ref="M9" si="10">RANK(L9,L$8:L$15,0)</f>
        <v>8</v>
      </c>
      <c r="N9" s="60">
        <f>VLOOKUP($A9,'Return Data'!$B$7:$R$2292,13,0)</f>
        <v>-11.6144</v>
      </c>
      <c r="O9" s="61">
        <f t="shared" si="4"/>
        <v>8</v>
      </c>
      <c r="P9" s="60">
        <f>VLOOKUP($A9,'Return Data'!$B$7:$R$2292,16,0)</f>
        <v>17.453199999999999</v>
      </c>
      <c r="Q9" s="62">
        <f t="shared" ref="Q9" si="11">RANK(P9,P$8:P$15,0)</f>
        <v>3</v>
      </c>
    </row>
    <row r="10" spans="1:18" x14ac:dyDescent="0.3">
      <c r="A10" s="58" t="s">
        <v>1819</v>
      </c>
      <c r="B10" s="59">
        <f>VLOOKUP($A10,'Return Data'!$B$7:$R$2292,3,0)</f>
        <v>44826</v>
      </c>
      <c r="C10" s="60">
        <f>VLOOKUP($A10,'Return Data'!$B$7:$R$2292,4,0)</f>
        <v>13.52</v>
      </c>
      <c r="D10" s="60">
        <f>VLOOKUP($A10,'Return Data'!$B$7:$R$2292,8,0)</f>
        <v>-1.2418</v>
      </c>
      <c r="E10" s="61">
        <f t="shared" si="6"/>
        <v>7</v>
      </c>
      <c r="F10" s="60">
        <f>VLOOKUP($A10,'Return Data'!$B$7:$R$2292,9,0)</f>
        <v>0.59519999999999995</v>
      </c>
      <c r="G10" s="61">
        <f t="shared" ref="G10:G15" si="12">RANK(F10,F$8:F$15,0)</f>
        <v>7</v>
      </c>
      <c r="H10" s="60">
        <f>VLOOKUP($A10,'Return Data'!$B$7:$R$2292,10,0)</f>
        <v>13.1381</v>
      </c>
      <c r="I10" s="61">
        <f t="shared" ref="I10:I15" si="13">RANK(H10,H$8:H$15,0)</f>
        <v>7</v>
      </c>
      <c r="J10" s="60">
        <f>VLOOKUP($A10,'Return Data'!$B$7:$R$2292,11,0)</f>
        <v>1.0463</v>
      </c>
      <c r="K10" s="61">
        <f t="shared" ref="K10:K15" si="14">RANK(J10,J$8:J$15,0)</f>
        <v>4</v>
      </c>
      <c r="L10" s="60">
        <f>VLOOKUP($A10,'Return Data'!$B$7:$R$2292,12,0)</f>
        <v>-2.0998999999999999</v>
      </c>
      <c r="M10" s="61">
        <f t="shared" ref="M10:M15" si="15">RANK(L10,L$8:L$15,0)</f>
        <v>5</v>
      </c>
      <c r="N10" s="60">
        <f>VLOOKUP($A10,'Return Data'!$B$7:$R$2292,13,0)</f>
        <v>-4.4523000000000001</v>
      </c>
      <c r="O10" s="61">
        <f t="shared" ref="O10" si="16">RANK(N10,N$8:N$15,0)</f>
        <v>5</v>
      </c>
      <c r="P10" s="60">
        <f>VLOOKUP($A10,'Return Data'!$B$7:$R$2292,16,0)</f>
        <v>16.694299999999998</v>
      </c>
      <c r="Q10" s="62">
        <f t="shared" ref="Q10:Q15" si="17">RANK(P10,P$8:P$15,0)</f>
        <v>4</v>
      </c>
    </row>
    <row r="11" spans="1:18" x14ac:dyDescent="0.3">
      <c r="A11" s="58" t="s">
        <v>1820</v>
      </c>
      <c r="B11" s="59">
        <f>VLOOKUP($A11,'Return Data'!$B$7:$R$2292,3,0)</f>
        <v>44826</v>
      </c>
      <c r="C11" s="60">
        <f>VLOOKUP($A11,'Return Data'!$B$7:$R$2292,4,0)</f>
        <v>12.44</v>
      </c>
      <c r="D11" s="60">
        <f>VLOOKUP($A11,'Return Data'!$B$7:$R$2292,8,0)</f>
        <v>-0.95540000000000003</v>
      </c>
      <c r="E11" s="61">
        <f t="shared" si="6"/>
        <v>5</v>
      </c>
      <c r="F11" s="60">
        <f>VLOOKUP($A11,'Return Data'!$B$7:$R$2292,9,0)</f>
        <v>0.6472</v>
      </c>
      <c r="G11" s="61">
        <f t="shared" si="12"/>
        <v>6</v>
      </c>
      <c r="H11" s="60">
        <f>VLOOKUP($A11,'Return Data'!$B$7:$R$2292,10,0)</f>
        <v>14.5488</v>
      </c>
      <c r="I11" s="61">
        <f t="shared" si="13"/>
        <v>6</v>
      </c>
      <c r="J11" s="60">
        <f>VLOOKUP($A11,'Return Data'!$B$7:$R$2292,11,0)</f>
        <v>-3.1907000000000001</v>
      </c>
      <c r="K11" s="61">
        <f t="shared" si="14"/>
        <v>7</v>
      </c>
      <c r="L11" s="60">
        <f>VLOOKUP($A11,'Return Data'!$B$7:$R$2292,12,0)</f>
        <v>-5.1105999999999998</v>
      </c>
      <c r="M11" s="61">
        <f t="shared" ref="M11" si="18">RANK(L11,L$8:L$15,0)</f>
        <v>6</v>
      </c>
      <c r="N11" s="60">
        <f>VLOOKUP($A11,'Return Data'!$B$7:$R$2292,13,0)</f>
        <v>-5.3272000000000004</v>
      </c>
      <c r="O11" s="61">
        <f t="shared" ref="O11:O15" si="19">RANK(N11,N$8:N$15,0)</f>
        <v>6</v>
      </c>
      <c r="P11" s="60">
        <f>VLOOKUP($A11,'Return Data'!$B$7:$R$2292,16,0)</f>
        <v>15.561199999999999</v>
      </c>
      <c r="Q11" s="62">
        <f t="shared" si="17"/>
        <v>5</v>
      </c>
    </row>
    <row r="12" spans="1:18" x14ac:dyDescent="0.3">
      <c r="A12" s="58" t="s">
        <v>1822</v>
      </c>
      <c r="B12" s="59">
        <f>VLOOKUP($A12,'Return Data'!$B$7:$R$2292,3,0)</f>
        <v>44826</v>
      </c>
      <c r="C12" s="60">
        <f>VLOOKUP($A12,'Return Data'!$B$7:$R$2292,4,0)</f>
        <v>12.074999999999999</v>
      </c>
      <c r="D12" s="60">
        <f>VLOOKUP($A12,'Return Data'!$B$7:$R$2292,8,0)</f>
        <v>-0.3548</v>
      </c>
      <c r="E12" s="61">
        <f t="shared" si="6"/>
        <v>2</v>
      </c>
      <c r="F12" s="60">
        <f>VLOOKUP($A12,'Return Data'!$B$7:$R$2292,9,0)</f>
        <v>2.2612000000000001</v>
      </c>
      <c r="G12" s="61">
        <f t="shared" si="12"/>
        <v>3</v>
      </c>
      <c r="H12" s="60">
        <f>VLOOKUP($A12,'Return Data'!$B$7:$R$2292,10,0)</f>
        <v>16.847300000000001</v>
      </c>
      <c r="I12" s="61">
        <f t="shared" si="13"/>
        <v>3</v>
      </c>
      <c r="J12" s="60">
        <f>VLOOKUP($A12,'Return Data'!$B$7:$R$2292,11,0)</f>
        <v>-1.8212999999999999</v>
      </c>
      <c r="K12" s="61">
        <f t="shared" si="14"/>
        <v>5</v>
      </c>
      <c r="L12" s="60">
        <f>VLOOKUP($A12,'Return Data'!$B$7:$R$2292,12,0)</f>
        <v>-0.44519999999999998</v>
      </c>
      <c r="M12" s="61">
        <f t="shared" si="15"/>
        <v>4</v>
      </c>
      <c r="N12" s="60">
        <f>VLOOKUP($A12,'Return Data'!$B$7:$R$2292,13,0)</f>
        <v>-4.3867000000000003</v>
      </c>
      <c r="O12" s="61">
        <f t="shared" si="19"/>
        <v>4</v>
      </c>
      <c r="P12" s="60">
        <f>VLOOKUP($A12,'Return Data'!$B$7:$R$2292,16,0)</f>
        <v>11.0968</v>
      </c>
      <c r="Q12" s="62">
        <f t="shared" si="17"/>
        <v>8</v>
      </c>
    </row>
    <row r="13" spans="1:18" x14ac:dyDescent="0.3">
      <c r="A13" s="58" t="s">
        <v>1824</v>
      </c>
      <c r="B13" s="59">
        <f>VLOOKUP($A13,'Return Data'!$B$7:$R$2292,3,0)</f>
        <v>44826</v>
      </c>
      <c r="C13" s="60">
        <f>VLOOKUP($A13,'Return Data'!$B$7:$R$2292,4,0)</f>
        <v>22.968399999999999</v>
      </c>
      <c r="D13" s="60">
        <f>VLOOKUP($A13,'Return Data'!$B$7:$R$2292,8,0)</f>
        <v>0.81820000000000004</v>
      </c>
      <c r="E13" s="61">
        <f t="shared" si="6"/>
        <v>1</v>
      </c>
      <c r="F13" s="60">
        <f>VLOOKUP($A13,'Return Data'!$B$7:$R$2292,9,0)</f>
        <v>7.6736000000000004</v>
      </c>
      <c r="G13" s="61">
        <f t="shared" si="12"/>
        <v>1</v>
      </c>
      <c r="H13" s="60">
        <f>VLOOKUP($A13,'Return Data'!$B$7:$R$2292,10,0)</f>
        <v>27.498799999999999</v>
      </c>
      <c r="I13" s="61">
        <f t="shared" si="13"/>
        <v>1</v>
      </c>
      <c r="J13" s="60">
        <f>VLOOKUP($A13,'Return Data'!$B$7:$R$2292,11,0)</f>
        <v>17.975999999999999</v>
      </c>
      <c r="K13" s="61">
        <f t="shared" si="14"/>
        <v>1</v>
      </c>
      <c r="L13" s="60">
        <f>VLOOKUP($A13,'Return Data'!$B$7:$R$2292,12,0)</f>
        <v>19.445399999999999</v>
      </c>
      <c r="M13" s="61">
        <f t="shared" si="15"/>
        <v>1</v>
      </c>
      <c r="N13" s="60">
        <f>VLOOKUP($A13,'Return Data'!$B$7:$R$2292,13,0)</f>
        <v>24.736699999999999</v>
      </c>
      <c r="O13" s="61">
        <f t="shared" si="19"/>
        <v>1</v>
      </c>
      <c r="P13" s="60">
        <f>VLOOKUP($A13,'Return Data'!$B$7:$R$2292,16,0)</f>
        <v>55.6492</v>
      </c>
      <c r="Q13" s="62">
        <f t="shared" si="17"/>
        <v>1</v>
      </c>
    </row>
    <row r="14" spans="1:18" x14ac:dyDescent="0.3">
      <c r="A14" s="58" t="s">
        <v>49</v>
      </c>
      <c r="B14" s="59">
        <f>VLOOKUP($A14,'Return Data'!$B$7:$R$2292,3,0)</f>
        <v>44826</v>
      </c>
      <c r="C14" s="60">
        <f>VLOOKUP($A14,'Return Data'!$B$7:$R$2292,4,0)</f>
        <v>17.12</v>
      </c>
      <c r="D14" s="60">
        <f>VLOOKUP($A14,'Return Data'!$B$7:$R$2292,8,0)</f>
        <v>-0.69610000000000005</v>
      </c>
      <c r="E14" s="61">
        <f t="shared" si="6"/>
        <v>4</v>
      </c>
      <c r="F14" s="60">
        <f>VLOOKUP($A14,'Return Data'!$B$7:$R$2292,9,0)</f>
        <v>1.1223000000000001</v>
      </c>
      <c r="G14" s="61">
        <f t="shared" si="12"/>
        <v>4</v>
      </c>
      <c r="H14" s="60">
        <f>VLOOKUP($A14,'Return Data'!$B$7:$R$2292,10,0)</f>
        <v>15.675700000000001</v>
      </c>
      <c r="I14" s="61">
        <f t="shared" si="13"/>
        <v>5</v>
      </c>
      <c r="J14" s="60">
        <f>VLOOKUP($A14,'Return Data'!$B$7:$R$2292,11,0)</f>
        <v>3.8835000000000002</v>
      </c>
      <c r="K14" s="61">
        <f t="shared" si="14"/>
        <v>2</v>
      </c>
      <c r="L14" s="60">
        <f>VLOOKUP($A14,'Return Data'!$B$7:$R$2292,12,0)</f>
        <v>1.0626</v>
      </c>
      <c r="M14" s="61">
        <f t="shared" si="15"/>
        <v>2</v>
      </c>
      <c r="N14" s="60">
        <f>VLOOKUP($A14,'Return Data'!$B$7:$R$2292,13,0)</f>
        <v>-2.0594999999999999</v>
      </c>
      <c r="O14" s="61">
        <f t="shared" si="19"/>
        <v>3</v>
      </c>
      <c r="P14" s="60">
        <f>VLOOKUP($A14,'Return Data'!$B$7:$R$2292,16,0)</f>
        <v>18.295999999999999</v>
      </c>
      <c r="Q14" s="62">
        <f t="shared" si="17"/>
        <v>2</v>
      </c>
    </row>
    <row r="15" spans="1:18" x14ac:dyDescent="0.3">
      <c r="A15" s="58" t="s">
        <v>50</v>
      </c>
      <c r="B15" s="59">
        <f>VLOOKUP($A15,'Return Data'!$B$7:$R$2292,3,0)</f>
        <v>44826</v>
      </c>
      <c r="C15" s="60">
        <f>VLOOKUP($A15,'Return Data'!$B$7:$R$2292,4,0)</f>
        <v>176.94409999999999</v>
      </c>
      <c r="D15" s="60">
        <f>VLOOKUP($A15,'Return Data'!$B$7:$R$2292,8,0)</f>
        <v>-1.2018</v>
      </c>
      <c r="E15" s="61">
        <f t="shared" si="6"/>
        <v>6</v>
      </c>
      <c r="F15" s="60">
        <f>VLOOKUP($A15,'Return Data'!$B$7:$R$2292,9,0)</f>
        <v>0.78710000000000002</v>
      </c>
      <c r="G15" s="61">
        <f t="shared" si="12"/>
        <v>5</v>
      </c>
      <c r="H15" s="60">
        <f>VLOOKUP($A15,'Return Data'!$B$7:$R$2292,10,0)</f>
        <v>15.8314</v>
      </c>
      <c r="I15" s="61">
        <f t="shared" si="13"/>
        <v>4</v>
      </c>
      <c r="J15" s="60">
        <f>VLOOKUP($A15,'Return Data'!$B$7:$R$2292,11,0)</f>
        <v>1.6837</v>
      </c>
      <c r="K15" s="61">
        <f t="shared" si="14"/>
        <v>3</v>
      </c>
      <c r="L15" s="60">
        <f>VLOOKUP($A15,'Return Data'!$B$7:$R$2292,12,0)</f>
        <v>0.65349999999999997</v>
      </c>
      <c r="M15" s="61">
        <f t="shared" si="15"/>
        <v>3</v>
      </c>
      <c r="N15" s="60">
        <f>VLOOKUP($A15,'Return Data'!$B$7:$R$2292,13,0)</f>
        <v>0.63900000000000001</v>
      </c>
      <c r="O15" s="61">
        <f t="shared" si="19"/>
        <v>2</v>
      </c>
      <c r="P15" s="60">
        <f>VLOOKUP($A15,'Return Data'!$B$7:$R$2292,16,0)</f>
        <v>14.294600000000001</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-0.7581500000000001</v>
      </c>
      <c r="E17" s="69"/>
      <c r="F17" s="70">
        <f>AVERAGE(F8:F15)</f>
        <v>1.5823750000000001</v>
      </c>
      <c r="G17" s="69"/>
      <c r="H17" s="70">
        <f>AVERAGE(H8:H15)</f>
        <v>16.515437500000001</v>
      </c>
      <c r="I17" s="69"/>
      <c r="J17" s="70">
        <f>AVERAGE(J8:J15)</f>
        <v>1.6614374999999999</v>
      </c>
      <c r="K17" s="69"/>
      <c r="L17" s="70">
        <f>AVERAGE(L8:L15)</f>
        <v>-0.40254999999999941</v>
      </c>
      <c r="M17" s="69"/>
      <c r="N17" s="70">
        <f>AVERAGE(N8:N15)</f>
        <v>-1.1192625</v>
      </c>
      <c r="O17" s="69"/>
      <c r="P17" s="70">
        <f>AVERAGE(P8:P15)</f>
        <v>20.452449999999999</v>
      </c>
      <c r="Q17" s="71"/>
    </row>
    <row r="18" spans="1:17" ht="15" customHeight="1" x14ac:dyDescent="0.3">
      <c r="A18" s="68" t="s">
        <v>28</v>
      </c>
      <c r="B18" s="69"/>
      <c r="C18" s="69"/>
      <c r="D18" s="70">
        <f>MIN(D8:D15)</f>
        <v>-1.8065</v>
      </c>
      <c r="E18" s="69"/>
      <c r="F18" s="70">
        <f>MIN(F8:F15)</f>
        <v>-2.9337</v>
      </c>
      <c r="G18" s="69"/>
      <c r="H18" s="70">
        <f>MIN(H8:H15)</f>
        <v>11.176</v>
      </c>
      <c r="I18" s="69"/>
      <c r="J18" s="70">
        <f>MIN(J8:J15)</f>
        <v>-4.2766999999999999</v>
      </c>
      <c r="K18" s="69"/>
      <c r="L18" s="70">
        <f>MIN(L8:L15)</f>
        <v>-9.6199999999999992</v>
      </c>
      <c r="M18" s="69"/>
      <c r="N18" s="70">
        <f>MIN(N8:N15)</f>
        <v>-11.6144</v>
      </c>
      <c r="O18" s="69"/>
      <c r="P18" s="70">
        <f>MIN(P8:P15)</f>
        <v>11.0968</v>
      </c>
      <c r="Q18" s="71"/>
    </row>
    <row r="19" spans="1:17" ht="15" thickBot="1" x14ac:dyDescent="0.35">
      <c r="A19" s="72" t="s">
        <v>29</v>
      </c>
      <c r="B19" s="73"/>
      <c r="C19" s="73"/>
      <c r="D19" s="74">
        <f>MAX(D8:D15)</f>
        <v>0.81820000000000004</v>
      </c>
      <c r="E19" s="73"/>
      <c r="F19" s="74">
        <f>MAX(F8:F15)</f>
        <v>7.6736000000000004</v>
      </c>
      <c r="G19" s="73"/>
      <c r="H19" s="74">
        <f>MAX(H8:H15)</f>
        <v>27.498799999999999</v>
      </c>
      <c r="I19" s="73"/>
      <c r="J19" s="74">
        <f>MAX(J8:J15)</f>
        <v>17.975999999999999</v>
      </c>
      <c r="K19" s="73"/>
      <c r="L19" s="74">
        <f>MAX(L8:L15)</f>
        <v>19.445399999999999</v>
      </c>
      <c r="M19" s="73"/>
      <c r="N19" s="74">
        <f>MAX(N8:N15)</f>
        <v>24.736699999999999</v>
      </c>
      <c r="O19" s="73"/>
      <c r="P19" s="74">
        <f>MAX(P8:P15)</f>
        <v>55.6492</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1817</v>
      </c>
      <c r="B8" s="59">
        <f>VLOOKUP($A8,'Return Data'!$B$7:$R$2292,3,0)</f>
        <v>44826</v>
      </c>
      <c r="C8" s="60">
        <f>VLOOKUP($A8,'Return Data'!$B$7:$R$2292,4,0)</f>
        <v>12.28</v>
      </c>
      <c r="D8" s="60">
        <f>VLOOKUP($A8,'Return Data'!$B$7:$R$2292,8,0)</f>
        <v>-0.72760000000000002</v>
      </c>
      <c r="E8" s="61">
        <f>RANK(D8,D$8:D$16,0)</f>
        <v>3</v>
      </c>
      <c r="F8" s="60">
        <f>VLOOKUP($A8,'Return Data'!$B$7:$R$2292,9,0)</f>
        <v>2.4186999999999999</v>
      </c>
      <c r="G8" s="61">
        <f>RANK(F8,F$8:F$16,0)</f>
        <v>2</v>
      </c>
      <c r="H8" s="60">
        <f>VLOOKUP($A8,'Return Data'!$B$7:$R$2292,10,0)</f>
        <v>16.952400000000001</v>
      </c>
      <c r="I8" s="61">
        <f t="shared" ref="I8" si="0">RANK(H8,H$8:H$16,0)</f>
        <v>2</v>
      </c>
      <c r="J8" s="60">
        <f>VLOOKUP($A8,'Return Data'!$B$7:$R$2292,11,0)</f>
        <v>-2.7711999999999999</v>
      </c>
      <c r="K8" s="61">
        <f t="shared" ref="K8" si="1">RANK(J8,J$8:J$16,0)</f>
        <v>7</v>
      </c>
      <c r="L8" s="60">
        <f>VLOOKUP($A8,'Return Data'!$B$7:$R$2292,12,0)</f>
        <v>-8.2897999999999996</v>
      </c>
      <c r="M8" s="61">
        <f t="shared" ref="M8" si="2">RANK(L8,L$8:L$16,0)</f>
        <v>8</v>
      </c>
      <c r="N8" s="60">
        <f>VLOOKUP($A8,'Return Data'!$B$7:$R$2292,13,0)</f>
        <v>-8.0838000000000001</v>
      </c>
      <c r="O8" s="61">
        <f t="shared" ref="O8:O9" si="3">RANK(N8,N$8:N$16,0)</f>
        <v>8</v>
      </c>
      <c r="P8" s="60">
        <f>VLOOKUP($A8,'Return Data'!$B$7:$R$2292,16,0)</f>
        <v>12.489100000000001</v>
      </c>
      <c r="Q8" s="62">
        <f t="shared" ref="Q8" si="4">RANK(P8,P$8:P$16,0)</f>
        <v>8</v>
      </c>
    </row>
    <row r="9" spans="1:17" x14ac:dyDescent="0.3">
      <c r="A9" s="58" t="s">
        <v>379</v>
      </c>
      <c r="B9" s="59">
        <f>VLOOKUP($A9,'Return Data'!$B$7:$R$2292,3,0)</f>
        <v>44826</v>
      </c>
      <c r="C9" s="60">
        <f>VLOOKUP($A9,'Return Data'!$B$7:$R$2292,4,0)</f>
        <v>14.61</v>
      </c>
      <c r="D9" s="60">
        <f>VLOOKUP($A9,'Return Data'!$B$7:$R$2292,8,0)</f>
        <v>-1.8145</v>
      </c>
      <c r="E9" s="61">
        <f t="shared" ref="E9:E16" si="5">RANK(D9,D$8:D$16,0)</f>
        <v>9</v>
      </c>
      <c r="F9" s="60">
        <f>VLOOKUP($A9,'Return Data'!$B$7:$R$2292,9,0)</f>
        <v>-2.988</v>
      </c>
      <c r="G9" s="61">
        <f t="shared" ref="G9:G16" si="6">RANK(F9,F$8:F$16,0)</f>
        <v>9</v>
      </c>
      <c r="H9" s="60">
        <f>VLOOKUP($A9,'Return Data'!$B$7:$R$2292,10,0)</f>
        <v>10.8498</v>
      </c>
      <c r="I9" s="61">
        <f t="shared" ref="I9" si="7">RANK(H9,H$8:H$16,0)</f>
        <v>9</v>
      </c>
      <c r="J9" s="60">
        <f>VLOOKUP($A9,'Return Data'!$B$7:$R$2292,11,0)</f>
        <v>-4.9447000000000001</v>
      </c>
      <c r="K9" s="61">
        <f t="shared" ref="K9" si="8">RANK(J9,J$8:J$16,0)</f>
        <v>9</v>
      </c>
      <c r="L9" s="60">
        <f>VLOOKUP($A9,'Return Data'!$B$7:$R$2292,12,0)</f>
        <v>-10.5875</v>
      </c>
      <c r="M9" s="61">
        <f t="shared" ref="M9" si="9">RANK(L9,L$8:L$16,0)</f>
        <v>9</v>
      </c>
      <c r="N9" s="60">
        <f>VLOOKUP($A9,'Return Data'!$B$7:$R$2292,13,0)</f>
        <v>-12.880100000000001</v>
      </c>
      <c r="O9" s="61">
        <f t="shared" si="3"/>
        <v>9</v>
      </c>
      <c r="P9" s="60">
        <f>VLOOKUP($A9,'Return Data'!$B$7:$R$2292,16,0)</f>
        <v>15.6275</v>
      </c>
      <c r="Q9" s="62">
        <f t="shared" ref="Q9" si="10">RANK(P9,P$8:P$16,0)</f>
        <v>4</v>
      </c>
    </row>
    <row r="10" spans="1:17" x14ac:dyDescent="0.3">
      <c r="A10" s="58" t="s">
        <v>1818</v>
      </c>
      <c r="B10" s="59">
        <f>VLOOKUP($A10,'Return Data'!$B$7:$R$2292,3,0)</f>
        <v>44826</v>
      </c>
      <c r="C10" s="60">
        <f>VLOOKUP($A10,'Return Data'!$B$7:$R$2292,4,0)</f>
        <v>13.13</v>
      </c>
      <c r="D10" s="60">
        <f>VLOOKUP($A10,'Return Data'!$B$7:$R$2292,8,0)</f>
        <v>-1.2782</v>
      </c>
      <c r="E10" s="61">
        <f t="shared" si="5"/>
        <v>7</v>
      </c>
      <c r="F10" s="60">
        <f>VLOOKUP($A10,'Return Data'!$B$7:$R$2292,9,0)</f>
        <v>0.45910000000000001</v>
      </c>
      <c r="G10" s="61">
        <f t="shared" si="6"/>
        <v>7</v>
      </c>
      <c r="H10" s="60">
        <f>VLOOKUP($A10,'Return Data'!$B$7:$R$2292,10,0)</f>
        <v>12.800700000000001</v>
      </c>
      <c r="I10" s="61">
        <f t="shared" ref="I10:I16" si="11">RANK(H10,H$8:H$16,0)</f>
        <v>8</v>
      </c>
      <c r="J10" s="60">
        <f>VLOOKUP($A10,'Return Data'!$B$7:$R$2292,11,0)</f>
        <v>0.38229999999999997</v>
      </c>
      <c r="K10" s="61">
        <f t="shared" ref="K10:K16" si="12">RANK(J10,J$8:J$16,0)</f>
        <v>4</v>
      </c>
      <c r="L10" s="60">
        <f>VLOOKUP($A10,'Return Data'!$B$7:$R$2292,12,0)</f>
        <v>-3.0996000000000001</v>
      </c>
      <c r="M10" s="61">
        <f t="shared" ref="M10:M16" si="13">RANK(L10,L$8:L$16,0)</f>
        <v>6</v>
      </c>
      <c r="N10" s="60">
        <f>VLOOKUP($A10,'Return Data'!$B$7:$R$2292,13,0)</f>
        <v>-5.7430000000000003</v>
      </c>
      <c r="O10" s="61">
        <f t="shared" ref="O10:O16" si="14">RANK(N10,N$8:N$16,0)</f>
        <v>5</v>
      </c>
      <c r="P10" s="60">
        <f>VLOOKUP($A10,'Return Data'!$B$7:$R$2292,16,0)</f>
        <v>14.9588</v>
      </c>
      <c r="Q10" s="62">
        <f t="shared" ref="Q10:Q16" si="15">RANK(P10,P$8:P$16,0)</f>
        <v>5</v>
      </c>
    </row>
    <row r="11" spans="1:17" x14ac:dyDescent="0.3">
      <c r="A11" s="58" t="s">
        <v>1821</v>
      </c>
      <c r="B11" s="59">
        <f>VLOOKUP($A11,'Return Data'!$B$7:$R$2292,3,0)</f>
        <v>44826</v>
      </c>
      <c r="C11" s="60">
        <f>VLOOKUP($A11,'Return Data'!$B$7:$R$2292,4,0)</f>
        <v>12.1</v>
      </c>
      <c r="D11" s="60">
        <f>VLOOKUP($A11,'Return Data'!$B$7:$R$2292,8,0)</f>
        <v>-0.98199999999999998</v>
      </c>
      <c r="E11" s="61">
        <f t="shared" si="5"/>
        <v>5</v>
      </c>
      <c r="F11" s="60">
        <f>VLOOKUP($A11,'Return Data'!$B$7:$R$2292,9,0)</f>
        <v>0.58189999999999997</v>
      </c>
      <c r="G11" s="61">
        <f t="shared" ref="G11" si="16">RANK(F11,F$8:F$16,0)</f>
        <v>6</v>
      </c>
      <c r="H11" s="60">
        <f>VLOOKUP($A11,'Return Data'!$B$7:$R$2292,10,0)</f>
        <v>14.0434</v>
      </c>
      <c r="I11" s="61">
        <f t="shared" si="11"/>
        <v>6</v>
      </c>
      <c r="J11" s="60">
        <f>VLOOKUP($A11,'Return Data'!$B$7:$R$2292,11,0)</f>
        <v>-4.0444000000000004</v>
      </c>
      <c r="K11" s="61">
        <f t="shared" si="12"/>
        <v>8</v>
      </c>
      <c r="L11" s="60">
        <f>VLOOKUP($A11,'Return Data'!$B$7:$R$2292,12,0)</f>
        <v>-6.4192</v>
      </c>
      <c r="M11" s="61">
        <f t="shared" ref="M11" si="17">RANK(L11,L$8:L$16,0)</f>
        <v>7</v>
      </c>
      <c r="N11" s="60">
        <f>VLOOKUP($A11,'Return Data'!$B$7:$R$2292,13,0)</f>
        <v>-7.0660999999999996</v>
      </c>
      <c r="O11" s="61">
        <f t="shared" ref="O11:O15" si="18">RANK(N11,N$8:N$16,0)</f>
        <v>7</v>
      </c>
      <c r="P11" s="60">
        <f>VLOOKUP($A11,'Return Data'!$B$7:$R$2292,16,0)</f>
        <v>13.459199999999999</v>
      </c>
      <c r="Q11" s="62">
        <f t="shared" si="15"/>
        <v>7</v>
      </c>
    </row>
    <row r="12" spans="1:17" x14ac:dyDescent="0.3">
      <c r="A12" s="58" t="s">
        <v>1823</v>
      </c>
      <c r="B12" s="59">
        <f>VLOOKUP($A12,'Return Data'!$B$7:$R$2292,3,0)</f>
        <v>44826</v>
      </c>
      <c r="C12" s="60">
        <f>VLOOKUP($A12,'Return Data'!$B$7:$R$2292,4,0)</f>
        <v>11.709</v>
      </c>
      <c r="D12" s="60">
        <f>VLOOKUP($A12,'Return Data'!$B$7:$R$2292,8,0)</f>
        <v>-0.41670000000000001</v>
      </c>
      <c r="E12" s="61">
        <f t="shared" si="5"/>
        <v>2</v>
      </c>
      <c r="F12" s="60">
        <f>VLOOKUP($A12,'Return Data'!$B$7:$R$2292,9,0)</f>
        <v>2.1103999999999998</v>
      </c>
      <c r="G12" s="61">
        <f t="shared" si="6"/>
        <v>3</v>
      </c>
      <c r="H12" s="60">
        <f>VLOOKUP($A12,'Return Data'!$B$7:$R$2292,10,0)</f>
        <v>16.356999999999999</v>
      </c>
      <c r="I12" s="61">
        <f t="shared" si="11"/>
        <v>3</v>
      </c>
      <c r="J12" s="60">
        <f>VLOOKUP($A12,'Return Data'!$B$7:$R$2292,11,0)</f>
        <v>-2.6520999999999999</v>
      </c>
      <c r="K12" s="61">
        <f t="shared" si="12"/>
        <v>6</v>
      </c>
      <c r="L12" s="60">
        <f>VLOOKUP($A12,'Return Data'!$B$7:$R$2292,12,0)</f>
        <v>-1.6959</v>
      </c>
      <c r="M12" s="61">
        <f t="shared" si="13"/>
        <v>5</v>
      </c>
      <c r="N12" s="60">
        <f>VLOOKUP($A12,'Return Data'!$B$7:$R$2292,13,0)</f>
        <v>-5.9896000000000003</v>
      </c>
      <c r="O12" s="61">
        <f t="shared" si="18"/>
        <v>6</v>
      </c>
      <c r="P12" s="60">
        <f>VLOOKUP($A12,'Return Data'!$B$7:$R$2292,16,0)</f>
        <v>9.2047000000000008</v>
      </c>
      <c r="Q12" s="62">
        <f t="shared" si="15"/>
        <v>9</v>
      </c>
    </row>
    <row r="13" spans="1:17" x14ac:dyDescent="0.3">
      <c r="A13" s="58" t="s">
        <v>2043</v>
      </c>
      <c r="B13" s="59">
        <f>VLOOKUP($A13,'Return Data'!$B$7:$R$2292,3,0)</f>
        <v>44826</v>
      </c>
      <c r="C13" s="60">
        <f>VLOOKUP($A13,'Return Data'!$B$7:$R$2292,4,0)</f>
        <v>29.366</v>
      </c>
      <c r="D13" s="60">
        <f>VLOOKUP($A13,'Return Data'!$B$7:$R$2292,8,0)</f>
        <v>-1.5093000000000001</v>
      </c>
      <c r="E13" s="61">
        <f t="shared" si="5"/>
        <v>8</v>
      </c>
      <c r="F13" s="60">
        <f>VLOOKUP($A13,'Return Data'!$B$7:$R$2292,9,0)</f>
        <v>-0.24460000000000001</v>
      </c>
      <c r="G13" s="61">
        <f t="shared" si="6"/>
        <v>8</v>
      </c>
      <c r="H13" s="60">
        <f>VLOOKUP($A13,'Return Data'!$B$7:$R$2292,10,0)</f>
        <v>13.2948</v>
      </c>
      <c r="I13" s="61">
        <f t="shared" si="11"/>
        <v>7</v>
      </c>
      <c r="J13" s="60">
        <f>VLOOKUP($A13,'Return Data'!$B$7:$R$2292,11,0)</f>
        <v>0.19109999999999999</v>
      </c>
      <c r="K13" s="61">
        <f t="shared" si="12"/>
        <v>5</v>
      </c>
      <c r="L13" s="60">
        <f>VLOOKUP($A13,'Return Data'!$B$7:$R$2292,12,0)</f>
        <v>1.2132000000000001</v>
      </c>
      <c r="M13" s="61">
        <f t="shared" si="13"/>
        <v>2</v>
      </c>
      <c r="N13" s="60">
        <f>VLOOKUP($A13,'Return Data'!$B$7:$R$2292,13,0)</f>
        <v>-2.1688000000000001</v>
      </c>
      <c r="O13" s="61">
        <f t="shared" si="18"/>
        <v>3</v>
      </c>
      <c r="P13" s="60">
        <f>VLOOKUP($A13,'Return Data'!$B$7:$R$2292,16,0)</f>
        <v>16.085899999999999</v>
      </c>
      <c r="Q13" s="62">
        <f t="shared" si="15"/>
        <v>3</v>
      </c>
    </row>
    <row r="14" spans="1:17" x14ac:dyDescent="0.3">
      <c r="A14" s="58" t="s">
        <v>1825</v>
      </c>
      <c r="B14" s="59">
        <f>VLOOKUP($A14,'Return Data'!$B$7:$R$2292,3,0)</f>
        <v>44826</v>
      </c>
      <c r="C14" s="60">
        <f>VLOOKUP($A14,'Return Data'!$B$7:$R$2292,4,0)</f>
        <v>22.368500000000001</v>
      </c>
      <c r="D14" s="60">
        <f>VLOOKUP($A14,'Return Data'!$B$7:$R$2292,8,0)</f>
        <v>0.74719999999999998</v>
      </c>
      <c r="E14" s="61">
        <f t="shared" si="5"/>
        <v>1</v>
      </c>
      <c r="F14" s="60">
        <f>VLOOKUP($A14,'Return Data'!$B$7:$R$2292,9,0)</f>
        <v>7.5072999999999999</v>
      </c>
      <c r="G14" s="61">
        <f t="shared" si="6"/>
        <v>1</v>
      </c>
      <c r="H14" s="60">
        <f>VLOOKUP($A14,'Return Data'!$B$7:$R$2292,10,0)</f>
        <v>26.8645</v>
      </c>
      <c r="I14" s="61">
        <f t="shared" si="11"/>
        <v>1</v>
      </c>
      <c r="J14" s="60">
        <f>VLOOKUP($A14,'Return Data'!$B$7:$R$2292,11,0)</f>
        <v>16.908100000000001</v>
      </c>
      <c r="K14" s="61">
        <f t="shared" si="12"/>
        <v>1</v>
      </c>
      <c r="L14" s="60">
        <f>VLOOKUP($A14,'Return Data'!$B$7:$R$2292,12,0)</f>
        <v>17.985399999999998</v>
      </c>
      <c r="M14" s="61">
        <f t="shared" si="13"/>
        <v>1</v>
      </c>
      <c r="N14" s="60">
        <f>VLOOKUP($A14,'Return Data'!$B$7:$R$2292,13,0)</f>
        <v>22.826899999999998</v>
      </c>
      <c r="O14" s="61">
        <f t="shared" si="18"/>
        <v>1</v>
      </c>
      <c r="P14" s="60">
        <f>VLOOKUP($A14,'Return Data'!$B$7:$R$2292,16,0)</f>
        <v>53.472700000000003</v>
      </c>
      <c r="Q14" s="62">
        <f t="shared" si="15"/>
        <v>1</v>
      </c>
    </row>
    <row r="15" spans="1:17" x14ac:dyDescent="0.3">
      <c r="A15" s="58" t="s">
        <v>51</v>
      </c>
      <c r="B15" s="59">
        <f>VLOOKUP($A15,'Return Data'!$B$7:$R$2292,3,0)</f>
        <v>44826</v>
      </c>
      <c r="C15" s="60">
        <f>VLOOKUP($A15,'Return Data'!$B$7:$R$2292,4,0)</f>
        <v>16.75</v>
      </c>
      <c r="D15" s="60">
        <f>VLOOKUP($A15,'Return Data'!$B$7:$R$2292,8,0)</f>
        <v>-0.77010000000000001</v>
      </c>
      <c r="E15" s="61">
        <f t="shared" si="5"/>
        <v>4</v>
      </c>
      <c r="F15" s="60">
        <f>VLOOKUP($A15,'Return Data'!$B$7:$R$2292,9,0)</f>
        <v>1.0253000000000001</v>
      </c>
      <c r="G15" s="61">
        <f t="shared" si="6"/>
        <v>4</v>
      </c>
      <c r="H15" s="60">
        <f>VLOOKUP($A15,'Return Data'!$B$7:$R$2292,10,0)</f>
        <v>15.4376</v>
      </c>
      <c r="I15" s="61">
        <f t="shared" si="11"/>
        <v>5</v>
      </c>
      <c r="J15" s="60">
        <f>VLOOKUP($A15,'Return Data'!$B$7:$R$2292,11,0)</f>
        <v>3.5228999999999999</v>
      </c>
      <c r="K15" s="61">
        <f t="shared" si="12"/>
        <v>2</v>
      </c>
      <c r="L15" s="60">
        <f>VLOOKUP($A15,'Return Data'!$B$7:$R$2292,12,0)</f>
        <v>0.47989999999999999</v>
      </c>
      <c r="M15" s="61">
        <f t="shared" si="13"/>
        <v>3</v>
      </c>
      <c r="N15" s="60">
        <f>VLOOKUP($A15,'Return Data'!$B$7:$R$2292,13,0)</f>
        <v>-2.7858000000000001</v>
      </c>
      <c r="O15" s="61">
        <f t="shared" si="18"/>
        <v>4</v>
      </c>
      <c r="P15" s="60">
        <f>VLOOKUP($A15,'Return Data'!$B$7:$R$2292,16,0)</f>
        <v>17.491</v>
      </c>
      <c r="Q15" s="62">
        <f t="shared" si="15"/>
        <v>2</v>
      </c>
    </row>
    <row r="16" spans="1:17" x14ac:dyDescent="0.3">
      <c r="A16" s="58" t="s">
        <v>52</v>
      </c>
      <c r="B16" s="59">
        <f>VLOOKUP($A16,'Return Data'!$B$7:$R$2292,3,0)</f>
        <v>44826</v>
      </c>
      <c r="C16" s="60">
        <f>VLOOKUP($A16,'Return Data'!$B$7:$R$2292,4,0)</f>
        <v>725.27022386851695</v>
      </c>
      <c r="D16" s="60">
        <f>VLOOKUP($A16,'Return Data'!$B$7:$R$2292,8,0)</f>
        <v>-1.2249000000000001</v>
      </c>
      <c r="E16" s="61">
        <f t="shared" si="5"/>
        <v>6</v>
      </c>
      <c r="F16" s="60">
        <f>VLOOKUP($A16,'Return Data'!$B$7:$R$2292,9,0)</f>
        <v>0.73380000000000001</v>
      </c>
      <c r="G16" s="61">
        <f t="shared" si="6"/>
        <v>5</v>
      </c>
      <c r="H16" s="60">
        <f>VLOOKUP($A16,'Return Data'!$B$7:$R$2292,10,0)</f>
        <v>15.649699999999999</v>
      </c>
      <c r="I16" s="61">
        <f t="shared" si="11"/>
        <v>4</v>
      </c>
      <c r="J16" s="60">
        <f>VLOOKUP($A16,'Return Data'!$B$7:$R$2292,11,0)</f>
        <v>1.3597999999999999</v>
      </c>
      <c r="K16" s="61">
        <f t="shared" si="12"/>
        <v>3</v>
      </c>
      <c r="L16" s="60">
        <f>VLOOKUP($A16,'Return Data'!$B$7:$R$2292,12,0)</f>
        <v>0.14549999999999999</v>
      </c>
      <c r="M16" s="61">
        <f t="shared" si="13"/>
        <v>4</v>
      </c>
      <c r="N16" s="60">
        <f>VLOOKUP($A16,'Return Data'!$B$7:$R$2292,13,0)</f>
        <v>-6.4000000000000001E-2</v>
      </c>
      <c r="O16" s="61">
        <f t="shared" si="14"/>
        <v>2</v>
      </c>
      <c r="P16" s="60">
        <f>VLOOKUP($A16,'Return Data'!$B$7:$R$2292,16,0)</f>
        <v>14.447800000000001</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-0.88623333333333321</v>
      </c>
      <c r="E18" s="69"/>
      <c r="F18" s="70">
        <f>AVERAGE(F8:F16)</f>
        <v>1.2893222222222223</v>
      </c>
      <c r="G18" s="69"/>
      <c r="H18" s="70">
        <f>AVERAGE(H8:H16)</f>
        <v>15.805544444444443</v>
      </c>
      <c r="I18" s="69"/>
      <c r="J18" s="70">
        <f>AVERAGE(J8:J16)</f>
        <v>0.88353333333333339</v>
      </c>
      <c r="K18" s="69"/>
      <c r="L18" s="70">
        <f>AVERAGE(L8:L16)</f>
        <v>-1.1408888888888888</v>
      </c>
      <c r="M18" s="69"/>
      <c r="N18" s="70">
        <f>AVERAGE(N8:N16)</f>
        <v>-2.4393666666666669</v>
      </c>
      <c r="O18" s="69"/>
      <c r="P18" s="70">
        <f>AVERAGE(P8:P16)</f>
        <v>18.581855555555556</v>
      </c>
      <c r="Q18" s="71"/>
    </row>
    <row r="19" spans="1:17" x14ac:dyDescent="0.3">
      <c r="A19" s="68" t="s">
        <v>28</v>
      </c>
      <c r="B19" s="69"/>
      <c r="C19" s="69"/>
      <c r="D19" s="70">
        <f>MIN(D8:D16)</f>
        <v>-1.8145</v>
      </c>
      <c r="E19" s="69"/>
      <c r="F19" s="70">
        <f>MIN(F8:F16)</f>
        <v>-2.988</v>
      </c>
      <c r="G19" s="69"/>
      <c r="H19" s="70">
        <f>MIN(H8:H16)</f>
        <v>10.8498</v>
      </c>
      <c r="I19" s="69"/>
      <c r="J19" s="70">
        <f>MIN(J8:J16)</f>
        <v>-4.9447000000000001</v>
      </c>
      <c r="K19" s="69"/>
      <c r="L19" s="70">
        <f>MIN(L8:L16)</f>
        <v>-10.5875</v>
      </c>
      <c r="M19" s="69"/>
      <c r="N19" s="70">
        <f>MIN(N8:N16)</f>
        <v>-12.880100000000001</v>
      </c>
      <c r="O19" s="69"/>
      <c r="P19" s="70">
        <f>MIN(P8:P16)</f>
        <v>9.2047000000000008</v>
      </c>
      <c r="Q19" s="71"/>
    </row>
    <row r="20" spans="1:17" ht="15" thickBot="1" x14ac:dyDescent="0.35">
      <c r="A20" s="72" t="s">
        <v>29</v>
      </c>
      <c r="B20" s="73"/>
      <c r="C20" s="73"/>
      <c r="D20" s="74">
        <f>MAX(D8:D16)</f>
        <v>0.74719999999999998</v>
      </c>
      <c r="E20" s="73"/>
      <c r="F20" s="74">
        <f>MAX(F8:F16)</f>
        <v>7.5072999999999999</v>
      </c>
      <c r="G20" s="73"/>
      <c r="H20" s="74">
        <f>MAX(H8:H16)</f>
        <v>26.8645</v>
      </c>
      <c r="I20" s="73"/>
      <c r="J20" s="74">
        <f>MAX(J8:J16)</f>
        <v>16.908100000000001</v>
      </c>
      <c r="K20" s="73"/>
      <c r="L20" s="74">
        <f>MAX(L8:L16)</f>
        <v>17.985399999999998</v>
      </c>
      <c r="M20" s="73"/>
      <c r="N20" s="74">
        <f>MAX(N8:N16)</f>
        <v>22.826899999999998</v>
      </c>
      <c r="O20" s="73"/>
      <c r="P20" s="74">
        <f>MAX(P8:P16)</f>
        <v>53.472700000000003</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44826</v>
      </c>
      <c r="C8" s="60">
        <f>VLOOKUP($A8,'Return Data'!$B$7:$R$2292,4,0)</f>
        <v>41.287199999999999</v>
      </c>
      <c r="D8" s="60">
        <f>VLOOKUP($A8,'Return Data'!$B$7:$R$2292,9,0)</f>
        <v>3.3431999999999999</v>
      </c>
      <c r="E8" s="61">
        <f t="shared" ref="E8:E31" si="0">RANK(D8,D$8:D$31,0)</f>
        <v>3</v>
      </c>
      <c r="F8" s="60">
        <f>VLOOKUP($A8,'Return Data'!$B$7:$R$2292,10,0)</f>
        <v>8.0713000000000008</v>
      </c>
      <c r="G8" s="61">
        <f t="shared" ref="G8:G31" si="1">RANK(F8,F$8:F$31,0)</f>
        <v>2</v>
      </c>
      <c r="H8" s="60">
        <f>VLOOKUP($A8,'Return Data'!$B$7:$R$2292,11,0)</f>
        <v>4.4095000000000004</v>
      </c>
      <c r="I8" s="61">
        <f t="shared" ref="I8:I31" si="2">RANK(H8,H$8:H$31,0)</f>
        <v>3</v>
      </c>
      <c r="J8" s="60">
        <f>VLOOKUP($A8,'Return Data'!$B$7:$R$2292,12,0)</f>
        <v>4.2823000000000002</v>
      </c>
      <c r="K8" s="61">
        <f t="shared" ref="K8:K31" si="3">RANK(J8,J$8:J$31,0)</f>
        <v>3</v>
      </c>
      <c r="L8" s="60">
        <f>VLOOKUP($A8,'Return Data'!$B$7:$R$2292,13,0)</f>
        <v>3.9359000000000002</v>
      </c>
      <c r="M8" s="61">
        <f t="shared" ref="M8:M31" si="4">RANK(L8,L$8:L$31,0)</f>
        <v>6</v>
      </c>
      <c r="N8" s="60">
        <f>VLOOKUP($A8,'Return Data'!$B$7:$R$2292,17,0)</f>
        <v>5.2436999999999996</v>
      </c>
      <c r="O8" s="61">
        <f t="shared" ref="O8:O31" si="5">RANK(N8,N$8:N$31,0)</f>
        <v>6</v>
      </c>
      <c r="P8" s="60">
        <f>VLOOKUP($A8,'Return Data'!$B$7:$R$2292,14,0)</f>
        <v>7.0872000000000002</v>
      </c>
      <c r="Q8" s="61">
        <f t="shared" ref="Q8:Q23" si="6">RANK(P8,P$8:P$31,0)</f>
        <v>6</v>
      </c>
      <c r="R8" s="60">
        <f>VLOOKUP($A8,'Return Data'!$B$7:$R$2292,16,0)</f>
        <v>8.7818000000000005</v>
      </c>
      <c r="S8" s="62">
        <f t="shared" ref="S8:S31" si="7">RANK(R8,R$8:R$31,0)</f>
        <v>1</v>
      </c>
    </row>
    <row r="9" spans="1:19" x14ac:dyDescent="0.3">
      <c r="A9" s="77" t="s">
        <v>1302</v>
      </c>
      <c r="B9" s="59">
        <f>VLOOKUP($A9,'Return Data'!$B$7:$R$2292,3,0)</f>
        <v>44826</v>
      </c>
      <c r="C9" s="60">
        <f>VLOOKUP($A9,'Return Data'!$B$7:$R$2292,4,0)</f>
        <v>27.052</v>
      </c>
      <c r="D9" s="60">
        <f>VLOOKUP($A9,'Return Data'!$B$7:$R$2292,9,0)</f>
        <v>2.0840999999999998</v>
      </c>
      <c r="E9" s="61">
        <f t="shared" si="0"/>
        <v>8</v>
      </c>
      <c r="F9" s="60">
        <f>VLOOKUP($A9,'Return Data'!$B$7:$R$2292,10,0)</f>
        <v>6.4459999999999997</v>
      </c>
      <c r="G9" s="61">
        <f t="shared" si="1"/>
        <v>6</v>
      </c>
      <c r="H9" s="60">
        <f>VLOOKUP($A9,'Return Data'!$B$7:$R$2292,11,0)</f>
        <v>3.3176999999999999</v>
      </c>
      <c r="I9" s="61">
        <f t="shared" si="2"/>
        <v>5</v>
      </c>
      <c r="J9" s="60">
        <f>VLOOKUP($A9,'Return Data'!$B$7:$R$2292,12,0)</f>
        <v>3.5821999999999998</v>
      </c>
      <c r="K9" s="61">
        <f t="shared" si="3"/>
        <v>5</v>
      </c>
      <c r="L9" s="60">
        <f>VLOOKUP($A9,'Return Data'!$B$7:$R$2292,13,0)</f>
        <v>3.3462000000000001</v>
      </c>
      <c r="M9" s="61">
        <f t="shared" si="4"/>
        <v>7</v>
      </c>
      <c r="N9" s="60">
        <f>VLOOKUP($A9,'Return Data'!$B$7:$R$2292,17,0)</f>
        <v>4.6509999999999998</v>
      </c>
      <c r="O9" s="61">
        <f t="shared" si="5"/>
        <v>9</v>
      </c>
      <c r="P9" s="60">
        <f>VLOOKUP($A9,'Return Data'!$B$7:$R$2292,14,0)</f>
        <v>6.7439</v>
      </c>
      <c r="Q9" s="61">
        <f t="shared" si="6"/>
        <v>9</v>
      </c>
      <c r="R9" s="60">
        <f>VLOOKUP($A9,'Return Data'!$B$7:$R$2292,16,0)</f>
        <v>8.2378</v>
      </c>
      <c r="S9" s="62">
        <f t="shared" si="7"/>
        <v>3</v>
      </c>
    </row>
    <row r="10" spans="1:19" x14ac:dyDescent="0.3">
      <c r="A10" s="77" t="s">
        <v>1988</v>
      </c>
      <c r="B10" s="59">
        <f>VLOOKUP($A10,'Return Data'!$B$7:$R$2292,3,0)</f>
        <v>44826</v>
      </c>
      <c r="C10" s="60">
        <f>VLOOKUP($A10,'Return Data'!$B$7:$R$2292,4,0)</f>
        <v>25.4618</v>
      </c>
      <c r="D10" s="60">
        <f>VLOOKUP($A10,'Return Data'!$B$7:$R$2292,9,0)</f>
        <v>3.2877999999999998</v>
      </c>
      <c r="E10" s="61">
        <f t="shared" si="0"/>
        <v>4</v>
      </c>
      <c r="F10" s="60">
        <f>VLOOKUP($A10,'Return Data'!$B$7:$R$2292,10,0)</f>
        <v>6.8749000000000002</v>
      </c>
      <c r="G10" s="61">
        <f t="shared" si="1"/>
        <v>3</v>
      </c>
      <c r="H10" s="60">
        <f>VLOOKUP($A10,'Return Data'!$B$7:$R$2292,11,0)</f>
        <v>1.8805000000000001</v>
      </c>
      <c r="I10" s="61">
        <f t="shared" si="2"/>
        <v>16</v>
      </c>
      <c r="J10" s="60">
        <f>VLOOKUP($A10,'Return Data'!$B$7:$R$2292,12,0)</f>
        <v>2.7157</v>
      </c>
      <c r="K10" s="61">
        <f t="shared" si="3"/>
        <v>14</v>
      </c>
      <c r="L10" s="60">
        <f>VLOOKUP($A10,'Return Data'!$B$7:$R$2292,13,0)</f>
        <v>2.6772</v>
      </c>
      <c r="M10" s="61">
        <f t="shared" si="4"/>
        <v>14</v>
      </c>
      <c r="N10" s="60">
        <f>VLOOKUP($A10,'Return Data'!$B$7:$R$2292,17,0)</f>
        <v>4.1421999999999999</v>
      </c>
      <c r="O10" s="61">
        <f t="shared" si="5"/>
        <v>13</v>
      </c>
      <c r="P10" s="60">
        <f>VLOOKUP($A10,'Return Data'!$B$7:$R$2292,14,0)</f>
        <v>5.7385999999999999</v>
      </c>
      <c r="Q10" s="61">
        <f t="shared" si="6"/>
        <v>19</v>
      </c>
      <c r="R10" s="60">
        <f>VLOOKUP($A10,'Return Data'!$B$7:$R$2292,16,0)</f>
        <v>8.0502000000000002</v>
      </c>
      <c r="S10" s="62">
        <f t="shared" si="7"/>
        <v>7</v>
      </c>
    </row>
    <row r="11" spans="1:19" x14ac:dyDescent="0.3">
      <c r="A11" s="77" t="s">
        <v>2037</v>
      </c>
      <c r="B11" s="59">
        <f>VLOOKUP($A11,'Return Data'!$B$7:$R$2292,3,0)</f>
        <v>44826</v>
      </c>
      <c r="C11" s="60">
        <f>VLOOKUP($A11,'Return Data'!$B$7:$R$2292,4,0)</f>
        <v>21.902200000000001</v>
      </c>
      <c r="D11" s="60">
        <f>VLOOKUP($A11,'Return Data'!$B$7:$R$2292,9,0)</f>
        <v>-6.9900000000000004E-2</v>
      </c>
      <c r="E11" s="61">
        <f t="shared" si="0"/>
        <v>19</v>
      </c>
      <c r="F11" s="60">
        <f>VLOOKUP($A11,'Return Data'!$B$7:$R$2292,10,0)</f>
        <v>4.4714999999999998</v>
      </c>
      <c r="G11" s="61">
        <f t="shared" si="1"/>
        <v>23</v>
      </c>
      <c r="H11" s="60">
        <f>VLOOKUP($A11,'Return Data'!$B$7:$R$2292,11,0)</f>
        <v>32.264499999999998</v>
      </c>
      <c r="I11" s="61">
        <f t="shared" si="2"/>
        <v>1</v>
      </c>
      <c r="J11" s="60">
        <f>VLOOKUP($A11,'Return Data'!$B$7:$R$2292,12,0)</f>
        <v>22.7987</v>
      </c>
      <c r="K11" s="61">
        <f t="shared" si="3"/>
        <v>1</v>
      </c>
      <c r="L11" s="60">
        <f>VLOOKUP($A11,'Return Data'!$B$7:$R$2292,13,0)</f>
        <v>17.672799999999999</v>
      </c>
      <c r="M11" s="61">
        <f t="shared" si="4"/>
        <v>1</v>
      </c>
      <c r="N11" s="60">
        <f>VLOOKUP($A11,'Return Data'!$B$7:$R$2292,17,0)</f>
        <v>10.9551</v>
      </c>
      <c r="O11" s="61">
        <f t="shared" si="5"/>
        <v>2</v>
      </c>
      <c r="P11" s="60">
        <f>VLOOKUP($A11,'Return Data'!$B$7:$R$2292,14,0)</f>
        <v>7.3677000000000001</v>
      </c>
      <c r="Q11" s="61">
        <f t="shared" si="6"/>
        <v>5</v>
      </c>
      <c r="R11" s="60">
        <f>VLOOKUP($A11,'Return Data'!$B$7:$R$2292,16,0)</f>
        <v>5.9004000000000003</v>
      </c>
      <c r="S11" s="62">
        <f t="shared" si="7"/>
        <v>24</v>
      </c>
    </row>
    <row r="12" spans="1:19" x14ac:dyDescent="0.3">
      <c r="A12" s="77" t="s">
        <v>1306</v>
      </c>
      <c r="B12" s="59">
        <f>VLOOKUP($A12,'Return Data'!$B$7:$R$2292,3,0)</f>
        <v>44826</v>
      </c>
      <c r="C12" s="60">
        <f>VLOOKUP($A12,'Return Data'!$B$7:$R$2292,4,0)</f>
        <v>22.614100000000001</v>
      </c>
      <c r="D12" s="60">
        <f>VLOOKUP($A12,'Return Data'!$B$7:$R$2292,9,0)</f>
        <v>-0.27589999999999998</v>
      </c>
      <c r="E12" s="61">
        <f t="shared" si="0"/>
        <v>20</v>
      </c>
      <c r="F12" s="60">
        <f>VLOOKUP($A12,'Return Data'!$B$7:$R$2292,10,0)</f>
        <v>4.8570000000000002</v>
      </c>
      <c r="G12" s="61">
        <f t="shared" si="1"/>
        <v>20</v>
      </c>
      <c r="H12" s="60">
        <f>VLOOKUP($A12,'Return Data'!$B$7:$R$2292,11,0)</f>
        <v>1.9712000000000001</v>
      </c>
      <c r="I12" s="61">
        <f t="shared" si="2"/>
        <v>15</v>
      </c>
      <c r="J12" s="60">
        <f>VLOOKUP($A12,'Return Data'!$B$7:$R$2292,12,0)</f>
        <v>2.4799000000000002</v>
      </c>
      <c r="K12" s="61">
        <f t="shared" si="3"/>
        <v>16</v>
      </c>
      <c r="L12" s="60">
        <f>VLOOKUP($A12,'Return Data'!$B$7:$R$2292,13,0)</f>
        <v>2.3313000000000001</v>
      </c>
      <c r="M12" s="61">
        <f t="shared" si="4"/>
        <v>18</v>
      </c>
      <c r="N12" s="60">
        <f>VLOOKUP($A12,'Return Data'!$B$7:$R$2292,17,0)</f>
        <v>3.7606000000000002</v>
      </c>
      <c r="O12" s="61">
        <f t="shared" si="5"/>
        <v>21</v>
      </c>
      <c r="P12" s="60">
        <f>VLOOKUP($A12,'Return Data'!$B$7:$R$2292,14,0)</f>
        <v>5.6323999999999996</v>
      </c>
      <c r="Q12" s="61">
        <f t="shared" si="6"/>
        <v>20</v>
      </c>
      <c r="R12" s="60">
        <f>VLOOKUP($A12,'Return Data'!$B$7:$R$2292,16,0)</f>
        <v>7.2058</v>
      </c>
      <c r="S12" s="62">
        <f t="shared" si="7"/>
        <v>18</v>
      </c>
    </row>
    <row r="13" spans="1:19" x14ac:dyDescent="0.3">
      <c r="A13" s="77" t="s">
        <v>1308</v>
      </c>
      <c r="B13" s="59">
        <f>VLOOKUP($A13,'Return Data'!$B$7:$R$2292,3,0)</f>
        <v>44826</v>
      </c>
      <c r="C13" s="60">
        <f>VLOOKUP($A13,'Return Data'!$B$7:$R$2292,4,0)</f>
        <v>40.907400000000003</v>
      </c>
      <c r="D13" s="60">
        <f>VLOOKUP($A13,'Return Data'!$B$7:$R$2292,9,0)</f>
        <v>4.3200000000000002E-2</v>
      </c>
      <c r="E13" s="61">
        <f t="shared" si="0"/>
        <v>18</v>
      </c>
      <c r="F13" s="60">
        <f>VLOOKUP($A13,'Return Data'!$B$7:$R$2292,10,0)</f>
        <v>5.1489000000000003</v>
      </c>
      <c r="G13" s="61">
        <f t="shared" si="1"/>
        <v>16</v>
      </c>
      <c r="H13" s="60">
        <f>VLOOKUP($A13,'Return Data'!$B$7:$R$2292,11,0)</f>
        <v>2.0895000000000001</v>
      </c>
      <c r="I13" s="61">
        <f t="shared" si="2"/>
        <v>14</v>
      </c>
      <c r="J13" s="60">
        <f>VLOOKUP($A13,'Return Data'!$B$7:$R$2292,12,0)</f>
        <v>2.7262</v>
      </c>
      <c r="K13" s="61">
        <f t="shared" si="3"/>
        <v>13</v>
      </c>
      <c r="L13" s="60">
        <f>VLOOKUP($A13,'Return Data'!$B$7:$R$2292,13,0)</f>
        <v>2.4352</v>
      </c>
      <c r="M13" s="61">
        <f t="shared" si="4"/>
        <v>17</v>
      </c>
      <c r="N13" s="60">
        <f>VLOOKUP($A13,'Return Data'!$B$7:$R$2292,17,0)</f>
        <v>3.9983</v>
      </c>
      <c r="O13" s="61">
        <f t="shared" si="5"/>
        <v>18</v>
      </c>
      <c r="P13" s="60">
        <f>VLOOKUP($A13,'Return Data'!$B$7:$R$2292,14,0)</f>
        <v>5.9819000000000004</v>
      </c>
      <c r="Q13" s="61">
        <f t="shared" si="6"/>
        <v>14</v>
      </c>
      <c r="R13" s="60">
        <f>VLOOKUP($A13,'Return Data'!$B$7:$R$2292,16,0)</f>
        <v>7.8769999999999998</v>
      </c>
      <c r="S13" s="62">
        <f t="shared" si="7"/>
        <v>8</v>
      </c>
    </row>
    <row r="14" spans="1:19" x14ac:dyDescent="0.3">
      <c r="A14" s="77" t="s">
        <v>1318</v>
      </c>
      <c r="B14" s="59">
        <f>VLOOKUP($A14,'Return Data'!$B$7:$R$2292,3,0)</f>
        <v>44826</v>
      </c>
      <c r="C14" s="60">
        <f>VLOOKUP($A14,'Return Data'!$B$7:$R$2292,4,0)</f>
        <v>4725.2496000000001</v>
      </c>
      <c r="D14" s="60">
        <f>VLOOKUP($A14,'Return Data'!$B$7:$R$2292,9,0)</f>
        <v>-3.3595000000000002</v>
      </c>
      <c r="E14" s="61">
        <f t="shared" si="0"/>
        <v>23</v>
      </c>
      <c r="F14" s="60">
        <f>VLOOKUP($A14,'Return Data'!$B$7:$R$2292,10,0)</f>
        <v>1.6512</v>
      </c>
      <c r="G14" s="61">
        <f t="shared" si="1"/>
        <v>24</v>
      </c>
      <c r="H14" s="60">
        <f>VLOOKUP($A14,'Return Data'!$B$7:$R$2292,11,0)</f>
        <v>0.1862</v>
      </c>
      <c r="I14" s="61">
        <f t="shared" si="2"/>
        <v>24</v>
      </c>
      <c r="J14" s="60">
        <f>VLOOKUP($A14,'Return Data'!$B$7:$R$2292,12,0)</f>
        <v>0.37469999999999998</v>
      </c>
      <c r="K14" s="61">
        <f t="shared" si="3"/>
        <v>24</v>
      </c>
      <c r="L14" s="60">
        <f>VLOOKUP($A14,'Return Data'!$B$7:$R$2292,13,0)</f>
        <v>8.4438999999999993</v>
      </c>
      <c r="M14" s="61">
        <f t="shared" si="4"/>
        <v>3</v>
      </c>
      <c r="N14" s="60">
        <f>VLOOKUP($A14,'Return Data'!$B$7:$R$2292,17,0)</f>
        <v>11.2235</v>
      </c>
      <c r="O14" s="61">
        <f t="shared" si="5"/>
        <v>1</v>
      </c>
      <c r="P14" s="60">
        <f>VLOOKUP($A14,'Return Data'!$B$7:$R$2292,14,0)</f>
        <v>3.3672</v>
      </c>
      <c r="Q14" s="61">
        <f t="shared" si="6"/>
        <v>23</v>
      </c>
      <c r="R14" s="60">
        <f>VLOOKUP($A14,'Return Data'!$B$7:$R$2292,16,0)</f>
        <v>7.6643999999999997</v>
      </c>
      <c r="S14" s="62">
        <f t="shared" si="7"/>
        <v>13</v>
      </c>
    </row>
    <row r="15" spans="1:19" x14ac:dyDescent="0.3">
      <c r="A15" s="77" t="s">
        <v>1320</v>
      </c>
      <c r="B15" s="59">
        <f>VLOOKUP($A15,'Return Data'!$B$7:$R$2292,3,0)</f>
        <v>44826</v>
      </c>
      <c r="C15" s="60">
        <f>VLOOKUP($A15,'Return Data'!$B$7:$R$2292,4,0)</f>
        <v>26.532699999999998</v>
      </c>
      <c r="D15" s="60">
        <f>VLOOKUP($A15,'Return Data'!$B$7:$R$2292,9,0)</f>
        <v>2.0893999999999999</v>
      </c>
      <c r="E15" s="61">
        <f t="shared" si="0"/>
        <v>7</v>
      </c>
      <c r="F15" s="60">
        <f>VLOOKUP($A15,'Return Data'!$B$7:$R$2292,10,0)</f>
        <v>6.3642000000000003</v>
      </c>
      <c r="G15" s="61">
        <f t="shared" si="1"/>
        <v>8</v>
      </c>
      <c r="H15" s="60">
        <f>VLOOKUP($A15,'Return Data'!$B$7:$R$2292,11,0)</f>
        <v>2.7201</v>
      </c>
      <c r="I15" s="61">
        <f t="shared" si="2"/>
        <v>9</v>
      </c>
      <c r="J15" s="60">
        <f>VLOOKUP($A15,'Return Data'!$B$7:$R$2292,12,0)</f>
        <v>2.9152</v>
      </c>
      <c r="K15" s="61">
        <f t="shared" si="3"/>
        <v>11</v>
      </c>
      <c r="L15" s="60">
        <f>VLOOKUP($A15,'Return Data'!$B$7:$R$2292,13,0)</f>
        <v>2.8818000000000001</v>
      </c>
      <c r="M15" s="61">
        <f t="shared" si="4"/>
        <v>10</v>
      </c>
      <c r="N15" s="60">
        <f>VLOOKUP($A15,'Return Data'!$B$7:$R$2292,17,0)</f>
        <v>4.6733000000000002</v>
      </c>
      <c r="O15" s="61">
        <f t="shared" si="5"/>
        <v>8</v>
      </c>
      <c r="P15" s="60">
        <f>VLOOKUP($A15,'Return Data'!$B$7:$R$2292,14,0)</f>
        <v>6.8144999999999998</v>
      </c>
      <c r="Q15" s="61">
        <f t="shared" si="6"/>
        <v>7</v>
      </c>
      <c r="R15" s="60">
        <f>VLOOKUP($A15,'Return Data'!$B$7:$R$2292,16,0)</f>
        <v>8.09</v>
      </c>
      <c r="S15" s="62">
        <f t="shared" si="7"/>
        <v>5</v>
      </c>
    </row>
    <row r="16" spans="1:19" x14ac:dyDescent="0.3">
      <c r="A16" s="77" t="s">
        <v>1322</v>
      </c>
      <c r="B16" s="59">
        <f>VLOOKUP($A16,'Return Data'!$B$7:$R$2292,3,0)</f>
        <v>44826</v>
      </c>
      <c r="C16" s="60">
        <f>VLOOKUP($A16,'Return Data'!$B$7:$R$2292,4,0)</f>
        <v>35.275799999999997</v>
      </c>
      <c r="D16" s="60">
        <f>VLOOKUP($A16,'Return Data'!$B$7:$R$2292,9,0)</f>
        <v>1.4638</v>
      </c>
      <c r="E16" s="61">
        <f t="shared" si="0"/>
        <v>10</v>
      </c>
      <c r="F16" s="60">
        <f>VLOOKUP($A16,'Return Data'!$B$7:$R$2292,10,0)</f>
        <v>5.1738</v>
      </c>
      <c r="G16" s="61">
        <f t="shared" si="1"/>
        <v>15</v>
      </c>
      <c r="H16" s="60">
        <f>VLOOKUP($A16,'Return Data'!$B$7:$R$2292,11,0)</f>
        <v>1.4689000000000001</v>
      </c>
      <c r="I16" s="61">
        <f t="shared" si="2"/>
        <v>21</v>
      </c>
      <c r="J16" s="60">
        <f>VLOOKUP($A16,'Return Data'!$B$7:$R$2292,12,0)</f>
        <v>2.3570000000000002</v>
      </c>
      <c r="K16" s="61">
        <f t="shared" si="3"/>
        <v>18</v>
      </c>
      <c r="L16" s="60">
        <f>VLOOKUP($A16,'Return Data'!$B$7:$R$2292,13,0)</f>
        <v>2.2536999999999998</v>
      </c>
      <c r="M16" s="61">
        <f t="shared" si="4"/>
        <v>19</v>
      </c>
      <c r="N16" s="60">
        <f>VLOOKUP($A16,'Return Data'!$B$7:$R$2292,17,0)</f>
        <v>3.9986999999999999</v>
      </c>
      <c r="O16" s="61">
        <f t="shared" si="5"/>
        <v>17</v>
      </c>
      <c r="P16" s="60">
        <f>VLOOKUP($A16,'Return Data'!$B$7:$R$2292,14,0)</f>
        <v>4.9004000000000003</v>
      </c>
      <c r="Q16" s="61">
        <f t="shared" si="6"/>
        <v>21</v>
      </c>
      <c r="R16" s="60">
        <f>VLOOKUP($A16,'Return Data'!$B$7:$R$2292,16,0)</f>
        <v>6.4236000000000004</v>
      </c>
      <c r="S16" s="62">
        <f t="shared" si="7"/>
        <v>23</v>
      </c>
    </row>
    <row r="17" spans="1:19" x14ac:dyDescent="0.3">
      <c r="A17" s="77" t="s">
        <v>1324</v>
      </c>
      <c r="B17" s="59">
        <f>VLOOKUP($A17,'Return Data'!$B$7:$R$2292,3,0)</f>
        <v>44826</v>
      </c>
      <c r="C17" s="60">
        <f>VLOOKUP($A17,'Return Data'!$B$7:$R$2292,4,0)</f>
        <v>52.334899999999998</v>
      </c>
      <c r="D17" s="60">
        <f>VLOOKUP($A17,'Return Data'!$B$7:$R$2292,9,0)</f>
        <v>6.6130000000000004</v>
      </c>
      <c r="E17" s="61">
        <f t="shared" si="0"/>
        <v>1</v>
      </c>
      <c r="F17" s="60">
        <f>VLOOKUP($A17,'Return Data'!$B$7:$R$2292,10,0)</f>
        <v>9.6791999999999998</v>
      </c>
      <c r="G17" s="61">
        <f t="shared" si="1"/>
        <v>1</v>
      </c>
      <c r="H17" s="60">
        <f>VLOOKUP($A17,'Return Data'!$B$7:$R$2292,11,0)</f>
        <v>5.5568999999999997</v>
      </c>
      <c r="I17" s="61">
        <f t="shared" si="2"/>
        <v>2</v>
      </c>
      <c r="J17" s="60">
        <f>VLOOKUP($A17,'Return Data'!$B$7:$R$2292,12,0)</f>
        <v>4.6539999999999999</v>
      </c>
      <c r="K17" s="61">
        <f t="shared" si="3"/>
        <v>2</v>
      </c>
      <c r="L17" s="60">
        <f>VLOOKUP($A17,'Return Data'!$B$7:$R$2292,13,0)</f>
        <v>4.2256</v>
      </c>
      <c r="M17" s="61">
        <f t="shared" si="4"/>
        <v>5</v>
      </c>
      <c r="N17" s="60">
        <f>VLOOKUP($A17,'Return Data'!$B$7:$R$2292,17,0)</f>
        <v>5.4880000000000004</v>
      </c>
      <c r="O17" s="61">
        <f t="shared" si="5"/>
        <v>5</v>
      </c>
      <c r="P17" s="60">
        <f>VLOOKUP($A17,'Return Data'!$B$7:$R$2292,14,0)</f>
        <v>7.4034000000000004</v>
      </c>
      <c r="Q17" s="61">
        <f t="shared" si="6"/>
        <v>4</v>
      </c>
      <c r="R17" s="60">
        <f>VLOOKUP($A17,'Return Data'!$B$7:$R$2292,16,0)</f>
        <v>8.6075999999999997</v>
      </c>
      <c r="S17" s="62">
        <f t="shared" si="7"/>
        <v>2</v>
      </c>
    </row>
    <row r="18" spans="1:19" x14ac:dyDescent="0.3">
      <c r="A18" s="77" t="s">
        <v>1326</v>
      </c>
      <c r="B18" s="59">
        <f>VLOOKUP($A18,'Return Data'!$B$7:$R$2292,3,0)</f>
        <v>44826</v>
      </c>
      <c r="C18" s="60">
        <f>VLOOKUP($A18,'Return Data'!$B$7:$R$2292,4,0)</f>
        <v>24.360700000000001</v>
      </c>
      <c r="D18" s="60">
        <f>VLOOKUP($A18,'Return Data'!$B$7:$R$2292,9,0)</f>
        <v>1.0401</v>
      </c>
      <c r="E18" s="61">
        <f t="shared" si="0"/>
        <v>13</v>
      </c>
      <c r="F18" s="60">
        <f>VLOOKUP($A18,'Return Data'!$B$7:$R$2292,10,0)</f>
        <v>6.4010999999999996</v>
      </c>
      <c r="G18" s="61">
        <f t="shared" si="1"/>
        <v>7</v>
      </c>
      <c r="H18" s="60">
        <f>VLOOKUP($A18,'Return Data'!$B$7:$R$2292,11,0)</f>
        <v>1.6677999999999999</v>
      </c>
      <c r="I18" s="61">
        <f t="shared" si="2"/>
        <v>18</v>
      </c>
      <c r="J18" s="60">
        <f>VLOOKUP($A18,'Return Data'!$B$7:$R$2292,12,0)</f>
        <v>2.3081</v>
      </c>
      <c r="K18" s="61">
        <f t="shared" si="3"/>
        <v>19</v>
      </c>
      <c r="L18" s="60">
        <f>VLOOKUP($A18,'Return Data'!$B$7:$R$2292,13,0)</f>
        <v>10.6731</v>
      </c>
      <c r="M18" s="61">
        <f t="shared" si="4"/>
        <v>2</v>
      </c>
      <c r="N18" s="60">
        <f>VLOOKUP($A18,'Return Data'!$B$7:$R$2292,17,0)</f>
        <v>8.1120999999999999</v>
      </c>
      <c r="O18" s="61">
        <f t="shared" si="5"/>
        <v>3</v>
      </c>
      <c r="P18" s="60">
        <f>VLOOKUP($A18,'Return Data'!$B$7:$R$2292,14,0)</f>
        <v>7.9992000000000001</v>
      </c>
      <c r="Q18" s="61">
        <f t="shared" si="6"/>
        <v>3</v>
      </c>
      <c r="R18" s="60">
        <f>VLOOKUP($A18,'Return Data'!$B$7:$R$2292,16,0)</f>
        <v>7.7842000000000002</v>
      </c>
      <c r="S18" s="62">
        <f t="shared" si="7"/>
        <v>11</v>
      </c>
    </row>
    <row r="19" spans="1:19" x14ac:dyDescent="0.3">
      <c r="A19" s="77" t="s">
        <v>1327</v>
      </c>
      <c r="B19" s="59">
        <f>VLOOKUP($A19,'Return Data'!$B$7:$R$2292,3,0)</f>
        <v>44826</v>
      </c>
      <c r="C19" s="60">
        <f>VLOOKUP($A19,'Return Data'!$B$7:$R$2292,4,0)</f>
        <v>49.161299999999997</v>
      </c>
      <c r="D19" s="60">
        <f>VLOOKUP($A19,'Return Data'!$B$7:$R$2292,9,0)</f>
        <v>-3.8267000000000002</v>
      </c>
      <c r="E19" s="61">
        <f t="shared" si="0"/>
        <v>24</v>
      </c>
      <c r="F19" s="60">
        <f>VLOOKUP($A19,'Return Data'!$B$7:$R$2292,10,0)</f>
        <v>4.6622000000000003</v>
      </c>
      <c r="G19" s="61">
        <f t="shared" si="1"/>
        <v>22</v>
      </c>
      <c r="H19" s="60">
        <f>VLOOKUP($A19,'Return Data'!$B$7:$R$2292,11,0)</f>
        <v>1.0139</v>
      </c>
      <c r="I19" s="61">
        <f t="shared" si="2"/>
        <v>23</v>
      </c>
      <c r="J19" s="60">
        <f>VLOOKUP($A19,'Return Data'!$B$7:$R$2292,12,0)</f>
        <v>1.9341999999999999</v>
      </c>
      <c r="K19" s="61">
        <f t="shared" si="3"/>
        <v>23</v>
      </c>
      <c r="L19" s="60">
        <f>VLOOKUP($A19,'Return Data'!$B$7:$R$2292,13,0)</f>
        <v>2.0943999999999998</v>
      </c>
      <c r="M19" s="61">
        <f t="shared" si="4"/>
        <v>22</v>
      </c>
      <c r="N19" s="60">
        <f>VLOOKUP($A19,'Return Data'!$B$7:$R$2292,17,0)</f>
        <v>3.6894</v>
      </c>
      <c r="O19" s="61">
        <f t="shared" si="5"/>
        <v>23</v>
      </c>
      <c r="P19" s="60">
        <f>VLOOKUP($A19,'Return Data'!$B$7:$R$2292,14,0)</f>
        <v>5.9160000000000004</v>
      </c>
      <c r="Q19" s="61">
        <f t="shared" si="6"/>
        <v>16</v>
      </c>
      <c r="R19" s="60">
        <f>VLOOKUP($A19,'Return Data'!$B$7:$R$2292,16,0)</f>
        <v>7.8484999999999996</v>
      </c>
      <c r="S19" s="62">
        <f t="shared" si="7"/>
        <v>9</v>
      </c>
    </row>
    <row r="20" spans="1:19" x14ac:dyDescent="0.3">
      <c r="A20" s="77" t="s">
        <v>1329</v>
      </c>
      <c r="B20" s="59">
        <f>VLOOKUP($A20,'Return Data'!$B$7:$R$2292,3,0)</f>
        <v>44826</v>
      </c>
      <c r="C20" s="60">
        <f>VLOOKUP($A20,'Return Data'!$B$7:$R$2292,4,0)</f>
        <v>1941.2544</v>
      </c>
      <c r="D20" s="60">
        <f>VLOOKUP($A20,'Return Data'!$B$7:$R$2292,9,0)</f>
        <v>0.32029999999999997</v>
      </c>
      <c r="E20" s="61">
        <f t="shared" si="0"/>
        <v>17</v>
      </c>
      <c r="F20" s="60">
        <f>VLOOKUP($A20,'Return Data'!$B$7:$R$2292,10,0)</f>
        <v>5.3623000000000003</v>
      </c>
      <c r="G20" s="61">
        <f t="shared" si="1"/>
        <v>14</v>
      </c>
      <c r="H20" s="60">
        <f>VLOOKUP($A20,'Return Data'!$B$7:$R$2292,11,0)</f>
        <v>1.7836000000000001</v>
      </c>
      <c r="I20" s="61">
        <f t="shared" si="2"/>
        <v>17</v>
      </c>
      <c r="J20" s="60">
        <f>VLOOKUP($A20,'Return Data'!$B$7:$R$2292,12,0)</f>
        <v>2.0975999999999999</v>
      </c>
      <c r="K20" s="61">
        <f t="shared" si="3"/>
        <v>21</v>
      </c>
      <c r="L20" s="60">
        <f>VLOOKUP($A20,'Return Data'!$B$7:$R$2292,13,0)</f>
        <v>2.0899000000000001</v>
      </c>
      <c r="M20" s="61">
        <f t="shared" si="4"/>
        <v>23</v>
      </c>
      <c r="N20" s="60">
        <f>VLOOKUP($A20,'Return Data'!$B$7:$R$2292,17,0)</f>
        <v>3.9056000000000002</v>
      </c>
      <c r="O20" s="61">
        <f t="shared" si="5"/>
        <v>19</v>
      </c>
      <c r="P20" s="60">
        <f>VLOOKUP($A20,'Return Data'!$B$7:$R$2292,14,0)</f>
        <v>4.3994</v>
      </c>
      <c r="Q20" s="61">
        <f t="shared" si="6"/>
        <v>22</v>
      </c>
      <c r="R20" s="60">
        <f>VLOOKUP($A20,'Return Data'!$B$7:$R$2292,16,0)</f>
        <v>7.5998000000000001</v>
      </c>
      <c r="S20" s="62">
        <f t="shared" si="7"/>
        <v>14</v>
      </c>
    </row>
    <row r="21" spans="1:19" x14ac:dyDescent="0.3">
      <c r="A21" s="77" t="s">
        <v>1331</v>
      </c>
      <c r="B21" s="59">
        <f>VLOOKUP($A21,'Return Data'!$B$7:$R$2292,3,0)</f>
        <v>44826</v>
      </c>
      <c r="C21" s="60">
        <f>VLOOKUP($A21,'Return Data'!$B$7:$R$2292,4,0)</f>
        <v>3184.5664999999999</v>
      </c>
      <c r="D21" s="60">
        <f>VLOOKUP($A21,'Return Data'!$B$7:$R$2292,9,0)</f>
        <v>0.62980000000000003</v>
      </c>
      <c r="E21" s="61">
        <f t="shared" si="0"/>
        <v>15</v>
      </c>
      <c r="F21" s="60">
        <f>VLOOKUP($A21,'Return Data'!$B$7:$R$2292,10,0)</f>
        <v>4.8754999999999997</v>
      </c>
      <c r="G21" s="61">
        <f t="shared" si="1"/>
        <v>19</v>
      </c>
      <c r="H21" s="60">
        <f>VLOOKUP($A21,'Return Data'!$B$7:$R$2292,11,0)</f>
        <v>1.5354000000000001</v>
      </c>
      <c r="I21" s="61">
        <f t="shared" si="2"/>
        <v>19</v>
      </c>
      <c r="J21" s="60">
        <f>VLOOKUP($A21,'Return Data'!$B$7:$R$2292,12,0)</f>
        <v>2.4234</v>
      </c>
      <c r="K21" s="61">
        <f t="shared" si="3"/>
        <v>17</v>
      </c>
      <c r="L21" s="60">
        <f>VLOOKUP($A21,'Return Data'!$B$7:$R$2292,13,0)</f>
        <v>2.1711999999999998</v>
      </c>
      <c r="M21" s="61">
        <f t="shared" si="4"/>
        <v>20</v>
      </c>
      <c r="N21" s="60">
        <f>VLOOKUP($A21,'Return Data'!$B$7:$R$2292,17,0)</f>
        <v>3.8338999999999999</v>
      </c>
      <c r="O21" s="61">
        <f t="shared" si="5"/>
        <v>20</v>
      </c>
      <c r="P21" s="60">
        <f>VLOOKUP($A21,'Return Data'!$B$7:$R$2292,14,0)</f>
        <v>5.9123999999999999</v>
      </c>
      <c r="Q21" s="61">
        <f t="shared" si="6"/>
        <v>17</v>
      </c>
      <c r="R21" s="60">
        <f>VLOOKUP($A21,'Return Data'!$B$7:$R$2292,16,0)</f>
        <v>7.5952000000000002</v>
      </c>
      <c r="S21" s="62">
        <f t="shared" si="7"/>
        <v>15</v>
      </c>
    </row>
    <row r="22" spans="1:19" x14ac:dyDescent="0.3">
      <c r="A22" s="77" t="s">
        <v>1335</v>
      </c>
      <c r="B22" s="59">
        <f>VLOOKUP($A22,'Return Data'!$B$7:$R$2292,3,0)</f>
        <v>44826</v>
      </c>
      <c r="C22" s="60">
        <f>VLOOKUP($A22,'Return Data'!$B$7:$R$2292,4,0)</f>
        <v>46.113300000000002</v>
      </c>
      <c r="D22" s="60">
        <f>VLOOKUP($A22,'Return Data'!$B$7:$R$2292,9,0)</f>
        <v>1.1398999999999999</v>
      </c>
      <c r="E22" s="61">
        <f t="shared" si="0"/>
        <v>12</v>
      </c>
      <c r="F22" s="60">
        <f>VLOOKUP($A22,'Return Data'!$B$7:$R$2292,10,0)</f>
        <v>6.7906000000000004</v>
      </c>
      <c r="G22" s="61">
        <f t="shared" si="1"/>
        <v>4</v>
      </c>
      <c r="H22" s="60">
        <f>VLOOKUP($A22,'Return Data'!$B$7:$R$2292,11,0)</f>
        <v>2.391</v>
      </c>
      <c r="I22" s="61">
        <f t="shared" si="2"/>
        <v>11</v>
      </c>
      <c r="J22" s="60">
        <f>VLOOKUP($A22,'Return Data'!$B$7:$R$2292,12,0)</f>
        <v>2.6273</v>
      </c>
      <c r="K22" s="61">
        <f t="shared" si="3"/>
        <v>15</v>
      </c>
      <c r="L22" s="60">
        <f>VLOOKUP($A22,'Return Data'!$B$7:$R$2292,13,0)</f>
        <v>2.5695000000000001</v>
      </c>
      <c r="M22" s="61">
        <f t="shared" si="4"/>
        <v>15</v>
      </c>
      <c r="N22" s="60">
        <f>VLOOKUP($A22,'Return Data'!$B$7:$R$2292,17,0)</f>
        <v>4.367</v>
      </c>
      <c r="O22" s="61">
        <f t="shared" si="5"/>
        <v>10</v>
      </c>
      <c r="P22" s="60">
        <f>VLOOKUP($A22,'Return Data'!$B$7:$R$2292,14,0)</f>
        <v>6.4520999999999997</v>
      </c>
      <c r="Q22" s="61">
        <f t="shared" si="6"/>
        <v>10</v>
      </c>
      <c r="R22" s="60">
        <f>VLOOKUP($A22,'Return Data'!$B$7:$R$2292,16,0)</f>
        <v>8.0838999999999999</v>
      </c>
      <c r="S22" s="62">
        <f t="shared" si="7"/>
        <v>6</v>
      </c>
    </row>
    <row r="23" spans="1:19" x14ac:dyDescent="0.3">
      <c r="A23" s="77" t="s">
        <v>1336</v>
      </c>
      <c r="B23" s="59">
        <f>VLOOKUP($A23,'Return Data'!$B$7:$R$2292,3,0)</f>
        <v>44826</v>
      </c>
      <c r="C23" s="60">
        <f>VLOOKUP($A23,'Return Data'!$B$7:$R$2292,4,0)</f>
        <v>22.736000000000001</v>
      </c>
      <c r="D23" s="60">
        <f>VLOOKUP($A23,'Return Data'!$B$7:$R$2292,9,0)</f>
        <v>0.72550000000000003</v>
      </c>
      <c r="E23" s="61">
        <f t="shared" si="0"/>
        <v>14</v>
      </c>
      <c r="F23" s="60">
        <f>VLOOKUP($A23,'Return Data'!$B$7:$R$2292,10,0)</f>
        <v>5.4466000000000001</v>
      </c>
      <c r="G23" s="61">
        <f t="shared" si="1"/>
        <v>13</v>
      </c>
      <c r="H23" s="60">
        <f>VLOOKUP($A23,'Return Data'!$B$7:$R$2292,11,0)</f>
        <v>1.498</v>
      </c>
      <c r="I23" s="61">
        <f t="shared" si="2"/>
        <v>20</v>
      </c>
      <c r="J23" s="60">
        <f>VLOOKUP($A23,'Return Data'!$B$7:$R$2292,12,0)</f>
        <v>2.2467000000000001</v>
      </c>
      <c r="K23" s="61">
        <f t="shared" si="3"/>
        <v>20</v>
      </c>
      <c r="L23" s="60">
        <f>VLOOKUP($A23,'Return Data'!$B$7:$R$2292,13,0)</f>
        <v>2.1084999999999998</v>
      </c>
      <c r="M23" s="61">
        <f t="shared" si="4"/>
        <v>21</v>
      </c>
      <c r="N23" s="60">
        <f>VLOOKUP($A23,'Return Data'!$B$7:$R$2292,17,0)</f>
        <v>3.7111000000000001</v>
      </c>
      <c r="O23" s="61">
        <f t="shared" si="5"/>
        <v>22</v>
      </c>
      <c r="P23" s="60">
        <f>VLOOKUP($A23,'Return Data'!$B$7:$R$2292,14,0)</f>
        <v>5.8270999999999997</v>
      </c>
      <c r="Q23" s="61">
        <f t="shared" si="6"/>
        <v>18</v>
      </c>
      <c r="R23" s="60">
        <f>VLOOKUP($A23,'Return Data'!$B$7:$R$2292,16,0)</f>
        <v>7.7385000000000002</v>
      </c>
      <c r="S23" s="62">
        <f t="shared" si="7"/>
        <v>12</v>
      </c>
    </row>
    <row r="24" spans="1:19" x14ac:dyDescent="0.3">
      <c r="A24" s="77" t="s">
        <v>1338</v>
      </c>
      <c r="B24" s="59">
        <f>VLOOKUP($A24,'Return Data'!$B$7:$R$2292,3,0)</f>
        <v>44826</v>
      </c>
      <c r="C24" s="60">
        <f>VLOOKUP($A24,'Return Data'!$B$7:$R$2292,4,0)</f>
        <v>12.5488</v>
      </c>
      <c r="D24" s="60">
        <f>VLOOKUP($A24,'Return Data'!$B$7:$R$2292,9,0)</f>
        <v>-0.32829999999999998</v>
      </c>
      <c r="E24" s="61">
        <f t="shared" si="0"/>
        <v>21</v>
      </c>
      <c r="F24" s="60">
        <f>VLOOKUP($A24,'Return Data'!$B$7:$R$2292,10,0)</f>
        <v>4.7835000000000001</v>
      </c>
      <c r="G24" s="61">
        <f t="shared" si="1"/>
        <v>21</v>
      </c>
      <c r="H24" s="60">
        <f>VLOOKUP($A24,'Return Data'!$B$7:$R$2292,11,0)</f>
        <v>1.3128</v>
      </c>
      <c r="I24" s="61">
        <f t="shared" si="2"/>
        <v>22</v>
      </c>
      <c r="J24" s="60">
        <f>VLOOKUP($A24,'Return Data'!$B$7:$R$2292,12,0)</f>
        <v>2.0687000000000002</v>
      </c>
      <c r="K24" s="61">
        <f t="shared" si="3"/>
        <v>22</v>
      </c>
      <c r="L24" s="60">
        <f>VLOOKUP($A24,'Return Data'!$B$7:$R$2292,13,0)</f>
        <v>1.9531000000000001</v>
      </c>
      <c r="M24" s="61">
        <f t="shared" si="4"/>
        <v>24</v>
      </c>
      <c r="N24" s="60">
        <f>VLOOKUP($A24,'Return Data'!$B$7:$R$2292,17,0)</f>
        <v>3.5064000000000002</v>
      </c>
      <c r="O24" s="61">
        <f t="shared" si="5"/>
        <v>24</v>
      </c>
      <c r="P24" s="60"/>
      <c r="Q24" s="61"/>
      <c r="R24" s="60">
        <f>VLOOKUP($A24,'Return Data'!$B$7:$R$2292,16,0)</f>
        <v>6.4340000000000002</v>
      </c>
      <c r="S24" s="62">
        <f t="shared" si="7"/>
        <v>22</v>
      </c>
    </row>
    <row r="25" spans="1:19" x14ac:dyDescent="0.3">
      <c r="A25" s="77" t="s">
        <v>1340</v>
      </c>
      <c r="B25" s="59">
        <f>VLOOKUP($A25,'Return Data'!$B$7:$R$2292,3,0)</f>
        <v>44826</v>
      </c>
      <c r="C25" s="60">
        <f>VLOOKUP($A25,'Return Data'!$B$7:$R$2292,4,0)</f>
        <v>13.4497</v>
      </c>
      <c r="D25" s="60">
        <f>VLOOKUP($A25,'Return Data'!$B$7:$R$2292,9,0)</f>
        <v>1.6480999999999999</v>
      </c>
      <c r="E25" s="61">
        <f t="shared" si="0"/>
        <v>9</v>
      </c>
      <c r="F25" s="60">
        <f>VLOOKUP($A25,'Return Data'!$B$7:$R$2292,10,0)</f>
        <v>5.9551999999999996</v>
      </c>
      <c r="G25" s="61">
        <f t="shared" si="1"/>
        <v>10</v>
      </c>
      <c r="H25" s="60">
        <f>VLOOKUP($A25,'Return Data'!$B$7:$R$2292,11,0)</f>
        <v>2.7256999999999998</v>
      </c>
      <c r="I25" s="61">
        <f t="shared" si="2"/>
        <v>8</v>
      </c>
      <c r="J25" s="60">
        <f>VLOOKUP($A25,'Return Data'!$B$7:$R$2292,12,0)</f>
        <v>3.1074999999999999</v>
      </c>
      <c r="K25" s="61">
        <f t="shared" si="3"/>
        <v>8</v>
      </c>
      <c r="L25" s="60">
        <f>VLOOKUP($A25,'Return Data'!$B$7:$R$2292,13,0)</f>
        <v>2.8445</v>
      </c>
      <c r="M25" s="61">
        <f t="shared" si="4"/>
        <v>11</v>
      </c>
      <c r="N25" s="60">
        <f>VLOOKUP($A25,'Return Data'!$B$7:$R$2292,17,0)</f>
        <v>4.2266000000000004</v>
      </c>
      <c r="O25" s="61">
        <f t="shared" si="5"/>
        <v>11</v>
      </c>
      <c r="P25" s="60">
        <f>VLOOKUP($A25,'Return Data'!$B$7:$R$2292,14,0)</f>
        <v>5.9172000000000002</v>
      </c>
      <c r="Q25" s="61">
        <f t="shared" ref="Q25:Q31" si="8">RANK(P25,P$8:P$31,0)</f>
        <v>15</v>
      </c>
      <c r="R25" s="60">
        <f>VLOOKUP($A25,'Return Data'!$B$7:$R$2292,16,0)</f>
        <v>6.7714999999999996</v>
      </c>
      <c r="S25" s="62">
        <f t="shared" si="7"/>
        <v>21</v>
      </c>
    </row>
    <row r="26" spans="1:19" x14ac:dyDescent="0.3">
      <c r="A26" s="77" t="s">
        <v>1342</v>
      </c>
      <c r="B26" s="59">
        <f>VLOOKUP($A26,'Return Data'!$B$7:$R$2292,3,0)</f>
        <v>44826</v>
      </c>
      <c r="C26" s="60">
        <f>VLOOKUP($A26,'Return Data'!$B$7:$R$2292,4,0)</f>
        <v>45.927</v>
      </c>
      <c r="D26" s="60">
        <f>VLOOKUP($A26,'Return Data'!$B$7:$R$2292,9,0)</f>
        <v>0.50780000000000003</v>
      </c>
      <c r="E26" s="61">
        <f t="shared" si="0"/>
        <v>16</v>
      </c>
      <c r="F26" s="60">
        <f>VLOOKUP($A26,'Return Data'!$B$7:$R$2292,10,0)</f>
        <v>6.1913</v>
      </c>
      <c r="G26" s="61">
        <f t="shared" si="1"/>
        <v>9</v>
      </c>
      <c r="H26" s="60">
        <f>VLOOKUP($A26,'Return Data'!$B$7:$R$2292,11,0)</f>
        <v>2.0964999999999998</v>
      </c>
      <c r="I26" s="61">
        <f t="shared" si="2"/>
        <v>13</v>
      </c>
      <c r="J26" s="60">
        <f>VLOOKUP($A26,'Return Data'!$B$7:$R$2292,12,0)</f>
        <v>2.9298999999999999</v>
      </c>
      <c r="K26" s="61">
        <f t="shared" si="3"/>
        <v>10</v>
      </c>
      <c r="L26" s="60">
        <f>VLOOKUP($A26,'Return Data'!$B$7:$R$2292,13,0)</f>
        <v>2.9889999999999999</v>
      </c>
      <c r="M26" s="61">
        <f t="shared" si="4"/>
        <v>9</v>
      </c>
      <c r="N26" s="60">
        <f>VLOOKUP($A26,'Return Data'!$B$7:$R$2292,17,0)</f>
        <v>5.0749000000000004</v>
      </c>
      <c r="O26" s="61">
        <f t="shared" si="5"/>
        <v>7</v>
      </c>
      <c r="P26" s="60">
        <f>VLOOKUP($A26,'Return Data'!$B$7:$R$2292,14,0)</f>
        <v>6.7744</v>
      </c>
      <c r="Q26" s="61">
        <f t="shared" si="8"/>
        <v>8</v>
      </c>
      <c r="R26" s="60">
        <f>VLOOKUP($A26,'Return Data'!$B$7:$R$2292,16,0)</f>
        <v>8.1574000000000009</v>
      </c>
      <c r="S26" s="62">
        <f t="shared" si="7"/>
        <v>4</v>
      </c>
    </row>
    <row r="27" spans="1:19" x14ac:dyDescent="0.3">
      <c r="A27" s="77" t="s">
        <v>1944</v>
      </c>
      <c r="B27" s="59">
        <f>VLOOKUP($A27,'Return Data'!$B$7:$R$2292,3,0)</f>
        <v>44826</v>
      </c>
      <c r="C27" s="60">
        <f>VLOOKUP($A27,'Return Data'!$B$7:$R$2292,4,0)</f>
        <v>40.123600000000003</v>
      </c>
      <c r="D27" s="60">
        <f>VLOOKUP($A27,'Return Data'!$B$7:$R$2292,9,0)</f>
        <v>2.4258999999999999</v>
      </c>
      <c r="E27" s="61">
        <f t="shared" si="0"/>
        <v>6</v>
      </c>
      <c r="F27" s="60">
        <f>VLOOKUP($A27,'Return Data'!$B$7:$R$2292,10,0)</f>
        <v>5.5495000000000001</v>
      </c>
      <c r="G27" s="61">
        <f t="shared" si="1"/>
        <v>11</v>
      </c>
      <c r="H27" s="60">
        <f>VLOOKUP($A27,'Return Data'!$B$7:$R$2292,11,0)</f>
        <v>2.8597000000000001</v>
      </c>
      <c r="I27" s="61">
        <f t="shared" si="2"/>
        <v>6</v>
      </c>
      <c r="J27" s="60">
        <f>VLOOKUP($A27,'Return Data'!$B$7:$R$2292,12,0)</f>
        <v>3.1223000000000001</v>
      </c>
      <c r="K27" s="61">
        <f t="shared" si="3"/>
        <v>7</v>
      </c>
      <c r="L27" s="60">
        <f>VLOOKUP($A27,'Return Data'!$B$7:$R$2292,13,0)</f>
        <v>2.7955999999999999</v>
      </c>
      <c r="M27" s="61">
        <f t="shared" si="4"/>
        <v>12</v>
      </c>
      <c r="N27" s="60">
        <f>VLOOKUP($A27,'Return Data'!$B$7:$R$2292,17,0)</f>
        <v>4.0254000000000003</v>
      </c>
      <c r="O27" s="61">
        <f t="shared" si="5"/>
        <v>16</v>
      </c>
      <c r="P27" s="60">
        <f>VLOOKUP($A27,'Return Data'!$B$7:$R$2292,14,0)</f>
        <v>21.095800000000001</v>
      </c>
      <c r="Q27" s="61">
        <f t="shared" si="8"/>
        <v>1</v>
      </c>
      <c r="R27" s="60">
        <f>VLOOKUP($A27,'Return Data'!$B$7:$R$2292,16,0)</f>
        <v>7.1105</v>
      </c>
      <c r="S27" s="62">
        <f t="shared" si="7"/>
        <v>19</v>
      </c>
    </row>
    <row r="28" spans="1:19" x14ac:dyDescent="0.3">
      <c r="A28" s="77" t="s">
        <v>1343</v>
      </c>
      <c r="B28" s="59">
        <f>VLOOKUP($A28,'Return Data'!$B$7:$R$2292,3,0)</f>
        <v>44826</v>
      </c>
      <c r="C28" s="60">
        <f>VLOOKUP($A28,'Return Data'!$B$7:$R$2292,4,0)</f>
        <v>27.5062</v>
      </c>
      <c r="D28" s="60">
        <f>VLOOKUP($A28,'Return Data'!$B$7:$R$2292,9,0)</f>
        <v>1.3928</v>
      </c>
      <c r="E28" s="61">
        <f t="shared" si="0"/>
        <v>11</v>
      </c>
      <c r="F28" s="60">
        <f>VLOOKUP($A28,'Return Data'!$B$7:$R$2292,10,0)</f>
        <v>4.9935</v>
      </c>
      <c r="G28" s="61">
        <f t="shared" si="1"/>
        <v>18</v>
      </c>
      <c r="H28" s="60">
        <f>VLOOKUP($A28,'Return Data'!$B$7:$R$2292,11,0)</f>
        <v>2.4073000000000002</v>
      </c>
      <c r="I28" s="61">
        <f t="shared" si="2"/>
        <v>10</v>
      </c>
      <c r="J28" s="60">
        <f>VLOOKUP($A28,'Return Data'!$B$7:$R$2292,12,0)</f>
        <v>2.9523999999999999</v>
      </c>
      <c r="K28" s="61">
        <f t="shared" si="3"/>
        <v>9</v>
      </c>
      <c r="L28" s="60">
        <f>VLOOKUP($A28,'Return Data'!$B$7:$R$2292,13,0)</f>
        <v>2.7492999999999999</v>
      </c>
      <c r="M28" s="61">
        <f t="shared" si="4"/>
        <v>13</v>
      </c>
      <c r="N28" s="60">
        <f>VLOOKUP($A28,'Return Data'!$B$7:$R$2292,17,0)</f>
        <v>4.0381</v>
      </c>
      <c r="O28" s="61">
        <f t="shared" si="5"/>
        <v>14</v>
      </c>
      <c r="P28" s="60">
        <f>VLOOKUP($A28,'Return Data'!$B$7:$R$2292,14,0)</f>
        <v>6.0537999999999998</v>
      </c>
      <c r="Q28" s="61">
        <f t="shared" si="8"/>
        <v>13</v>
      </c>
      <c r="R28" s="60">
        <f>VLOOKUP($A28,'Return Data'!$B$7:$R$2292,16,0)</f>
        <v>7.8285</v>
      </c>
      <c r="S28" s="62">
        <f t="shared" si="7"/>
        <v>10</v>
      </c>
    </row>
    <row r="29" spans="1:19" x14ac:dyDescent="0.3">
      <c r="A29" s="77" t="s">
        <v>1922</v>
      </c>
      <c r="B29" s="59">
        <f>VLOOKUP($A29,'Return Data'!$B$7:$R$2292,3,0)</f>
        <v>44826</v>
      </c>
      <c r="C29" s="60">
        <f>VLOOKUP($A29,'Return Data'!$B$7:$R$2292,4,0)</f>
        <v>38.559600000000003</v>
      </c>
      <c r="D29" s="60">
        <f>VLOOKUP($A29,'Return Data'!$B$7:$R$2292,9,0)</f>
        <v>2.7454000000000001</v>
      </c>
      <c r="E29" s="61">
        <f t="shared" si="0"/>
        <v>5</v>
      </c>
      <c r="F29" s="60">
        <f>VLOOKUP($A29,'Return Data'!$B$7:$R$2292,10,0)</f>
        <v>5.4825999999999997</v>
      </c>
      <c r="G29" s="61">
        <f t="shared" si="1"/>
        <v>12</v>
      </c>
      <c r="H29" s="60">
        <f>VLOOKUP($A29,'Return Data'!$B$7:$R$2292,11,0)</f>
        <v>2.8519000000000001</v>
      </c>
      <c r="I29" s="61">
        <f t="shared" si="2"/>
        <v>7</v>
      </c>
      <c r="J29" s="60">
        <f>VLOOKUP($A29,'Return Data'!$B$7:$R$2292,12,0)</f>
        <v>3.5407999999999999</v>
      </c>
      <c r="K29" s="61">
        <f t="shared" si="3"/>
        <v>6</v>
      </c>
      <c r="L29" s="60">
        <f>VLOOKUP($A29,'Return Data'!$B$7:$R$2292,13,0)</f>
        <v>3.0773999999999999</v>
      </c>
      <c r="M29" s="61">
        <f t="shared" si="4"/>
        <v>8</v>
      </c>
      <c r="N29" s="60">
        <f>VLOOKUP($A29,'Return Data'!$B$7:$R$2292,17,0)</f>
        <v>4.1841999999999997</v>
      </c>
      <c r="O29" s="61">
        <f t="shared" si="5"/>
        <v>12</v>
      </c>
      <c r="P29" s="60">
        <f>VLOOKUP($A29,'Return Data'!$B$7:$R$2292,14,0)</f>
        <v>6.1638999999999999</v>
      </c>
      <c r="Q29" s="61">
        <f t="shared" si="8"/>
        <v>12</v>
      </c>
      <c r="R29" s="60">
        <f>VLOOKUP($A29,'Return Data'!$B$7:$R$2292,16,0)</f>
        <v>6.8638000000000003</v>
      </c>
      <c r="S29" s="62">
        <f t="shared" si="7"/>
        <v>20</v>
      </c>
    </row>
    <row r="30" spans="1:19" x14ac:dyDescent="0.3">
      <c r="A30" s="77" t="s">
        <v>1348</v>
      </c>
      <c r="B30" s="59">
        <f>VLOOKUP($A30,'Return Data'!$B$7:$R$2292,3,0)</f>
        <v>44826</v>
      </c>
      <c r="C30" s="60">
        <f>VLOOKUP($A30,'Return Data'!$B$7:$R$2292,4,0)</f>
        <v>42.71</v>
      </c>
      <c r="D30" s="60">
        <f>VLOOKUP($A30,'Return Data'!$B$7:$R$2292,9,0)</f>
        <v>-0.64749999999999996</v>
      </c>
      <c r="E30" s="61">
        <f t="shared" si="0"/>
        <v>22</v>
      </c>
      <c r="F30" s="60">
        <f>VLOOKUP($A30,'Return Data'!$B$7:$R$2292,10,0)</f>
        <v>5.0317999999999996</v>
      </c>
      <c r="G30" s="61">
        <f t="shared" si="1"/>
        <v>17</v>
      </c>
      <c r="H30" s="60">
        <f>VLOOKUP($A30,'Return Data'!$B$7:$R$2292,11,0)</f>
        <v>2.3531</v>
      </c>
      <c r="I30" s="61">
        <f t="shared" si="2"/>
        <v>12</v>
      </c>
      <c r="J30" s="60">
        <f>VLOOKUP($A30,'Return Data'!$B$7:$R$2292,12,0)</f>
        <v>2.8563999999999998</v>
      </c>
      <c r="K30" s="61">
        <f t="shared" si="3"/>
        <v>12</v>
      </c>
      <c r="L30" s="60">
        <f>VLOOKUP($A30,'Return Data'!$B$7:$R$2292,13,0)</f>
        <v>2.5586000000000002</v>
      </c>
      <c r="M30" s="61">
        <f t="shared" si="4"/>
        <v>16</v>
      </c>
      <c r="N30" s="60">
        <f>VLOOKUP($A30,'Return Data'!$B$7:$R$2292,17,0)</f>
        <v>4.0351999999999997</v>
      </c>
      <c r="O30" s="61">
        <f t="shared" si="5"/>
        <v>15</v>
      </c>
      <c r="P30" s="60">
        <f>VLOOKUP($A30,'Return Data'!$B$7:$R$2292,14,0)</f>
        <v>6.2477</v>
      </c>
      <c r="Q30" s="61">
        <f t="shared" si="8"/>
        <v>11</v>
      </c>
      <c r="R30" s="60">
        <f>VLOOKUP($A30,'Return Data'!$B$7:$R$2292,16,0)</f>
        <v>7.4866000000000001</v>
      </c>
      <c r="S30" s="62">
        <f t="shared" si="7"/>
        <v>16</v>
      </c>
    </row>
    <row r="31" spans="1:19" x14ac:dyDescent="0.3">
      <c r="A31" s="77" t="s">
        <v>1349</v>
      </c>
      <c r="B31" s="59">
        <f>VLOOKUP($A31,'Return Data'!$B$7:$R$2292,3,0)</f>
        <v>44826</v>
      </c>
      <c r="C31" s="60">
        <f>VLOOKUP($A31,'Return Data'!$B$7:$R$2292,4,0)</f>
        <v>27.172899999999998</v>
      </c>
      <c r="D31" s="60">
        <f>VLOOKUP($A31,'Return Data'!$B$7:$R$2292,9,0)</f>
        <v>5.1222000000000003</v>
      </c>
      <c r="E31" s="61">
        <f t="shared" si="0"/>
        <v>2</v>
      </c>
      <c r="F31" s="60">
        <f>VLOOKUP($A31,'Return Data'!$B$7:$R$2292,10,0)</f>
        <v>6.6642999999999999</v>
      </c>
      <c r="G31" s="61">
        <f t="shared" si="1"/>
        <v>5</v>
      </c>
      <c r="H31" s="60">
        <f>VLOOKUP($A31,'Return Data'!$B$7:$R$2292,11,0)</f>
        <v>3.5217999999999998</v>
      </c>
      <c r="I31" s="61">
        <f t="shared" si="2"/>
        <v>4</v>
      </c>
      <c r="J31" s="60">
        <f>VLOOKUP($A31,'Return Data'!$B$7:$R$2292,12,0)</f>
        <v>3.6387</v>
      </c>
      <c r="K31" s="61">
        <f t="shared" si="3"/>
        <v>4</v>
      </c>
      <c r="L31" s="60">
        <f>VLOOKUP($A31,'Return Data'!$B$7:$R$2292,13,0)</f>
        <v>5.7645</v>
      </c>
      <c r="M31" s="61">
        <f t="shared" si="4"/>
        <v>4</v>
      </c>
      <c r="N31" s="60">
        <f>VLOOKUP($A31,'Return Data'!$B$7:$R$2292,17,0)</f>
        <v>7.0526999999999997</v>
      </c>
      <c r="O31" s="61">
        <f t="shared" si="5"/>
        <v>4</v>
      </c>
      <c r="P31" s="60">
        <f>VLOOKUP($A31,'Return Data'!$B$7:$R$2292,14,0)</f>
        <v>8.3590999999999998</v>
      </c>
      <c r="Q31" s="61">
        <f t="shared" si="8"/>
        <v>2</v>
      </c>
      <c r="R31" s="60">
        <f>VLOOKUP($A31,'Return Data'!$B$7:$R$2292,16,0)</f>
        <v>7.343</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1.1714374999999997</v>
      </c>
      <c r="E33" s="83"/>
      <c r="F33" s="84">
        <f>AVERAGE(F8:F31)</f>
        <v>5.7053333333333347</v>
      </c>
      <c r="G33" s="83"/>
      <c r="H33" s="84">
        <f>AVERAGE(H8:H31)</f>
        <v>3.5784791666666678</v>
      </c>
      <c r="I33" s="83"/>
      <c r="J33" s="84">
        <f>AVERAGE(J8:J31)</f>
        <v>3.6141624999999995</v>
      </c>
      <c r="K33" s="83"/>
      <c r="L33" s="84">
        <f>AVERAGE(L8:L31)</f>
        <v>4.0267583333333334</v>
      </c>
      <c r="M33" s="83"/>
      <c r="N33" s="84">
        <f>AVERAGE(N8:N31)</f>
        <v>5.0790416666666678</v>
      </c>
      <c r="O33" s="83"/>
      <c r="P33" s="84">
        <f>AVERAGE(P8:P31)</f>
        <v>6.8763173913043483</v>
      </c>
      <c r="Q33" s="83"/>
      <c r="R33" s="84">
        <f>AVERAGE(R8:R31)</f>
        <v>7.5618333333333334</v>
      </c>
      <c r="S33" s="85"/>
    </row>
    <row r="34" spans="1:19" x14ac:dyDescent="0.3">
      <c r="A34" s="82" t="s">
        <v>28</v>
      </c>
      <c r="B34" s="83"/>
      <c r="C34" s="83"/>
      <c r="D34" s="84">
        <f>MIN(D8:D31)</f>
        <v>-3.8267000000000002</v>
      </c>
      <c r="E34" s="83"/>
      <c r="F34" s="84">
        <f>MIN(F8:F31)</f>
        <v>1.6512</v>
      </c>
      <c r="G34" s="83"/>
      <c r="H34" s="84">
        <f>MIN(H8:H31)</f>
        <v>0.1862</v>
      </c>
      <c r="I34" s="83"/>
      <c r="J34" s="84">
        <f>MIN(J8:J31)</f>
        <v>0.37469999999999998</v>
      </c>
      <c r="K34" s="83"/>
      <c r="L34" s="84">
        <f>MIN(L8:L31)</f>
        <v>1.9531000000000001</v>
      </c>
      <c r="M34" s="83"/>
      <c r="N34" s="84">
        <f>MIN(N8:N31)</f>
        <v>3.5064000000000002</v>
      </c>
      <c r="O34" s="83"/>
      <c r="P34" s="84">
        <f>MIN(P8:P31)</f>
        <v>3.3672</v>
      </c>
      <c r="Q34" s="83"/>
      <c r="R34" s="84">
        <f>MIN(R8:R31)</f>
        <v>5.9004000000000003</v>
      </c>
      <c r="S34" s="85"/>
    </row>
    <row r="35" spans="1:19" ht="15" thickBot="1" x14ac:dyDescent="0.35">
      <c r="A35" s="86" t="s">
        <v>29</v>
      </c>
      <c r="B35" s="87"/>
      <c r="C35" s="87"/>
      <c r="D35" s="88">
        <f>MAX(D8:D31)</f>
        <v>6.6130000000000004</v>
      </c>
      <c r="E35" s="87"/>
      <c r="F35" s="88">
        <f>MAX(F8:F31)</f>
        <v>9.6791999999999998</v>
      </c>
      <c r="G35" s="87"/>
      <c r="H35" s="88">
        <f>MAX(H8:H31)</f>
        <v>32.264499999999998</v>
      </c>
      <c r="I35" s="87"/>
      <c r="J35" s="88">
        <f>MAX(J8:J31)</f>
        <v>22.7987</v>
      </c>
      <c r="K35" s="87"/>
      <c r="L35" s="88">
        <f>MAX(L8:L31)</f>
        <v>17.672799999999999</v>
      </c>
      <c r="M35" s="87"/>
      <c r="N35" s="88">
        <f>MAX(N8:N31)</f>
        <v>11.2235</v>
      </c>
      <c r="O35" s="87"/>
      <c r="P35" s="88">
        <f>MAX(P8:P31)</f>
        <v>21.095800000000001</v>
      </c>
      <c r="Q35" s="87"/>
      <c r="R35" s="88">
        <f>MAX(R8:R31)</f>
        <v>8.7818000000000005</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44826</v>
      </c>
      <c r="C8" s="60">
        <f>VLOOKUP($A8,'Return Data'!$B$7:$R$2292,4,0)</f>
        <v>38.858199999999997</v>
      </c>
      <c r="D8" s="60">
        <f>VLOOKUP($A8,'Return Data'!$B$7:$R$2292,9,0)</f>
        <v>2.6267999999999998</v>
      </c>
      <c r="E8" s="61">
        <f t="shared" ref="E8:E31" si="0">RANK(D8,D$8:D$31,0)</f>
        <v>3</v>
      </c>
      <c r="F8" s="60">
        <f>VLOOKUP($A8,'Return Data'!$B$7:$R$2292,10,0)</f>
        <v>7.3426</v>
      </c>
      <c r="G8" s="61">
        <f t="shared" ref="G8:G31" si="1">RANK(F8,F$8:F$31,0)</f>
        <v>2</v>
      </c>
      <c r="H8" s="60">
        <f>VLOOKUP($A8,'Return Data'!$B$7:$R$2292,11,0)</f>
        <v>3.6808999999999998</v>
      </c>
      <c r="I8" s="61">
        <f t="shared" ref="I8:I31" si="2">RANK(H8,H$8:H$31,0)</f>
        <v>4</v>
      </c>
      <c r="J8" s="60">
        <f>VLOOKUP($A8,'Return Data'!$B$7:$R$2292,12,0)</f>
        <v>3.548</v>
      </c>
      <c r="K8" s="61">
        <f t="shared" ref="K8:K31" si="3">RANK(J8,J$8:J$31,0)</f>
        <v>4</v>
      </c>
      <c r="L8" s="60">
        <f>VLOOKUP($A8,'Return Data'!$B$7:$R$2292,13,0)</f>
        <v>3.2008000000000001</v>
      </c>
      <c r="M8" s="61">
        <f t="shared" ref="M8:M31" si="4">RANK(L8,L$8:L$31,0)</f>
        <v>6</v>
      </c>
      <c r="N8" s="60">
        <f>VLOOKUP($A8,'Return Data'!$B$7:$R$2292,17,0)</f>
        <v>4.516</v>
      </c>
      <c r="O8" s="61">
        <f t="shared" ref="O8:O31" si="5">RANK(N8,N$8:N$31,0)</f>
        <v>6</v>
      </c>
      <c r="P8" s="60">
        <f>VLOOKUP($A8,'Return Data'!$B$7:$R$2292,14,0)</f>
        <v>6.3448000000000002</v>
      </c>
      <c r="Q8" s="61">
        <f t="shared" ref="Q8:Q23" si="6">RANK(P8,P$8:P$31,0)</f>
        <v>7</v>
      </c>
      <c r="R8" s="60">
        <f>VLOOKUP($A8,'Return Data'!$B$7:$R$2292,16,0)</f>
        <v>7.2523999999999997</v>
      </c>
      <c r="S8" s="62">
        <f t="shared" ref="S8:S31" si="7">RANK(R8,R$8:R$31,0)</f>
        <v>11</v>
      </c>
    </row>
    <row r="9" spans="1:19" x14ac:dyDescent="0.3">
      <c r="A9" s="77" t="s">
        <v>1303</v>
      </c>
      <c r="B9" s="59">
        <f>VLOOKUP($A9,'Return Data'!$B$7:$R$2292,3,0)</f>
        <v>44826</v>
      </c>
      <c r="C9" s="60">
        <f>VLOOKUP($A9,'Return Data'!$B$7:$R$2292,4,0)</f>
        <v>25.192399999999999</v>
      </c>
      <c r="D9" s="60">
        <f>VLOOKUP($A9,'Return Data'!$B$7:$R$2292,9,0)</f>
        <v>1.3896999999999999</v>
      </c>
      <c r="E9" s="61">
        <f t="shared" si="0"/>
        <v>8</v>
      </c>
      <c r="F9" s="60">
        <f>VLOOKUP($A9,'Return Data'!$B$7:$R$2292,10,0)</f>
        <v>5.75</v>
      </c>
      <c r="G9" s="61">
        <f t="shared" si="1"/>
        <v>8</v>
      </c>
      <c r="H9" s="60">
        <f>VLOOKUP($A9,'Return Data'!$B$7:$R$2292,11,0)</f>
        <v>2.6322000000000001</v>
      </c>
      <c r="I9" s="61">
        <f t="shared" si="2"/>
        <v>6</v>
      </c>
      <c r="J9" s="60">
        <f>VLOOKUP($A9,'Return Data'!$B$7:$R$2292,12,0)</f>
        <v>2.9051999999999998</v>
      </c>
      <c r="K9" s="61">
        <f t="shared" si="3"/>
        <v>6</v>
      </c>
      <c r="L9" s="60">
        <f>VLOOKUP($A9,'Return Data'!$B$7:$R$2292,13,0)</f>
        <v>2.6581000000000001</v>
      </c>
      <c r="M9" s="61">
        <f t="shared" si="4"/>
        <v>7</v>
      </c>
      <c r="N9" s="60">
        <f>VLOOKUP($A9,'Return Data'!$B$7:$R$2292,17,0)</f>
        <v>3.9418000000000002</v>
      </c>
      <c r="O9" s="61">
        <f t="shared" si="5"/>
        <v>9</v>
      </c>
      <c r="P9" s="60">
        <f>VLOOKUP($A9,'Return Data'!$B$7:$R$2292,14,0)</f>
        <v>6.0247000000000002</v>
      </c>
      <c r="Q9" s="61">
        <f t="shared" si="6"/>
        <v>8</v>
      </c>
      <c r="R9" s="60">
        <f>VLOOKUP($A9,'Return Data'!$B$7:$R$2292,16,0)</f>
        <v>7.5625</v>
      </c>
      <c r="S9" s="62">
        <f t="shared" si="7"/>
        <v>5</v>
      </c>
    </row>
    <row r="10" spans="1:19" x14ac:dyDescent="0.3">
      <c r="A10" s="77" t="s">
        <v>2006</v>
      </c>
      <c r="B10" s="59">
        <f>VLOOKUP($A10,'Return Data'!$B$7:$R$2292,3,0)</f>
        <v>44826</v>
      </c>
      <c r="C10" s="60">
        <f>VLOOKUP($A10,'Return Data'!$B$7:$R$2292,4,0)</f>
        <v>23.9009</v>
      </c>
      <c r="D10" s="60">
        <f>VLOOKUP($A10,'Return Data'!$B$7:$R$2292,9,0)</f>
        <v>2.5821000000000001</v>
      </c>
      <c r="E10" s="61">
        <f t="shared" si="0"/>
        <v>4</v>
      </c>
      <c r="F10" s="60">
        <f>VLOOKUP($A10,'Return Data'!$B$7:$R$2292,10,0)</f>
        <v>6.1801000000000004</v>
      </c>
      <c r="G10" s="61">
        <f t="shared" si="1"/>
        <v>3</v>
      </c>
      <c r="H10" s="60">
        <f>VLOOKUP($A10,'Return Data'!$B$7:$R$2292,11,0)</f>
        <v>1.1948000000000001</v>
      </c>
      <c r="I10" s="61">
        <f t="shared" si="2"/>
        <v>17</v>
      </c>
      <c r="J10" s="60">
        <f>VLOOKUP($A10,'Return Data'!$B$7:$R$2292,12,0)</f>
        <v>2.0211000000000001</v>
      </c>
      <c r="K10" s="61">
        <f t="shared" si="3"/>
        <v>14</v>
      </c>
      <c r="L10" s="60">
        <f>VLOOKUP($A10,'Return Data'!$B$7:$R$2292,13,0)</f>
        <v>1.9793000000000001</v>
      </c>
      <c r="M10" s="61">
        <f t="shared" si="4"/>
        <v>14</v>
      </c>
      <c r="N10" s="60">
        <f>VLOOKUP($A10,'Return Data'!$B$7:$R$2292,17,0)</f>
        <v>3.3976999999999999</v>
      </c>
      <c r="O10" s="61">
        <f t="shared" si="5"/>
        <v>13</v>
      </c>
      <c r="P10" s="60">
        <f>VLOOKUP($A10,'Return Data'!$B$7:$R$2292,14,0)</f>
        <v>4.9884000000000004</v>
      </c>
      <c r="Q10" s="61">
        <f t="shared" si="6"/>
        <v>21</v>
      </c>
      <c r="R10" s="60">
        <f>VLOOKUP($A10,'Return Data'!$B$7:$R$2292,16,0)</f>
        <v>7.3792</v>
      </c>
      <c r="S10" s="62">
        <f t="shared" si="7"/>
        <v>8</v>
      </c>
    </row>
    <row r="11" spans="1:19" x14ac:dyDescent="0.3">
      <c r="A11" s="77" t="s">
        <v>2038</v>
      </c>
      <c r="B11" s="59">
        <f>VLOOKUP($A11,'Return Data'!$B$7:$R$2292,3,0)</f>
        <v>44826</v>
      </c>
      <c r="C11" s="60">
        <f>VLOOKUP($A11,'Return Data'!$B$7:$R$2292,4,0)</f>
        <v>20.434200000000001</v>
      </c>
      <c r="D11" s="60">
        <f>VLOOKUP($A11,'Return Data'!$B$7:$R$2292,9,0)</f>
        <v>-0.68530000000000002</v>
      </c>
      <c r="E11" s="61">
        <f t="shared" si="0"/>
        <v>19</v>
      </c>
      <c r="F11" s="60">
        <f>VLOOKUP($A11,'Return Data'!$B$7:$R$2292,10,0)</f>
        <v>4.0522</v>
      </c>
      <c r="G11" s="61">
        <f t="shared" si="1"/>
        <v>20</v>
      </c>
      <c r="H11" s="60">
        <f>VLOOKUP($A11,'Return Data'!$B$7:$R$2292,11,0)</f>
        <v>31.877500000000001</v>
      </c>
      <c r="I11" s="61">
        <f t="shared" si="2"/>
        <v>1</v>
      </c>
      <c r="J11" s="60">
        <f>VLOOKUP($A11,'Return Data'!$B$7:$R$2292,12,0)</f>
        <v>22.430599999999998</v>
      </c>
      <c r="K11" s="61">
        <f t="shared" si="3"/>
        <v>1</v>
      </c>
      <c r="L11" s="60">
        <f>VLOOKUP($A11,'Return Data'!$B$7:$R$2292,13,0)</f>
        <v>17.314499999999999</v>
      </c>
      <c r="M11" s="61">
        <f t="shared" si="4"/>
        <v>1</v>
      </c>
      <c r="N11" s="60">
        <f>VLOOKUP($A11,'Return Data'!$B$7:$R$2292,17,0)</f>
        <v>10.536300000000001</v>
      </c>
      <c r="O11" s="61">
        <f t="shared" si="5"/>
        <v>2</v>
      </c>
      <c r="P11" s="60">
        <f>VLOOKUP($A11,'Return Data'!$B$7:$R$2292,14,0)</f>
        <v>6.8975999999999997</v>
      </c>
      <c r="Q11" s="61">
        <f t="shared" si="6"/>
        <v>4</v>
      </c>
      <c r="R11" s="60">
        <f>VLOOKUP($A11,'Return Data'!$B$7:$R$2292,16,0)</f>
        <v>5.3268000000000004</v>
      </c>
      <c r="S11" s="62">
        <f t="shared" si="7"/>
        <v>23</v>
      </c>
    </row>
    <row r="12" spans="1:19" x14ac:dyDescent="0.3">
      <c r="A12" s="77" t="s">
        <v>1307</v>
      </c>
      <c r="B12" s="59">
        <f>VLOOKUP($A12,'Return Data'!$B$7:$R$2292,3,0)</f>
        <v>44826</v>
      </c>
      <c r="C12" s="60">
        <f>VLOOKUP($A12,'Return Data'!$B$7:$R$2292,4,0)</f>
        <v>21.079699999999999</v>
      </c>
      <c r="D12" s="60">
        <f>VLOOKUP($A12,'Return Data'!$B$7:$R$2292,9,0)</f>
        <v>-0.89300000000000002</v>
      </c>
      <c r="E12" s="61">
        <f t="shared" si="0"/>
        <v>20</v>
      </c>
      <c r="F12" s="60">
        <f>VLOOKUP($A12,'Return Data'!$B$7:$R$2292,10,0)</f>
        <v>4.24</v>
      </c>
      <c r="G12" s="61">
        <f t="shared" si="1"/>
        <v>17</v>
      </c>
      <c r="H12" s="60">
        <f>VLOOKUP($A12,'Return Data'!$B$7:$R$2292,11,0)</f>
        <v>1.3740000000000001</v>
      </c>
      <c r="I12" s="61">
        <f t="shared" si="2"/>
        <v>15</v>
      </c>
      <c r="J12" s="60">
        <f>VLOOKUP($A12,'Return Data'!$B$7:$R$2292,12,0)</f>
        <v>1.8751</v>
      </c>
      <c r="K12" s="61">
        <f t="shared" si="3"/>
        <v>16</v>
      </c>
      <c r="L12" s="60">
        <f>VLOOKUP($A12,'Return Data'!$B$7:$R$2292,13,0)</f>
        <v>1.7272000000000001</v>
      </c>
      <c r="M12" s="61">
        <f t="shared" si="4"/>
        <v>17</v>
      </c>
      <c r="N12" s="60">
        <f>VLOOKUP($A12,'Return Data'!$B$7:$R$2292,17,0)</f>
        <v>3.1273</v>
      </c>
      <c r="O12" s="61">
        <f t="shared" si="5"/>
        <v>20</v>
      </c>
      <c r="P12" s="60">
        <f>VLOOKUP($A12,'Return Data'!$B$7:$R$2292,14,0)</f>
        <v>4.9709000000000003</v>
      </c>
      <c r="Q12" s="61">
        <f t="shared" si="6"/>
        <v>22</v>
      </c>
      <c r="R12" s="60">
        <f>VLOOKUP($A12,'Return Data'!$B$7:$R$2292,16,0)</f>
        <v>6.7484000000000002</v>
      </c>
      <c r="S12" s="62">
        <f t="shared" si="7"/>
        <v>18</v>
      </c>
    </row>
    <row r="13" spans="1:19" x14ac:dyDescent="0.3">
      <c r="A13" s="77" t="s">
        <v>1309</v>
      </c>
      <c r="B13" s="59">
        <f>VLOOKUP($A13,'Return Data'!$B$7:$R$2292,3,0)</f>
        <v>44826</v>
      </c>
      <c r="C13" s="60">
        <f>VLOOKUP($A13,'Return Data'!$B$7:$R$2292,4,0)</f>
        <v>38.296799999999998</v>
      </c>
      <c r="D13" s="60">
        <f>VLOOKUP($A13,'Return Data'!$B$7:$R$2292,9,0)</f>
        <v>-0.5716</v>
      </c>
      <c r="E13" s="61">
        <f t="shared" si="0"/>
        <v>18</v>
      </c>
      <c r="F13" s="60">
        <f>VLOOKUP($A13,'Return Data'!$B$7:$R$2292,10,0)</f>
        <v>4.5199999999999996</v>
      </c>
      <c r="G13" s="61">
        <f t="shared" si="1"/>
        <v>15</v>
      </c>
      <c r="H13" s="60">
        <f>VLOOKUP($A13,'Return Data'!$B$7:$R$2292,11,0)</f>
        <v>1.4752000000000001</v>
      </c>
      <c r="I13" s="61">
        <f t="shared" si="2"/>
        <v>14</v>
      </c>
      <c r="J13" s="60">
        <f>VLOOKUP($A13,'Return Data'!$B$7:$R$2292,12,0)</f>
        <v>2.1027</v>
      </c>
      <c r="K13" s="61">
        <f t="shared" si="3"/>
        <v>13</v>
      </c>
      <c r="L13" s="60">
        <f>VLOOKUP($A13,'Return Data'!$B$7:$R$2292,13,0)</f>
        <v>1.8118000000000001</v>
      </c>
      <c r="M13" s="61">
        <f t="shared" si="4"/>
        <v>15</v>
      </c>
      <c r="N13" s="60">
        <f>VLOOKUP($A13,'Return Data'!$B$7:$R$2292,17,0)</f>
        <v>3.3477000000000001</v>
      </c>
      <c r="O13" s="61">
        <f t="shared" si="5"/>
        <v>15</v>
      </c>
      <c r="P13" s="60">
        <f>VLOOKUP($A13,'Return Data'!$B$7:$R$2292,14,0)</f>
        <v>5.3083</v>
      </c>
      <c r="Q13" s="61">
        <f t="shared" si="6"/>
        <v>15</v>
      </c>
      <c r="R13" s="60">
        <f>VLOOKUP($A13,'Return Data'!$B$7:$R$2292,16,0)</f>
        <v>6.9268000000000001</v>
      </c>
      <c r="S13" s="62">
        <f t="shared" si="7"/>
        <v>15</v>
      </c>
    </row>
    <row r="14" spans="1:19" x14ac:dyDescent="0.3">
      <c r="A14" s="77" t="s">
        <v>1317</v>
      </c>
      <c r="B14" s="59">
        <f>VLOOKUP($A14,'Return Data'!$B$7:$R$2292,3,0)</f>
        <v>44826</v>
      </c>
      <c r="C14" s="60">
        <f>VLOOKUP($A14,'Return Data'!$B$7:$R$2292,4,0)</f>
        <v>4726.5481927710798</v>
      </c>
      <c r="D14" s="60">
        <f>VLOOKUP($A14,'Return Data'!$B$7:$R$2292,9,0)</f>
        <v>-3.3595000000000002</v>
      </c>
      <c r="E14" s="61">
        <f t="shared" si="0"/>
        <v>23</v>
      </c>
      <c r="F14" s="60">
        <f>VLOOKUP($A14,'Return Data'!$B$7:$R$2292,10,0)</f>
        <v>1.6512</v>
      </c>
      <c r="G14" s="61">
        <f t="shared" si="1"/>
        <v>24</v>
      </c>
      <c r="H14" s="60">
        <f>VLOOKUP($A14,'Return Data'!$B$7:$R$2292,11,0)</f>
        <v>12.2362</v>
      </c>
      <c r="I14" s="61">
        <f t="shared" si="2"/>
        <v>2</v>
      </c>
      <c r="J14" s="60">
        <f>VLOOKUP($A14,'Return Data'!$B$7:$R$2292,12,0)</f>
        <v>8.4818999999999996</v>
      </c>
      <c r="K14" s="61">
        <f t="shared" si="3"/>
        <v>2</v>
      </c>
      <c r="L14" s="60">
        <f>VLOOKUP($A14,'Return Data'!$B$7:$R$2292,13,0)</f>
        <v>15.0252</v>
      </c>
      <c r="M14" s="61">
        <f t="shared" si="4"/>
        <v>2</v>
      </c>
      <c r="N14" s="60">
        <f>VLOOKUP($A14,'Return Data'!$B$7:$R$2292,17,0)</f>
        <v>14.3729</v>
      </c>
      <c r="O14" s="61">
        <f t="shared" si="5"/>
        <v>1</v>
      </c>
      <c r="P14" s="60">
        <f>VLOOKUP($A14,'Return Data'!$B$7:$R$2292,14,0)</f>
        <v>5.0445000000000002</v>
      </c>
      <c r="Q14" s="61">
        <f t="shared" si="6"/>
        <v>18</v>
      </c>
      <c r="R14" s="60">
        <f>VLOOKUP($A14,'Return Data'!$B$7:$R$2292,16,0)</f>
        <v>7.8097000000000003</v>
      </c>
      <c r="S14" s="62">
        <f t="shared" si="7"/>
        <v>3</v>
      </c>
    </row>
    <row r="15" spans="1:19" x14ac:dyDescent="0.3">
      <c r="A15" s="77" t="s">
        <v>1319</v>
      </c>
      <c r="B15" s="59">
        <f>VLOOKUP($A15,'Return Data'!$B$7:$R$2292,3,0)</f>
        <v>44826</v>
      </c>
      <c r="C15" s="60">
        <f>VLOOKUP($A15,'Return Data'!$B$7:$R$2292,4,0)</f>
        <v>25.9466</v>
      </c>
      <c r="D15" s="60">
        <f>VLOOKUP($A15,'Return Data'!$B$7:$R$2292,9,0)</f>
        <v>1.6268</v>
      </c>
      <c r="E15" s="61">
        <f t="shared" si="0"/>
        <v>7</v>
      </c>
      <c r="F15" s="60">
        <f>VLOOKUP($A15,'Return Data'!$B$7:$R$2292,10,0)</f>
        <v>5.8998999999999997</v>
      </c>
      <c r="G15" s="61">
        <f t="shared" si="1"/>
        <v>7</v>
      </c>
      <c r="H15" s="60">
        <f>VLOOKUP($A15,'Return Data'!$B$7:$R$2292,11,0)</f>
        <v>2.286</v>
      </c>
      <c r="I15" s="61">
        <f t="shared" si="2"/>
        <v>7</v>
      </c>
      <c r="J15" s="60">
        <f>VLOOKUP($A15,'Return Data'!$B$7:$R$2292,12,0)</f>
        <v>2.4750999999999999</v>
      </c>
      <c r="K15" s="61">
        <f t="shared" si="3"/>
        <v>8</v>
      </c>
      <c r="L15" s="60">
        <f>VLOOKUP($A15,'Return Data'!$B$7:$R$2292,13,0)</f>
        <v>2.4188999999999998</v>
      </c>
      <c r="M15" s="61">
        <f t="shared" si="4"/>
        <v>9</v>
      </c>
      <c r="N15" s="60">
        <f>VLOOKUP($A15,'Return Data'!$B$7:$R$2292,17,0)</f>
        <v>4.1684000000000001</v>
      </c>
      <c r="O15" s="61">
        <f t="shared" si="5"/>
        <v>8</v>
      </c>
      <c r="P15" s="60">
        <f>VLOOKUP($A15,'Return Data'!$B$7:$R$2292,14,0)</f>
        <v>6.3754</v>
      </c>
      <c r="Q15" s="61">
        <f t="shared" si="6"/>
        <v>6</v>
      </c>
      <c r="R15" s="60">
        <f>VLOOKUP($A15,'Return Data'!$B$7:$R$2292,16,0)</f>
        <v>8.0928000000000004</v>
      </c>
      <c r="S15" s="62">
        <f t="shared" si="7"/>
        <v>1</v>
      </c>
    </row>
    <row r="16" spans="1:19" x14ac:dyDescent="0.3">
      <c r="A16" s="77" t="s">
        <v>1321</v>
      </c>
      <c r="B16" s="59">
        <f>VLOOKUP($A16,'Return Data'!$B$7:$R$2292,3,0)</f>
        <v>44826</v>
      </c>
      <c r="C16" s="60">
        <f>VLOOKUP($A16,'Return Data'!$B$7:$R$2292,4,0)</f>
        <v>32.358800000000002</v>
      </c>
      <c r="D16" s="60">
        <f>VLOOKUP($A16,'Return Data'!$B$7:$R$2292,9,0)</f>
        <v>0.91400000000000003</v>
      </c>
      <c r="E16" s="61">
        <f t="shared" si="0"/>
        <v>9</v>
      </c>
      <c r="F16" s="60">
        <f>VLOOKUP($A16,'Return Data'!$B$7:$R$2292,10,0)</f>
        <v>4.6165000000000003</v>
      </c>
      <c r="G16" s="61">
        <f t="shared" si="1"/>
        <v>14</v>
      </c>
      <c r="H16" s="60">
        <f>VLOOKUP($A16,'Return Data'!$B$7:$R$2292,11,0)</f>
        <v>0.93369999999999997</v>
      </c>
      <c r="I16" s="61">
        <f t="shared" si="2"/>
        <v>20</v>
      </c>
      <c r="J16" s="60">
        <f>VLOOKUP($A16,'Return Data'!$B$7:$R$2292,12,0)</f>
        <v>1.8181</v>
      </c>
      <c r="K16" s="61">
        <f t="shared" si="3"/>
        <v>18</v>
      </c>
      <c r="L16" s="60">
        <f>VLOOKUP($A16,'Return Data'!$B$7:$R$2292,13,0)</f>
        <v>1.6648000000000001</v>
      </c>
      <c r="M16" s="61">
        <f t="shared" si="4"/>
        <v>18</v>
      </c>
      <c r="N16" s="60">
        <f>VLOOKUP($A16,'Return Data'!$B$7:$R$2292,17,0)</f>
        <v>3.1623999999999999</v>
      </c>
      <c r="O16" s="61">
        <f t="shared" si="5"/>
        <v>19</v>
      </c>
      <c r="P16" s="60">
        <f>VLOOKUP($A16,'Return Data'!$B$7:$R$2292,14,0)</f>
        <v>3.9983</v>
      </c>
      <c r="Q16" s="61">
        <f t="shared" si="6"/>
        <v>23</v>
      </c>
      <c r="R16" s="60">
        <f>VLOOKUP($A16,'Return Data'!$B$7:$R$2292,16,0)</f>
        <v>6.1111000000000004</v>
      </c>
      <c r="S16" s="62">
        <f t="shared" si="7"/>
        <v>21</v>
      </c>
    </row>
    <row r="17" spans="1:19" x14ac:dyDescent="0.3">
      <c r="A17" s="77" t="s">
        <v>1323</v>
      </c>
      <c r="B17" s="59">
        <f>VLOOKUP($A17,'Return Data'!$B$7:$R$2292,3,0)</f>
        <v>44826</v>
      </c>
      <c r="C17" s="60">
        <f>VLOOKUP($A17,'Return Data'!$B$7:$R$2292,4,0)</f>
        <v>48.818399999999997</v>
      </c>
      <c r="D17" s="60">
        <f>VLOOKUP($A17,'Return Data'!$B$7:$R$2292,9,0)</f>
        <v>5.8583999999999996</v>
      </c>
      <c r="E17" s="61">
        <f t="shared" si="0"/>
        <v>1</v>
      </c>
      <c r="F17" s="60">
        <f>VLOOKUP($A17,'Return Data'!$B$7:$R$2292,10,0)</f>
        <v>8.9109999999999996</v>
      </c>
      <c r="G17" s="61">
        <f t="shared" si="1"/>
        <v>1</v>
      </c>
      <c r="H17" s="60">
        <f>VLOOKUP($A17,'Return Data'!$B$7:$R$2292,11,0)</f>
        <v>4.7843999999999998</v>
      </c>
      <c r="I17" s="61">
        <f t="shared" si="2"/>
        <v>3</v>
      </c>
      <c r="J17" s="60">
        <f>VLOOKUP($A17,'Return Data'!$B$7:$R$2292,12,0)</f>
        <v>3.8746</v>
      </c>
      <c r="K17" s="61">
        <f t="shared" si="3"/>
        <v>3</v>
      </c>
      <c r="L17" s="60">
        <f>VLOOKUP($A17,'Return Data'!$B$7:$R$2292,13,0)</f>
        <v>3.4401999999999999</v>
      </c>
      <c r="M17" s="61">
        <f t="shared" si="4"/>
        <v>5</v>
      </c>
      <c r="N17" s="60">
        <f>VLOOKUP($A17,'Return Data'!$B$7:$R$2292,17,0)</f>
        <v>4.6914999999999996</v>
      </c>
      <c r="O17" s="61">
        <f t="shared" si="5"/>
        <v>5</v>
      </c>
      <c r="P17" s="60">
        <f>VLOOKUP($A17,'Return Data'!$B$7:$R$2292,14,0)</f>
        <v>6.5949999999999998</v>
      </c>
      <c r="Q17" s="61">
        <f t="shared" si="6"/>
        <v>5</v>
      </c>
      <c r="R17" s="60">
        <f>VLOOKUP($A17,'Return Data'!$B$7:$R$2292,16,0)</f>
        <v>7.8723000000000001</v>
      </c>
      <c r="S17" s="62">
        <f t="shared" si="7"/>
        <v>2</v>
      </c>
    </row>
    <row r="18" spans="1:19" x14ac:dyDescent="0.3">
      <c r="A18" s="77" t="s">
        <v>1325</v>
      </c>
      <c r="B18" s="59">
        <f>VLOOKUP($A18,'Return Data'!$B$7:$R$2292,3,0)</f>
        <v>44826</v>
      </c>
      <c r="C18" s="60">
        <f>VLOOKUP($A18,'Return Data'!$B$7:$R$2292,4,0)</f>
        <v>22.604199999999999</v>
      </c>
      <c r="D18" s="60">
        <f>VLOOKUP($A18,'Return Data'!$B$7:$R$2292,9,0)</f>
        <v>0.56799999999999995</v>
      </c>
      <c r="E18" s="61">
        <f t="shared" si="0"/>
        <v>12</v>
      </c>
      <c r="F18" s="60">
        <f>VLOOKUP($A18,'Return Data'!$B$7:$R$2292,10,0)</f>
        <v>5.9248000000000003</v>
      </c>
      <c r="G18" s="61">
        <f t="shared" si="1"/>
        <v>6</v>
      </c>
      <c r="H18" s="60">
        <f>VLOOKUP($A18,'Return Data'!$B$7:$R$2292,11,0)</f>
        <v>1.1944999999999999</v>
      </c>
      <c r="I18" s="61">
        <f t="shared" si="2"/>
        <v>18</v>
      </c>
      <c r="J18" s="60">
        <f>VLOOKUP($A18,'Return Data'!$B$7:$R$2292,12,0)</f>
        <v>1.8310999999999999</v>
      </c>
      <c r="K18" s="61">
        <f t="shared" si="3"/>
        <v>17</v>
      </c>
      <c r="L18" s="60">
        <f>VLOOKUP($A18,'Return Data'!$B$7:$R$2292,13,0)</f>
        <v>10.1553</v>
      </c>
      <c r="M18" s="61">
        <f t="shared" si="4"/>
        <v>3</v>
      </c>
      <c r="N18" s="60">
        <f>VLOOKUP($A18,'Return Data'!$B$7:$R$2292,17,0)</f>
        <v>7.6356000000000002</v>
      </c>
      <c r="O18" s="61">
        <f t="shared" si="5"/>
        <v>3</v>
      </c>
      <c r="P18" s="60">
        <f>VLOOKUP($A18,'Return Data'!$B$7:$R$2292,14,0)</f>
        <v>7.4366000000000003</v>
      </c>
      <c r="Q18" s="61">
        <f t="shared" si="6"/>
        <v>3</v>
      </c>
      <c r="R18" s="60">
        <f>VLOOKUP($A18,'Return Data'!$B$7:$R$2292,16,0)</f>
        <v>7.3429000000000002</v>
      </c>
      <c r="S18" s="62">
        <f t="shared" si="7"/>
        <v>9</v>
      </c>
    </row>
    <row r="19" spans="1:19" x14ac:dyDescent="0.3">
      <c r="A19" s="77" t="s">
        <v>1328</v>
      </c>
      <c r="B19" s="59">
        <f>VLOOKUP($A19,'Return Data'!$B$7:$R$2292,3,0)</f>
        <v>44826</v>
      </c>
      <c r="C19" s="60">
        <f>VLOOKUP($A19,'Return Data'!$B$7:$R$2292,4,0)</f>
        <v>46.522599999999997</v>
      </c>
      <c r="D19" s="60">
        <f>VLOOKUP($A19,'Return Data'!$B$7:$R$2292,9,0)</f>
        <v>-4.2968000000000002</v>
      </c>
      <c r="E19" s="61">
        <f t="shared" si="0"/>
        <v>24</v>
      </c>
      <c r="F19" s="60">
        <f>VLOOKUP($A19,'Return Data'!$B$7:$R$2292,10,0)</f>
        <v>4.1830999999999996</v>
      </c>
      <c r="G19" s="61">
        <f t="shared" si="1"/>
        <v>18</v>
      </c>
      <c r="H19" s="60">
        <f>VLOOKUP($A19,'Return Data'!$B$7:$R$2292,11,0)</f>
        <v>0.53490000000000004</v>
      </c>
      <c r="I19" s="61">
        <f t="shared" si="2"/>
        <v>23</v>
      </c>
      <c r="J19" s="60">
        <f>VLOOKUP($A19,'Return Data'!$B$7:$R$2292,12,0)</f>
        <v>1.4437</v>
      </c>
      <c r="K19" s="61">
        <f t="shared" si="3"/>
        <v>23</v>
      </c>
      <c r="L19" s="60">
        <f>VLOOKUP($A19,'Return Data'!$B$7:$R$2292,13,0)</f>
        <v>1.6032</v>
      </c>
      <c r="M19" s="61">
        <f t="shared" si="4"/>
        <v>21</v>
      </c>
      <c r="N19" s="60">
        <f>VLOOKUP($A19,'Return Data'!$B$7:$R$2292,17,0)</f>
        <v>3.1821999999999999</v>
      </c>
      <c r="O19" s="61">
        <f t="shared" si="5"/>
        <v>18</v>
      </c>
      <c r="P19" s="60">
        <f>VLOOKUP($A19,'Return Data'!$B$7:$R$2292,14,0)</f>
        <v>5.3895999999999997</v>
      </c>
      <c r="Q19" s="61">
        <f t="shared" si="6"/>
        <v>13</v>
      </c>
      <c r="R19" s="60">
        <f>VLOOKUP($A19,'Return Data'!$B$7:$R$2292,16,0)</f>
        <v>7.3113999999999999</v>
      </c>
      <c r="S19" s="62">
        <f t="shared" si="7"/>
        <v>10</v>
      </c>
    </row>
    <row r="20" spans="1:19" x14ac:dyDescent="0.3">
      <c r="A20" s="77" t="s">
        <v>1330</v>
      </c>
      <c r="B20" s="59">
        <f>VLOOKUP($A20,'Return Data'!$B$7:$R$2292,3,0)</f>
        <v>44826</v>
      </c>
      <c r="C20" s="60">
        <f>VLOOKUP($A20,'Return Data'!$B$7:$R$2292,4,0)</f>
        <v>2932.8296999999998</v>
      </c>
      <c r="D20" s="60">
        <f>VLOOKUP($A20,'Return Data'!$B$7:$R$2292,9,0)</f>
        <v>-0.221</v>
      </c>
      <c r="E20" s="61">
        <f t="shared" si="0"/>
        <v>15</v>
      </c>
      <c r="F20" s="60">
        <f>VLOOKUP($A20,'Return Data'!$B$7:$R$2292,10,0)</f>
        <v>4.0151000000000003</v>
      </c>
      <c r="G20" s="61">
        <f t="shared" si="1"/>
        <v>21</v>
      </c>
      <c r="H20" s="60">
        <f>VLOOKUP($A20,'Return Data'!$B$7:$R$2292,11,0)</f>
        <v>0.67989999999999995</v>
      </c>
      <c r="I20" s="61">
        <f t="shared" si="2"/>
        <v>21</v>
      </c>
      <c r="J20" s="60">
        <f>VLOOKUP($A20,'Return Data'!$B$7:$R$2292,12,0)</f>
        <v>1.5596000000000001</v>
      </c>
      <c r="K20" s="61">
        <f t="shared" si="3"/>
        <v>21</v>
      </c>
      <c r="L20" s="60">
        <f>VLOOKUP($A20,'Return Data'!$B$7:$R$2292,13,0)</f>
        <v>1.3055000000000001</v>
      </c>
      <c r="M20" s="61">
        <f t="shared" si="4"/>
        <v>22</v>
      </c>
      <c r="N20" s="60">
        <f>VLOOKUP($A20,'Return Data'!$B$7:$R$2292,17,0)</f>
        <v>2.9546000000000001</v>
      </c>
      <c r="O20" s="61">
        <f t="shared" si="5"/>
        <v>22</v>
      </c>
      <c r="P20" s="60">
        <f>VLOOKUP($A20,'Return Data'!$B$7:$R$2292,14,0)</f>
        <v>5.0166000000000004</v>
      </c>
      <c r="Q20" s="61">
        <f t="shared" si="6"/>
        <v>19</v>
      </c>
      <c r="R20" s="60">
        <f>VLOOKUP($A20,'Return Data'!$B$7:$R$2292,16,0)</f>
        <v>7.1837</v>
      </c>
      <c r="S20" s="62">
        <f t="shared" si="7"/>
        <v>12</v>
      </c>
    </row>
    <row r="21" spans="1:19" x14ac:dyDescent="0.3">
      <c r="A21" s="77" t="s">
        <v>1330</v>
      </c>
      <c r="B21" s="59">
        <f>VLOOKUP($A21,'Return Data'!$B$7:$R$2292,3,0)</f>
        <v>44826</v>
      </c>
      <c r="C21" s="60">
        <f>VLOOKUP($A21,'Return Data'!$B$7:$R$2292,4,0)</f>
        <v>2932.8296999999998</v>
      </c>
      <c r="D21" s="60">
        <f>VLOOKUP($A21,'Return Data'!$B$7:$R$2292,9,0)</f>
        <v>-0.221</v>
      </c>
      <c r="E21" s="61">
        <f t="shared" si="0"/>
        <v>15</v>
      </c>
      <c r="F21" s="60">
        <f>VLOOKUP($A21,'Return Data'!$B$7:$R$2292,10,0)</f>
        <v>4.0151000000000003</v>
      </c>
      <c r="G21" s="61">
        <f t="shared" si="1"/>
        <v>21</v>
      </c>
      <c r="H21" s="60">
        <f>VLOOKUP($A21,'Return Data'!$B$7:$R$2292,11,0)</f>
        <v>0.67989999999999995</v>
      </c>
      <c r="I21" s="61">
        <f t="shared" si="2"/>
        <v>21</v>
      </c>
      <c r="J21" s="60">
        <f>VLOOKUP($A21,'Return Data'!$B$7:$R$2292,12,0)</f>
        <v>1.5596000000000001</v>
      </c>
      <c r="K21" s="61">
        <f t="shared" si="3"/>
        <v>21</v>
      </c>
      <c r="L21" s="60">
        <f>VLOOKUP($A21,'Return Data'!$B$7:$R$2292,13,0)</f>
        <v>1.3055000000000001</v>
      </c>
      <c r="M21" s="61">
        <f t="shared" si="4"/>
        <v>22</v>
      </c>
      <c r="N21" s="60">
        <f>VLOOKUP($A21,'Return Data'!$B$7:$R$2292,17,0)</f>
        <v>2.9546000000000001</v>
      </c>
      <c r="O21" s="61">
        <f t="shared" si="5"/>
        <v>22</v>
      </c>
      <c r="P21" s="60">
        <f>VLOOKUP($A21,'Return Data'!$B$7:$R$2292,14,0)</f>
        <v>5.0166000000000004</v>
      </c>
      <c r="Q21" s="61">
        <f t="shared" si="6"/>
        <v>19</v>
      </c>
      <c r="R21" s="60">
        <f>VLOOKUP($A21,'Return Data'!$B$7:$R$2292,16,0)</f>
        <v>7.1837</v>
      </c>
      <c r="S21" s="62">
        <f t="shared" si="7"/>
        <v>12</v>
      </c>
    </row>
    <row r="22" spans="1:19" x14ac:dyDescent="0.3">
      <c r="A22" s="77" t="s">
        <v>1334</v>
      </c>
      <c r="B22" s="59">
        <f>VLOOKUP($A22,'Return Data'!$B$7:$R$2292,3,0)</f>
        <v>44826</v>
      </c>
      <c r="C22" s="60">
        <f>VLOOKUP($A22,'Return Data'!$B$7:$R$2292,4,0)</f>
        <v>42.808300000000003</v>
      </c>
      <c r="D22" s="60">
        <f>VLOOKUP($A22,'Return Data'!$B$7:$R$2292,9,0)</f>
        <v>0.32740000000000002</v>
      </c>
      <c r="E22" s="61">
        <f t="shared" si="0"/>
        <v>13</v>
      </c>
      <c r="F22" s="60">
        <f>VLOOKUP($A22,'Return Data'!$B$7:$R$2292,10,0)</f>
        <v>5.9641000000000002</v>
      </c>
      <c r="G22" s="61">
        <f t="shared" si="1"/>
        <v>5</v>
      </c>
      <c r="H22" s="60">
        <f>VLOOKUP($A22,'Return Data'!$B$7:$R$2292,11,0)</f>
        <v>1.5650999999999999</v>
      </c>
      <c r="I22" s="61">
        <f t="shared" si="2"/>
        <v>12</v>
      </c>
      <c r="J22" s="60">
        <f>VLOOKUP($A22,'Return Data'!$B$7:$R$2292,12,0)</f>
        <v>1.7950999999999999</v>
      </c>
      <c r="K22" s="61">
        <f t="shared" si="3"/>
        <v>19</v>
      </c>
      <c r="L22" s="60">
        <f>VLOOKUP($A22,'Return Data'!$B$7:$R$2292,13,0)</f>
        <v>1.7326999999999999</v>
      </c>
      <c r="M22" s="61">
        <f t="shared" si="4"/>
        <v>16</v>
      </c>
      <c r="N22" s="60">
        <f>VLOOKUP($A22,'Return Data'!$B$7:$R$2292,17,0)</f>
        <v>3.5173999999999999</v>
      </c>
      <c r="O22" s="61">
        <f t="shared" si="5"/>
        <v>12</v>
      </c>
      <c r="P22" s="60">
        <f>VLOOKUP($A22,'Return Data'!$B$7:$R$2292,14,0)</f>
        <v>5.5861000000000001</v>
      </c>
      <c r="Q22" s="61">
        <f t="shared" si="6"/>
        <v>11</v>
      </c>
      <c r="R22" s="60">
        <f>VLOOKUP($A22,'Return Data'!$B$7:$R$2292,16,0)</f>
        <v>7.3863000000000003</v>
      </c>
      <c r="S22" s="62">
        <f t="shared" si="7"/>
        <v>7</v>
      </c>
    </row>
    <row r="23" spans="1:19" x14ac:dyDescent="0.3">
      <c r="A23" s="77" t="s">
        <v>1337</v>
      </c>
      <c r="B23" s="59">
        <f>VLOOKUP($A23,'Return Data'!$B$7:$R$2292,3,0)</f>
        <v>44826</v>
      </c>
      <c r="C23" s="60">
        <f>VLOOKUP($A23,'Return Data'!$B$7:$R$2292,4,0)</f>
        <v>21.7303</v>
      </c>
      <c r="D23" s="60">
        <f>VLOOKUP($A23,'Return Data'!$B$7:$R$2292,9,0)</f>
        <v>0.24390000000000001</v>
      </c>
      <c r="E23" s="61">
        <f t="shared" si="0"/>
        <v>14</v>
      </c>
      <c r="F23" s="60">
        <f>VLOOKUP($A23,'Return Data'!$B$7:$R$2292,10,0)</f>
        <v>4.9596999999999998</v>
      </c>
      <c r="G23" s="61">
        <f t="shared" si="1"/>
        <v>12</v>
      </c>
      <c r="H23" s="60">
        <f>VLOOKUP($A23,'Return Data'!$B$7:$R$2292,11,0)</f>
        <v>1.0139</v>
      </c>
      <c r="I23" s="61">
        <f t="shared" si="2"/>
        <v>19</v>
      </c>
      <c r="J23" s="60">
        <f>VLOOKUP($A23,'Return Data'!$B$7:$R$2292,12,0)</f>
        <v>1.7589999999999999</v>
      </c>
      <c r="K23" s="61">
        <f t="shared" si="3"/>
        <v>20</v>
      </c>
      <c r="L23" s="60">
        <f>VLOOKUP($A23,'Return Data'!$B$7:$R$2292,13,0)</f>
        <v>1.6194</v>
      </c>
      <c r="M23" s="61">
        <f t="shared" si="4"/>
        <v>20</v>
      </c>
      <c r="N23" s="60">
        <f>VLOOKUP($A23,'Return Data'!$B$7:$R$2292,17,0)</f>
        <v>3.2101000000000002</v>
      </c>
      <c r="O23" s="61">
        <f t="shared" si="5"/>
        <v>17</v>
      </c>
      <c r="P23" s="60">
        <f>VLOOKUP($A23,'Return Data'!$B$7:$R$2292,14,0)</f>
        <v>5.3148</v>
      </c>
      <c r="Q23" s="61">
        <f t="shared" si="6"/>
        <v>14</v>
      </c>
      <c r="R23" s="60">
        <f>VLOOKUP($A23,'Return Data'!$B$7:$R$2292,16,0)</f>
        <v>7.4901999999999997</v>
      </c>
      <c r="S23" s="62">
        <f t="shared" si="7"/>
        <v>6</v>
      </c>
    </row>
    <row r="24" spans="1:19" x14ac:dyDescent="0.3">
      <c r="A24" s="77" t="s">
        <v>1339</v>
      </c>
      <c r="B24" s="59">
        <f>VLOOKUP($A24,'Return Data'!$B$7:$R$2292,3,0)</f>
        <v>44826</v>
      </c>
      <c r="C24" s="60">
        <f>VLOOKUP($A24,'Return Data'!$B$7:$R$2292,4,0)</f>
        <v>12.0769</v>
      </c>
      <c r="D24" s="60">
        <f>VLOOKUP($A24,'Return Data'!$B$7:$R$2292,9,0)</f>
        <v>-1.3828</v>
      </c>
      <c r="E24" s="61">
        <f t="shared" si="0"/>
        <v>21</v>
      </c>
      <c r="F24" s="60">
        <f>VLOOKUP($A24,'Return Data'!$B$7:$R$2292,10,0)</f>
        <v>3.7170999999999998</v>
      </c>
      <c r="G24" s="61">
        <f t="shared" si="1"/>
        <v>23</v>
      </c>
      <c r="H24" s="60">
        <f>VLOOKUP($A24,'Return Data'!$B$7:$R$2292,11,0)</f>
        <v>0.25490000000000002</v>
      </c>
      <c r="I24" s="61">
        <f t="shared" si="2"/>
        <v>24</v>
      </c>
      <c r="J24" s="60">
        <f>VLOOKUP($A24,'Return Data'!$B$7:$R$2292,12,0)</f>
        <v>1.0046999999999999</v>
      </c>
      <c r="K24" s="61">
        <f t="shared" si="3"/>
        <v>24</v>
      </c>
      <c r="L24" s="60">
        <f>VLOOKUP($A24,'Return Data'!$B$7:$R$2292,13,0)</f>
        <v>0.88549999999999995</v>
      </c>
      <c r="M24" s="61">
        <f t="shared" si="4"/>
        <v>24</v>
      </c>
      <c r="N24" s="60">
        <f>VLOOKUP($A24,'Return Data'!$B$7:$R$2292,17,0)</f>
        <v>2.4232999999999998</v>
      </c>
      <c r="O24" s="61">
        <f t="shared" si="5"/>
        <v>24</v>
      </c>
      <c r="P24" s="60"/>
      <c r="Q24" s="61"/>
      <c r="R24" s="60">
        <f>VLOOKUP($A24,'Return Data'!$B$7:$R$2292,16,0)</f>
        <v>5.3193999999999999</v>
      </c>
      <c r="S24" s="62">
        <f t="shared" si="7"/>
        <v>24</v>
      </c>
    </row>
    <row r="25" spans="1:19" x14ac:dyDescent="0.3">
      <c r="A25" s="77" t="s">
        <v>1887</v>
      </c>
      <c r="B25" s="59">
        <f>VLOOKUP($A25,'Return Data'!$B$7:$R$2292,3,0)</f>
        <v>44826</v>
      </c>
      <c r="C25" s="60">
        <f>VLOOKUP($A25,'Return Data'!$B$7:$R$2292,4,0)</f>
        <v>12.977</v>
      </c>
      <c r="D25" s="60">
        <f>VLOOKUP($A25,'Return Data'!$B$7:$R$2292,9,0)</f>
        <v>0.84440000000000004</v>
      </c>
      <c r="E25" s="61">
        <f t="shared" si="0"/>
        <v>11</v>
      </c>
      <c r="F25" s="60">
        <f>VLOOKUP($A25,'Return Data'!$B$7:$R$2292,10,0)</f>
        <v>5.1376999999999997</v>
      </c>
      <c r="G25" s="61">
        <f t="shared" si="1"/>
        <v>10</v>
      </c>
      <c r="H25" s="60">
        <f>VLOOKUP($A25,'Return Data'!$B$7:$R$2292,11,0)</f>
        <v>1.9107000000000001</v>
      </c>
      <c r="I25" s="61">
        <f t="shared" si="2"/>
        <v>10</v>
      </c>
      <c r="J25" s="60">
        <f>VLOOKUP($A25,'Return Data'!$B$7:$R$2292,12,0)</f>
        <v>2.2803</v>
      </c>
      <c r="K25" s="61">
        <f t="shared" si="3"/>
        <v>11</v>
      </c>
      <c r="L25" s="60">
        <f>VLOOKUP($A25,'Return Data'!$B$7:$R$2292,13,0)</f>
        <v>2.0116000000000001</v>
      </c>
      <c r="M25" s="61">
        <f t="shared" si="4"/>
        <v>13</v>
      </c>
      <c r="N25" s="60">
        <f>VLOOKUP($A25,'Return Data'!$B$7:$R$2292,17,0)</f>
        <v>3.3702000000000001</v>
      </c>
      <c r="O25" s="61">
        <f t="shared" si="5"/>
        <v>14</v>
      </c>
      <c r="P25" s="60">
        <f>VLOOKUP($A25,'Return Data'!$B$7:$R$2292,14,0)</f>
        <v>5.0561999999999996</v>
      </c>
      <c r="Q25" s="61">
        <f t="shared" ref="Q25:Q31" si="8">RANK(P25,P$8:P$31,0)</f>
        <v>17</v>
      </c>
      <c r="R25" s="60">
        <f>VLOOKUP($A25,'Return Data'!$B$7:$R$2292,16,0)</f>
        <v>5.9302999999999999</v>
      </c>
      <c r="S25" s="62">
        <f t="shared" si="7"/>
        <v>22</v>
      </c>
    </row>
    <row r="26" spans="1:19" x14ac:dyDescent="0.3">
      <c r="A26" s="77" t="s">
        <v>1341</v>
      </c>
      <c r="B26" s="59">
        <f>VLOOKUP($A26,'Return Data'!$B$7:$R$2292,3,0)</f>
        <v>44826</v>
      </c>
      <c r="C26" s="60">
        <f>VLOOKUP($A26,'Return Data'!$B$7:$R$2292,4,0)</f>
        <v>43.006300000000003</v>
      </c>
      <c r="D26" s="60">
        <f>VLOOKUP($A26,'Return Data'!$B$7:$R$2292,9,0)</f>
        <v>-0.29559999999999997</v>
      </c>
      <c r="E26" s="61">
        <f t="shared" si="0"/>
        <v>17</v>
      </c>
      <c r="F26" s="60">
        <f>VLOOKUP($A26,'Return Data'!$B$7:$R$2292,10,0)</f>
        <v>5.3792</v>
      </c>
      <c r="G26" s="61">
        <f t="shared" si="1"/>
        <v>9</v>
      </c>
      <c r="H26" s="60">
        <f>VLOOKUP($A26,'Return Data'!$B$7:$R$2292,11,0)</f>
        <v>1.2897000000000001</v>
      </c>
      <c r="I26" s="61">
        <f t="shared" si="2"/>
        <v>16</v>
      </c>
      <c r="J26" s="60">
        <f>VLOOKUP($A26,'Return Data'!$B$7:$R$2292,12,0)</f>
        <v>2.1158000000000001</v>
      </c>
      <c r="K26" s="61">
        <f t="shared" si="3"/>
        <v>12</v>
      </c>
      <c r="L26" s="60">
        <f>VLOOKUP($A26,'Return Data'!$B$7:$R$2292,13,0)</f>
        <v>2.1665999999999999</v>
      </c>
      <c r="M26" s="61">
        <f t="shared" si="4"/>
        <v>11</v>
      </c>
      <c r="N26" s="60">
        <f>VLOOKUP($A26,'Return Data'!$B$7:$R$2292,17,0)</f>
        <v>4.2293000000000003</v>
      </c>
      <c r="O26" s="61">
        <f t="shared" si="5"/>
        <v>7</v>
      </c>
      <c r="P26" s="60">
        <f>VLOOKUP($A26,'Return Data'!$B$7:$R$2292,14,0)</f>
        <v>5.9154</v>
      </c>
      <c r="Q26" s="61">
        <f t="shared" si="8"/>
        <v>9</v>
      </c>
      <c r="R26" s="60">
        <f>VLOOKUP($A26,'Return Data'!$B$7:$R$2292,16,0)</f>
        <v>7.6555999999999997</v>
      </c>
      <c r="S26" s="62">
        <f t="shared" si="7"/>
        <v>4</v>
      </c>
    </row>
    <row r="27" spans="1:19" x14ac:dyDescent="0.3">
      <c r="A27" s="77" t="s">
        <v>1943</v>
      </c>
      <c r="B27" s="59">
        <f>VLOOKUP($A27,'Return Data'!$B$7:$R$2292,3,0)</f>
        <v>44826</v>
      </c>
      <c r="C27" s="60">
        <f>VLOOKUP($A27,'Return Data'!$B$7:$R$2292,4,0)</f>
        <v>37.046399999999998</v>
      </c>
      <c r="D27" s="60">
        <f>VLOOKUP($A27,'Return Data'!$B$7:$R$2292,9,0)</f>
        <v>1.8845000000000001</v>
      </c>
      <c r="E27" s="61">
        <f t="shared" si="0"/>
        <v>6</v>
      </c>
      <c r="F27" s="60">
        <f>VLOOKUP($A27,'Return Data'!$B$7:$R$2292,10,0)</f>
        <v>5.0244</v>
      </c>
      <c r="G27" s="61">
        <f t="shared" si="1"/>
        <v>11</v>
      </c>
      <c r="H27" s="60">
        <f>VLOOKUP($A27,'Return Data'!$B$7:$R$2292,11,0)</f>
        <v>2.2073999999999998</v>
      </c>
      <c r="I27" s="61">
        <f t="shared" si="2"/>
        <v>8</v>
      </c>
      <c r="J27" s="60">
        <f>VLOOKUP($A27,'Return Data'!$B$7:$R$2292,12,0)</f>
        <v>2.3671000000000002</v>
      </c>
      <c r="K27" s="61">
        <f t="shared" si="3"/>
        <v>10</v>
      </c>
      <c r="L27" s="60">
        <f>VLOOKUP($A27,'Return Data'!$B$7:$R$2292,13,0)</f>
        <v>2.0362</v>
      </c>
      <c r="M27" s="61">
        <f t="shared" si="4"/>
        <v>12</v>
      </c>
      <c r="N27" s="60">
        <f>VLOOKUP($A27,'Return Data'!$B$7:$R$2292,17,0)</f>
        <v>3.2681</v>
      </c>
      <c r="O27" s="61">
        <f t="shared" si="5"/>
        <v>16</v>
      </c>
      <c r="P27" s="60">
        <f>VLOOKUP($A27,'Return Data'!$B$7:$R$2292,14,0)</f>
        <v>20.179400000000001</v>
      </c>
      <c r="Q27" s="61">
        <f t="shared" si="8"/>
        <v>1</v>
      </c>
      <c r="R27" s="60">
        <f>VLOOKUP($A27,'Return Data'!$B$7:$R$2292,16,0)</f>
        <v>6.8860000000000001</v>
      </c>
      <c r="S27" s="62">
        <f t="shared" si="7"/>
        <v>16</v>
      </c>
    </row>
    <row r="28" spans="1:19" x14ac:dyDescent="0.3">
      <c r="A28" s="77" t="s">
        <v>1344</v>
      </c>
      <c r="B28" s="59">
        <f>VLOOKUP($A28,'Return Data'!$B$7:$R$2292,3,0)</f>
        <v>44826</v>
      </c>
      <c r="C28" s="60">
        <f>VLOOKUP($A28,'Return Data'!$B$7:$R$2292,4,0)</f>
        <v>26.247800000000002</v>
      </c>
      <c r="D28" s="60">
        <f>VLOOKUP($A28,'Return Data'!$B$7:$R$2292,9,0)</f>
        <v>0.89329999999999998</v>
      </c>
      <c r="E28" s="61">
        <f t="shared" si="0"/>
        <v>10</v>
      </c>
      <c r="F28" s="60">
        <f>VLOOKUP($A28,'Return Data'!$B$7:$R$2292,10,0)</f>
        <v>4.4896000000000003</v>
      </c>
      <c r="G28" s="61">
        <f t="shared" si="1"/>
        <v>16</v>
      </c>
      <c r="H28" s="60">
        <f>VLOOKUP($A28,'Return Data'!$B$7:$R$2292,11,0)</f>
        <v>1.9045000000000001</v>
      </c>
      <c r="I28" s="61">
        <f t="shared" si="2"/>
        <v>11</v>
      </c>
      <c r="J28" s="60">
        <f>VLOOKUP($A28,'Return Data'!$B$7:$R$2292,12,0)</f>
        <v>2.4434999999999998</v>
      </c>
      <c r="K28" s="61">
        <f t="shared" si="3"/>
        <v>9</v>
      </c>
      <c r="L28" s="60">
        <f>VLOOKUP($A28,'Return Data'!$B$7:$R$2292,13,0)</f>
        <v>2.2376999999999998</v>
      </c>
      <c r="M28" s="61">
        <f t="shared" si="4"/>
        <v>10</v>
      </c>
      <c r="N28" s="60">
        <f>VLOOKUP($A28,'Return Data'!$B$7:$R$2292,17,0)</f>
        <v>3.5190000000000001</v>
      </c>
      <c r="O28" s="61">
        <f t="shared" si="5"/>
        <v>11</v>
      </c>
      <c r="P28" s="60">
        <f>VLOOKUP($A28,'Return Data'!$B$7:$R$2292,14,0)</f>
        <v>5.5246000000000004</v>
      </c>
      <c r="Q28" s="61">
        <f t="shared" si="8"/>
        <v>12</v>
      </c>
      <c r="R28" s="60">
        <f>VLOOKUP($A28,'Return Data'!$B$7:$R$2292,16,0)</f>
        <v>6.5679999999999996</v>
      </c>
      <c r="S28" s="62">
        <f t="shared" si="7"/>
        <v>19</v>
      </c>
    </row>
    <row r="29" spans="1:19" x14ac:dyDescent="0.3">
      <c r="A29" s="77" t="s">
        <v>1921</v>
      </c>
      <c r="B29" s="59">
        <f>VLOOKUP($A29,'Return Data'!$B$7:$R$2292,3,0)</f>
        <v>44826</v>
      </c>
      <c r="C29" s="60">
        <f>VLOOKUP($A29,'Return Data'!$B$7:$R$2292,4,0)</f>
        <v>36.188899999999997</v>
      </c>
      <c r="D29" s="60">
        <f>VLOOKUP($A29,'Return Data'!$B$7:$R$2292,9,0)</f>
        <v>2.0956999999999999</v>
      </c>
      <c r="E29" s="61">
        <f t="shared" si="0"/>
        <v>5</v>
      </c>
      <c r="F29" s="60">
        <f>VLOOKUP($A29,'Return Data'!$B$7:$R$2292,10,0)</f>
        <v>4.8224</v>
      </c>
      <c r="G29" s="61">
        <f t="shared" si="1"/>
        <v>13</v>
      </c>
      <c r="H29" s="60">
        <f>VLOOKUP($A29,'Return Data'!$B$7:$R$2292,11,0)</f>
        <v>2.1840000000000002</v>
      </c>
      <c r="I29" s="61">
        <f t="shared" si="2"/>
        <v>9</v>
      </c>
      <c r="J29" s="60">
        <f>VLOOKUP($A29,'Return Data'!$B$7:$R$2292,12,0)</f>
        <v>2.8618000000000001</v>
      </c>
      <c r="K29" s="61">
        <f t="shared" si="3"/>
        <v>7</v>
      </c>
      <c r="L29" s="60">
        <f>VLOOKUP($A29,'Return Data'!$B$7:$R$2292,13,0)</f>
        <v>2.4839000000000002</v>
      </c>
      <c r="M29" s="61">
        <f t="shared" si="4"/>
        <v>8</v>
      </c>
      <c r="N29" s="60">
        <f>VLOOKUP($A29,'Return Data'!$B$7:$R$2292,17,0)</f>
        <v>3.6720000000000002</v>
      </c>
      <c r="O29" s="61">
        <f t="shared" si="5"/>
        <v>10</v>
      </c>
      <c r="P29" s="60">
        <f>VLOOKUP($A29,'Return Data'!$B$7:$R$2292,14,0)</f>
        <v>5.6727999999999996</v>
      </c>
      <c r="Q29" s="61">
        <f t="shared" si="8"/>
        <v>10</v>
      </c>
      <c r="R29" s="60">
        <f>VLOOKUP($A29,'Return Data'!$B$7:$R$2292,16,0)</f>
        <v>6.8551000000000002</v>
      </c>
      <c r="S29" s="62">
        <f t="shared" si="7"/>
        <v>17</v>
      </c>
    </row>
    <row r="30" spans="1:19" x14ac:dyDescent="0.3">
      <c r="A30" s="77" t="s">
        <v>1347</v>
      </c>
      <c r="B30" s="59">
        <f>VLOOKUP($A30,'Return Data'!$B$7:$R$2292,3,0)</f>
        <v>44826</v>
      </c>
      <c r="C30" s="60">
        <f>VLOOKUP($A30,'Return Data'!$B$7:$R$2292,4,0)</f>
        <v>39.491799999999998</v>
      </c>
      <c r="D30" s="60">
        <f>VLOOKUP($A30,'Return Data'!$B$7:$R$2292,9,0)</f>
        <v>-1.4887999999999999</v>
      </c>
      <c r="E30" s="61">
        <f t="shared" si="0"/>
        <v>22</v>
      </c>
      <c r="F30" s="60">
        <f>VLOOKUP($A30,'Return Data'!$B$7:$R$2292,10,0)</f>
        <v>4.1723999999999997</v>
      </c>
      <c r="G30" s="61">
        <f t="shared" si="1"/>
        <v>19</v>
      </c>
      <c r="H30" s="60">
        <f>VLOOKUP($A30,'Return Data'!$B$7:$R$2292,11,0)</f>
        <v>1.5343</v>
      </c>
      <c r="I30" s="61">
        <f t="shared" si="2"/>
        <v>13</v>
      </c>
      <c r="J30" s="60">
        <f>VLOOKUP($A30,'Return Data'!$B$7:$R$2292,12,0)</f>
        <v>1.9943</v>
      </c>
      <c r="K30" s="61">
        <f t="shared" si="3"/>
        <v>15</v>
      </c>
      <c r="L30" s="60">
        <f>VLOOKUP($A30,'Return Data'!$B$7:$R$2292,13,0)</f>
        <v>1.6648000000000001</v>
      </c>
      <c r="M30" s="61">
        <f t="shared" si="4"/>
        <v>18</v>
      </c>
      <c r="N30" s="60">
        <f>VLOOKUP($A30,'Return Data'!$B$7:$R$2292,17,0)</f>
        <v>3.0916999999999999</v>
      </c>
      <c r="O30" s="61">
        <f t="shared" si="5"/>
        <v>21</v>
      </c>
      <c r="P30" s="60">
        <f>VLOOKUP($A30,'Return Data'!$B$7:$R$2292,14,0)</f>
        <v>5.2767999999999997</v>
      </c>
      <c r="Q30" s="61">
        <f t="shared" si="8"/>
        <v>16</v>
      </c>
      <c r="R30" s="60">
        <f>VLOOKUP($A30,'Return Data'!$B$7:$R$2292,16,0)</f>
        <v>7.0587999999999997</v>
      </c>
      <c r="S30" s="62">
        <f t="shared" si="7"/>
        <v>14</v>
      </c>
    </row>
    <row r="31" spans="1:19" x14ac:dyDescent="0.3">
      <c r="A31" s="77" t="s">
        <v>1350</v>
      </c>
      <c r="B31" s="59">
        <f>VLOOKUP($A31,'Return Data'!$B$7:$R$2292,3,0)</f>
        <v>44826</v>
      </c>
      <c r="C31" s="60">
        <f>VLOOKUP($A31,'Return Data'!$B$7:$R$2292,4,0)</f>
        <v>25.92</v>
      </c>
      <c r="D31" s="60">
        <f>VLOOKUP($A31,'Return Data'!$B$7:$R$2292,9,0)</f>
        <v>4.5006000000000004</v>
      </c>
      <c r="E31" s="61">
        <f t="shared" si="0"/>
        <v>2</v>
      </c>
      <c r="F31" s="60">
        <f>VLOOKUP($A31,'Return Data'!$B$7:$R$2292,10,0)</f>
        <v>6.0416999999999996</v>
      </c>
      <c r="G31" s="61">
        <f t="shared" si="1"/>
        <v>4</v>
      </c>
      <c r="H31" s="60">
        <f>VLOOKUP($A31,'Return Data'!$B$7:$R$2292,11,0)</f>
        <v>2.9018000000000002</v>
      </c>
      <c r="I31" s="61">
        <f t="shared" si="2"/>
        <v>5</v>
      </c>
      <c r="J31" s="60">
        <f>VLOOKUP($A31,'Return Data'!$B$7:$R$2292,12,0)</f>
        <v>3.0146000000000002</v>
      </c>
      <c r="K31" s="61">
        <f t="shared" si="3"/>
        <v>5</v>
      </c>
      <c r="L31" s="60">
        <f>VLOOKUP($A31,'Return Data'!$B$7:$R$2292,13,0)</f>
        <v>5.1219000000000001</v>
      </c>
      <c r="M31" s="61">
        <f t="shared" si="4"/>
        <v>4</v>
      </c>
      <c r="N31" s="60">
        <f>VLOOKUP($A31,'Return Data'!$B$7:$R$2292,17,0)</f>
        <v>6.4172000000000002</v>
      </c>
      <c r="O31" s="61">
        <f t="shared" si="5"/>
        <v>4</v>
      </c>
      <c r="P31" s="60">
        <f>VLOOKUP($A31,'Return Data'!$B$7:$R$2292,14,0)</f>
        <v>7.7824999999999998</v>
      </c>
      <c r="Q31" s="61">
        <f t="shared" si="8"/>
        <v>2</v>
      </c>
      <c r="R31" s="60">
        <f>VLOOKUP($A31,'Return Data'!$B$7:$R$2292,16,0)</f>
        <v>6.5456000000000003</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0.53917499999999996</v>
      </c>
      <c r="E33" s="83"/>
      <c r="F33" s="84">
        <f>AVERAGE(F8:F31)</f>
        <v>5.0420791666666673</v>
      </c>
      <c r="G33" s="83"/>
      <c r="H33" s="84">
        <f>AVERAGE(H8:H31)</f>
        <v>3.4304333333333346</v>
      </c>
      <c r="I33" s="83"/>
      <c r="J33" s="84">
        <f>AVERAGE(J8:J31)</f>
        <v>3.3151083333333333</v>
      </c>
      <c r="K33" s="83"/>
      <c r="L33" s="84">
        <f>AVERAGE(L8:L31)</f>
        <v>3.6487749999999992</v>
      </c>
      <c r="M33" s="83"/>
      <c r="N33" s="84">
        <f>AVERAGE(N8:N31)</f>
        <v>4.529470833333332</v>
      </c>
      <c r="O33" s="83"/>
      <c r="P33" s="84">
        <f>AVERAGE(P8:P31)</f>
        <v>6.3354739130434794</v>
      </c>
      <c r="Q33" s="83"/>
      <c r="R33" s="84">
        <f>AVERAGE(R8:R31)</f>
        <v>6.9916250000000018</v>
      </c>
      <c r="S33" s="85"/>
    </row>
    <row r="34" spans="1:19" x14ac:dyDescent="0.3">
      <c r="A34" s="82" t="s">
        <v>28</v>
      </c>
      <c r="B34" s="83"/>
      <c r="C34" s="83"/>
      <c r="D34" s="84">
        <f>MIN(D8:D31)</f>
        <v>-4.2968000000000002</v>
      </c>
      <c r="E34" s="83"/>
      <c r="F34" s="84">
        <f>MIN(F8:F31)</f>
        <v>1.6512</v>
      </c>
      <c r="G34" s="83"/>
      <c r="H34" s="84">
        <f>MIN(H8:H31)</f>
        <v>0.25490000000000002</v>
      </c>
      <c r="I34" s="83"/>
      <c r="J34" s="84">
        <f>MIN(J8:J31)</f>
        <v>1.0046999999999999</v>
      </c>
      <c r="K34" s="83"/>
      <c r="L34" s="84">
        <f>MIN(L8:L31)</f>
        <v>0.88549999999999995</v>
      </c>
      <c r="M34" s="83"/>
      <c r="N34" s="84">
        <f>MIN(N8:N31)</f>
        <v>2.4232999999999998</v>
      </c>
      <c r="O34" s="83"/>
      <c r="P34" s="84">
        <f>MIN(P8:P31)</f>
        <v>3.9983</v>
      </c>
      <c r="Q34" s="83"/>
      <c r="R34" s="84">
        <f>MIN(R8:R31)</f>
        <v>5.3193999999999999</v>
      </c>
      <c r="S34" s="85"/>
    </row>
    <row r="35" spans="1:19" ht="15" thickBot="1" x14ac:dyDescent="0.35">
      <c r="A35" s="86" t="s">
        <v>29</v>
      </c>
      <c r="B35" s="87"/>
      <c r="C35" s="87"/>
      <c r="D35" s="88">
        <f>MAX(D8:D31)</f>
        <v>5.8583999999999996</v>
      </c>
      <c r="E35" s="87"/>
      <c r="F35" s="88">
        <f>MAX(F8:F31)</f>
        <v>8.9109999999999996</v>
      </c>
      <c r="G35" s="87"/>
      <c r="H35" s="88">
        <f>MAX(H8:H31)</f>
        <v>31.877500000000001</v>
      </c>
      <c r="I35" s="87"/>
      <c r="J35" s="88">
        <f>MAX(J8:J31)</f>
        <v>22.430599999999998</v>
      </c>
      <c r="K35" s="87"/>
      <c r="L35" s="88">
        <f>MAX(L8:L31)</f>
        <v>17.314499999999999</v>
      </c>
      <c r="M35" s="87"/>
      <c r="N35" s="88">
        <f>MAX(N8:N31)</f>
        <v>14.3729</v>
      </c>
      <c r="O35" s="87"/>
      <c r="P35" s="88">
        <f>MAX(P8:P31)</f>
        <v>20.179400000000001</v>
      </c>
      <c r="Q35" s="87"/>
      <c r="R35" s="88">
        <f>MAX(R8:R31)</f>
        <v>8.0928000000000004</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44826</v>
      </c>
      <c r="C8" s="60">
        <f>VLOOKUP($A8,'Return Data'!$B$7:$R$2292,4,0)</f>
        <v>32.941200000000002</v>
      </c>
      <c r="D8" s="60">
        <f>VLOOKUP($A8,'Return Data'!$B$7:$R$2292,9,0)</f>
        <v>4.7946999999999997</v>
      </c>
      <c r="E8" s="61">
        <f>RANK(D8,D$8:D$42,0)</f>
        <v>6</v>
      </c>
      <c r="F8" s="60">
        <f>VLOOKUP($A8,'Return Data'!$B$7:$R$2292,10,0)</f>
        <v>70.066500000000005</v>
      </c>
      <c r="G8" s="61">
        <f>RANK(F8,F$8:F$42,0)</f>
        <v>1</v>
      </c>
      <c r="H8" s="60">
        <f>VLOOKUP($A8,'Return Data'!$B$7:$R$2292,11,0)</f>
        <v>35.381399999999999</v>
      </c>
      <c r="I8" s="61">
        <f>RANK(H8,H$8:H$42,0)</f>
        <v>1</v>
      </c>
      <c r="J8" s="60">
        <f>VLOOKUP($A8,'Return Data'!$B$7:$R$2292,12,0)</f>
        <v>31.049399999999999</v>
      </c>
      <c r="K8" s="61">
        <f>RANK(J8,J$8:J$42,0)</f>
        <v>1</v>
      </c>
      <c r="L8" s="60">
        <f>VLOOKUP($A8,'Return Data'!$B$7:$R$2292,13,0)</f>
        <v>24.315300000000001</v>
      </c>
      <c r="M8" s="61">
        <f>RANK(L8,L$8:L$42,0)</f>
        <v>1</v>
      </c>
      <c r="N8" s="60">
        <f>VLOOKUP($A8,'Return Data'!$B$7:$R$2292,17,0)</f>
        <v>16.550899999999999</v>
      </c>
      <c r="O8" s="61">
        <f>RANK(N8,N$8:N$42,0)</f>
        <v>1</v>
      </c>
      <c r="P8" s="60">
        <f>VLOOKUP($A8,'Return Data'!$B$7:$R$2292,14,0)</f>
        <v>10.134600000000001</v>
      </c>
      <c r="Q8" s="61">
        <f>RANK(P8,P$8:P$42,0)</f>
        <v>1</v>
      </c>
      <c r="R8" s="60">
        <f>VLOOKUP($A8,'Return Data'!$B$7:$R$2292,16,0)</f>
        <v>9.6390999999999991</v>
      </c>
      <c r="S8" s="62">
        <f t="shared" ref="S8:S10" si="0">RANK(R8,R$8:R$42,0)</f>
        <v>1</v>
      </c>
    </row>
    <row r="9" spans="1:19" x14ac:dyDescent="0.3">
      <c r="A9" s="77" t="s">
        <v>1013</v>
      </c>
      <c r="B9" s="59">
        <f>VLOOKUP($A9,'Return Data'!$B$7:$R$2292,3,0)</f>
        <v>44826</v>
      </c>
      <c r="C9" s="60">
        <f>VLOOKUP($A9,'Return Data'!$B$7:$R$2292,4,0)</f>
        <v>0.5706</v>
      </c>
      <c r="D9" s="60"/>
      <c r="E9" s="61"/>
      <c r="F9" s="60"/>
      <c r="G9" s="61"/>
      <c r="H9" s="60"/>
      <c r="I9" s="61"/>
      <c r="J9" s="60"/>
      <c r="K9" s="61"/>
      <c r="L9" s="60"/>
      <c r="M9" s="61"/>
      <c r="N9" s="60"/>
      <c r="O9" s="61"/>
      <c r="P9" s="60"/>
      <c r="Q9" s="61"/>
      <c r="R9" s="60">
        <f>VLOOKUP($A9,'Return Data'!$B$7:$R$2292,16,0)</f>
        <v>-33.798400000000001</v>
      </c>
      <c r="S9" s="62">
        <f t="shared" si="0"/>
        <v>35</v>
      </c>
    </row>
    <row r="10" spans="1:19" x14ac:dyDescent="0.3">
      <c r="A10" s="77" t="s">
        <v>1015</v>
      </c>
      <c r="B10" s="59">
        <f>VLOOKUP($A10,'Return Data'!$B$7:$R$2292,3,0)</f>
        <v>44826</v>
      </c>
      <c r="C10" s="60">
        <f>VLOOKUP($A10,'Return Data'!$B$7:$R$2292,4,0)</f>
        <v>24.332999999999998</v>
      </c>
      <c r="D10" s="60">
        <f>VLOOKUP($A10,'Return Data'!$B$7:$R$2292,9,0)</f>
        <v>1.7979000000000001</v>
      </c>
      <c r="E10" s="61">
        <f t="shared" ref="E10:E42" si="1">RANK(D10,D$8:D$42,0)</f>
        <v>14</v>
      </c>
      <c r="F10" s="60">
        <f>VLOOKUP($A10,'Return Data'!$B$7:$R$2292,10,0)</f>
        <v>7.7632000000000003</v>
      </c>
      <c r="G10" s="61">
        <f t="shared" ref="G10:G42" si="2">RANK(F10,F$8:F$42,0)</f>
        <v>16</v>
      </c>
      <c r="H10" s="60">
        <f>VLOOKUP($A10,'Return Data'!$B$7:$R$2292,11,0)</f>
        <v>3.5651999999999999</v>
      </c>
      <c r="I10" s="61">
        <f t="shared" ref="I10" si="3">RANK(H10,H$8:H$42,0)</f>
        <v>6</v>
      </c>
      <c r="J10" s="60">
        <f>VLOOKUP($A10,'Return Data'!$B$7:$R$2292,12,0)</f>
        <v>3.6960000000000002</v>
      </c>
      <c r="K10" s="61">
        <f t="shared" ref="K10" si="4">RANK(J10,J$8:J$42,0)</f>
        <v>4</v>
      </c>
      <c r="L10" s="60">
        <f>VLOOKUP($A10,'Return Data'!$B$7:$R$2292,13,0)</f>
        <v>3.6863000000000001</v>
      </c>
      <c r="M10" s="61">
        <f t="shared" ref="M10" si="5">RANK(L10,L$8:L$42,0)</f>
        <v>4</v>
      </c>
      <c r="N10" s="60">
        <f>VLOOKUP($A10,'Return Data'!$B$7:$R$2292,17,0)</f>
        <v>5.9770000000000003</v>
      </c>
      <c r="O10" s="61">
        <f t="shared" ref="O10" si="6">RANK(N10,N$8:N$42,0)</f>
        <v>6</v>
      </c>
      <c r="P10" s="60">
        <f>VLOOKUP($A10,'Return Data'!$B$7:$R$2292,14,0)</f>
        <v>7.5498000000000003</v>
      </c>
      <c r="Q10" s="61">
        <f t="shared" ref="Q10" si="7">RANK(P10,P$8:P$42,0)</f>
        <v>3</v>
      </c>
      <c r="R10" s="60">
        <f>VLOOKUP($A10,'Return Data'!$B$7:$R$2292,16,0)</f>
        <v>8.6618999999999993</v>
      </c>
      <c r="S10" s="62">
        <f t="shared" si="0"/>
        <v>4</v>
      </c>
    </row>
    <row r="11" spans="1:19" x14ac:dyDescent="0.3">
      <c r="A11" s="77" t="s">
        <v>1980</v>
      </c>
      <c r="B11" s="59">
        <f>VLOOKUP($A11,'Return Data'!$B$7:$R$2292,3,0)</f>
        <v>44826</v>
      </c>
      <c r="C11" s="60">
        <f>VLOOKUP($A11,'Return Data'!$B$7:$R$2292,4,0)</f>
        <v>16.4039</v>
      </c>
      <c r="D11" s="60">
        <f>VLOOKUP($A11,'Return Data'!$B$7:$R$2292,9,0)</f>
        <v>2.15</v>
      </c>
      <c r="E11" s="61">
        <f t="shared" si="1"/>
        <v>13</v>
      </c>
      <c r="F11" s="60">
        <f>VLOOKUP($A11,'Return Data'!$B$7:$R$2292,10,0)</f>
        <v>9.0741999999999994</v>
      </c>
      <c r="G11" s="61">
        <f t="shared" si="2"/>
        <v>9</v>
      </c>
      <c r="H11" s="60">
        <f>VLOOKUP($A11,'Return Data'!$B$7:$R$2292,11,0)</f>
        <v>1.8935</v>
      </c>
      <c r="I11" s="61">
        <f t="shared" ref="I11:I42" si="8">RANK(H11,H$8:H$42,0)</f>
        <v>14</v>
      </c>
      <c r="J11" s="60">
        <f>VLOOKUP($A11,'Return Data'!$B$7:$R$2292,12,0)</f>
        <v>1.8976999999999999</v>
      </c>
      <c r="K11" s="61">
        <f t="shared" ref="K11:K42" si="9">RANK(J11,J$8:J$42,0)</f>
        <v>14</v>
      </c>
      <c r="L11" s="60">
        <f>VLOOKUP($A11,'Return Data'!$B$7:$R$2292,13,0)</f>
        <v>1.8281000000000001</v>
      </c>
      <c r="M11" s="61">
        <f t="shared" ref="M11:M42" si="10">RANK(L11,L$8:L$42,0)</f>
        <v>15</v>
      </c>
      <c r="N11" s="60">
        <f>VLOOKUP($A11,'Return Data'!$B$7:$R$2292,17,0)</f>
        <v>3.5087999999999999</v>
      </c>
      <c r="O11" s="61">
        <f t="shared" ref="O11:O42" si="11">RANK(N11,N$8:N$42,0)</f>
        <v>18</v>
      </c>
      <c r="P11" s="60">
        <f>VLOOKUP($A11,'Return Data'!$B$7:$R$2292,14,0)</f>
        <v>4.7889999999999997</v>
      </c>
      <c r="Q11" s="61">
        <f t="shared" ref="Q11:Q42" si="12">RANK(P11,P$8:P$42,0)</f>
        <v>24</v>
      </c>
      <c r="R11" s="60">
        <f>VLOOKUP($A11,'Return Data'!$B$7:$R$2292,16,0)</f>
        <v>5.9473000000000003</v>
      </c>
      <c r="S11" s="62">
        <f t="shared" ref="S11:S42" si="13">RANK(R11,R$8:R$42,0)</f>
        <v>27</v>
      </c>
    </row>
    <row r="12" spans="1:19" x14ac:dyDescent="0.3">
      <c r="A12" s="77" t="s">
        <v>1017</v>
      </c>
      <c r="B12" s="59">
        <f>VLOOKUP($A12,'Return Data'!$B$7:$R$2292,3,0)</f>
        <v>44826</v>
      </c>
      <c r="C12" s="60">
        <f>VLOOKUP($A12,'Return Data'!$B$7:$R$2292,4,0)</f>
        <v>69.819299999999998</v>
      </c>
      <c r="D12" s="60">
        <f>VLOOKUP($A12,'Return Data'!$B$7:$R$2292,9,0)</f>
        <v>-1.6756</v>
      </c>
      <c r="E12" s="61">
        <f t="shared" si="1"/>
        <v>28</v>
      </c>
      <c r="F12" s="60">
        <f>VLOOKUP($A12,'Return Data'!$B$7:$R$2292,10,0)</f>
        <v>6.5248999999999997</v>
      </c>
      <c r="G12" s="61">
        <f t="shared" si="2"/>
        <v>21</v>
      </c>
      <c r="H12" s="60">
        <f>VLOOKUP($A12,'Return Data'!$B$7:$R$2292,11,0)</f>
        <v>1.2975000000000001</v>
      </c>
      <c r="I12" s="61">
        <f t="shared" si="8"/>
        <v>19</v>
      </c>
      <c r="J12" s="60">
        <f>VLOOKUP($A12,'Return Data'!$B$7:$R$2292,12,0)</f>
        <v>1.8319000000000001</v>
      </c>
      <c r="K12" s="61">
        <f t="shared" si="9"/>
        <v>15</v>
      </c>
      <c r="L12" s="60">
        <f>VLOOKUP($A12,'Return Data'!$B$7:$R$2292,13,0)</f>
        <v>1.9056</v>
      </c>
      <c r="M12" s="61">
        <f t="shared" si="10"/>
        <v>13</v>
      </c>
      <c r="N12" s="60">
        <f>VLOOKUP($A12,'Return Data'!$B$7:$R$2292,17,0)</f>
        <v>3.8264</v>
      </c>
      <c r="O12" s="61">
        <f t="shared" si="11"/>
        <v>16</v>
      </c>
      <c r="P12" s="60">
        <f>VLOOKUP($A12,'Return Data'!$B$7:$R$2292,14,0)</f>
        <v>5.8369999999999997</v>
      </c>
      <c r="Q12" s="61">
        <f t="shared" si="12"/>
        <v>17</v>
      </c>
      <c r="R12" s="60">
        <f>VLOOKUP($A12,'Return Data'!$B$7:$R$2292,16,0)</f>
        <v>6.8803000000000001</v>
      </c>
      <c r="S12" s="62">
        <f t="shared" si="13"/>
        <v>22</v>
      </c>
    </row>
    <row r="13" spans="1:19" x14ac:dyDescent="0.3">
      <c r="A13" s="77" t="s">
        <v>1022</v>
      </c>
      <c r="B13" s="59">
        <f>VLOOKUP($A13,'Return Data'!$B$7:$R$2292,3,0)</f>
        <v>0</v>
      </c>
      <c r="C13" s="60">
        <f>VLOOKUP($A13,'Return Data'!$B$7:$R$2292,4,0)</f>
        <v>0</v>
      </c>
      <c r="D13" s="60">
        <f>VLOOKUP($A13,'Return Data'!$B$7:$R$2292,9,0)</f>
        <v>0</v>
      </c>
      <c r="E13" s="61">
        <f t="shared" si="1"/>
        <v>21</v>
      </c>
      <c r="F13" s="60">
        <f>VLOOKUP($A13,'Return Data'!$B$7:$R$2292,10,0)</f>
        <v>0</v>
      </c>
      <c r="G13" s="61">
        <f t="shared" si="2"/>
        <v>30</v>
      </c>
      <c r="H13" s="60">
        <f>VLOOKUP($A13,'Return Data'!$B$7:$R$2292,11,0)</f>
        <v>0</v>
      </c>
      <c r="I13" s="61">
        <f t="shared" si="8"/>
        <v>25</v>
      </c>
      <c r="J13" s="60">
        <f>VLOOKUP($A13,'Return Data'!$B$7:$R$2292,12,0)</f>
        <v>0</v>
      </c>
      <c r="K13" s="61">
        <f t="shared" si="9"/>
        <v>26</v>
      </c>
      <c r="L13" s="60">
        <f>VLOOKUP($A13,'Return Data'!$B$7:$R$2292,13,0)</f>
        <v>0</v>
      </c>
      <c r="M13" s="61">
        <f t="shared" si="10"/>
        <v>26</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44826</v>
      </c>
      <c r="C14" s="60">
        <f>VLOOKUP($A14,'Return Data'!$B$7:$R$2292,4,0)</f>
        <v>48.8857</v>
      </c>
      <c r="D14" s="60">
        <f>VLOOKUP($A14,'Return Data'!$B$7:$R$2292,9,0)</f>
        <v>0.61209999999999998</v>
      </c>
      <c r="E14" s="61">
        <f t="shared" si="1"/>
        <v>17</v>
      </c>
      <c r="F14" s="60">
        <f>VLOOKUP($A14,'Return Data'!$B$7:$R$2292,10,0)</f>
        <v>7.9977999999999998</v>
      </c>
      <c r="G14" s="61">
        <f t="shared" si="2"/>
        <v>15</v>
      </c>
      <c r="H14" s="60">
        <f>VLOOKUP($A14,'Return Data'!$B$7:$R$2292,11,0)</f>
        <v>1.7710999999999999</v>
      </c>
      <c r="I14" s="61">
        <f t="shared" si="8"/>
        <v>16</v>
      </c>
      <c r="J14" s="60">
        <f>VLOOKUP($A14,'Return Data'!$B$7:$R$2292,12,0)</f>
        <v>2.3163</v>
      </c>
      <c r="K14" s="61">
        <f t="shared" si="9"/>
        <v>12</v>
      </c>
      <c r="L14" s="60">
        <f>VLOOKUP($A14,'Return Data'!$B$7:$R$2292,13,0)</f>
        <v>2.5457000000000001</v>
      </c>
      <c r="M14" s="61">
        <f t="shared" si="10"/>
        <v>9</v>
      </c>
      <c r="N14" s="60">
        <f>VLOOKUP($A14,'Return Data'!$B$7:$R$2292,17,0)</f>
        <v>5.5761000000000003</v>
      </c>
      <c r="O14" s="61">
        <f t="shared" si="11"/>
        <v>8</v>
      </c>
      <c r="P14" s="60">
        <f>VLOOKUP($A14,'Return Data'!$B$7:$R$2292,14,0)</f>
        <v>7.0327999999999999</v>
      </c>
      <c r="Q14" s="61">
        <f t="shared" si="12"/>
        <v>7</v>
      </c>
      <c r="R14" s="60">
        <f>VLOOKUP($A14,'Return Data'!$B$7:$R$2292,16,0)</f>
        <v>8.2147000000000006</v>
      </c>
      <c r="S14" s="62">
        <f t="shared" si="13"/>
        <v>7</v>
      </c>
    </row>
    <row r="15" spans="1:19" x14ac:dyDescent="0.3">
      <c r="A15" s="77" t="s">
        <v>1026</v>
      </c>
      <c r="B15" s="59">
        <f>VLOOKUP($A15,'Return Data'!$B$7:$R$2292,3,0)</f>
        <v>44826</v>
      </c>
      <c r="C15" s="60">
        <f>VLOOKUP($A15,'Return Data'!$B$7:$R$2292,4,0)</f>
        <v>39.199100000000001</v>
      </c>
      <c r="D15" s="60">
        <f>VLOOKUP($A15,'Return Data'!$B$7:$R$2292,9,0)</f>
        <v>2.7458</v>
      </c>
      <c r="E15" s="61">
        <f t="shared" si="1"/>
        <v>11</v>
      </c>
      <c r="F15" s="60">
        <f>VLOOKUP($A15,'Return Data'!$B$7:$R$2292,10,0)</f>
        <v>9.0074000000000005</v>
      </c>
      <c r="G15" s="61">
        <f t="shared" si="2"/>
        <v>10</v>
      </c>
      <c r="H15" s="60">
        <f>VLOOKUP($A15,'Return Data'!$B$7:$R$2292,11,0)</f>
        <v>4.2652999999999999</v>
      </c>
      <c r="I15" s="61">
        <f t="shared" si="8"/>
        <v>3</v>
      </c>
      <c r="J15" s="60">
        <f>VLOOKUP($A15,'Return Data'!$B$7:$R$2292,12,0)</f>
        <v>4.0194000000000001</v>
      </c>
      <c r="K15" s="61">
        <f t="shared" si="9"/>
        <v>3</v>
      </c>
      <c r="L15" s="60">
        <f>VLOOKUP($A15,'Return Data'!$B$7:$R$2292,13,0)</f>
        <v>3.8268</v>
      </c>
      <c r="M15" s="61">
        <f t="shared" si="10"/>
        <v>3</v>
      </c>
      <c r="N15" s="60">
        <f>VLOOKUP($A15,'Return Data'!$B$7:$R$2292,17,0)</f>
        <v>6.2191000000000001</v>
      </c>
      <c r="O15" s="61">
        <f t="shared" si="11"/>
        <v>4</v>
      </c>
      <c r="P15" s="60">
        <f>VLOOKUP($A15,'Return Data'!$B$7:$R$2292,14,0)</f>
        <v>7.8728999999999996</v>
      </c>
      <c r="Q15" s="61">
        <f t="shared" si="12"/>
        <v>2</v>
      </c>
      <c r="R15" s="60">
        <f>VLOOKUP($A15,'Return Data'!$B$7:$R$2292,16,0)</f>
        <v>8.5832999999999995</v>
      </c>
      <c r="S15" s="62">
        <f t="shared" si="13"/>
        <v>5</v>
      </c>
    </row>
    <row r="16" spans="1:19" x14ac:dyDescent="0.3">
      <c r="A16" s="77" t="s">
        <v>1027</v>
      </c>
      <c r="B16" s="59">
        <f>VLOOKUP($A16,'Return Data'!$B$7:$R$2292,3,0)</f>
        <v>44826</v>
      </c>
      <c r="C16" s="60">
        <f>VLOOKUP($A16,'Return Data'!$B$7:$R$2292,4,0)</f>
        <v>40.1235</v>
      </c>
      <c r="D16" s="60">
        <f>VLOOKUP($A16,'Return Data'!$B$7:$R$2292,9,0)</f>
        <v>-8.0149000000000008</v>
      </c>
      <c r="E16" s="61">
        <f t="shared" si="1"/>
        <v>34</v>
      </c>
      <c r="F16" s="60">
        <f>VLOOKUP($A16,'Return Data'!$B$7:$R$2292,10,0)</f>
        <v>4.1111000000000004</v>
      </c>
      <c r="G16" s="61">
        <f t="shared" si="2"/>
        <v>29</v>
      </c>
      <c r="H16" s="60">
        <f>VLOOKUP($A16,'Return Data'!$B$7:$R$2292,11,0)</f>
        <v>-1.7251000000000001</v>
      </c>
      <c r="I16" s="61">
        <f t="shared" si="8"/>
        <v>33</v>
      </c>
      <c r="J16" s="60">
        <f>VLOOKUP($A16,'Return Data'!$B$7:$R$2292,12,0)</f>
        <v>2.29E-2</v>
      </c>
      <c r="K16" s="61">
        <f t="shared" si="9"/>
        <v>25</v>
      </c>
      <c r="L16" s="60">
        <f>VLOOKUP($A16,'Return Data'!$B$7:$R$2292,13,0)</f>
        <v>0.52259999999999995</v>
      </c>
      <c r="M16" s="61">
        <f t="shared" si="10"/>
        <v>24</v>
      </c>
      <c r="N16" s="60">
        <f>VLOOKUP($A16,'Return Data'!$B$7:$R$2292,17,0)</f>
        <v>3.0152000000000001</v>
      </c>
      <c r="O16" s="61">
        <f t="shared" si="11"/>
        <v>22</v>
      </c>
      <c r="P16" s="60">
        <f>VLOOKUP($A16,'Return Data'!$B$7:$R$2292,14,0)</f>
        <v>5.4466000000000001</v>
      </c>
      <c r="Q16" s="61">
        <f t="shared" si="12"/>
        <v>19</v>
      </c>
      <c r="R16" s="60">
        <f>VLOOKUP($A16,'Return Data'!$B$7:$R$2292,16,0)</f>
        <v>7.6028000000000002</v>
      </c>
      <c r="S16" s="62">
        <f t="shared" si="13"/>
        <v>18</v>
      </c>
    </row>
    <row r="17" spans="1:19" x14ac:dyDescent="0.3">
      <c r="A17" s="77" t="s">
        <v>1032</v>
      </c>
      <c r="B17" s="59">
        <f>VLOOKUP($A17,'Return Data'!$B$7:$R$2292,3,0)</f>
        <v>44826</v>
      </c>
      <c r="C17" s="60">
        <f>VLOOKUP($A17,'Return Data'!$B$7:$R$2292,4,0)</f>
        <v>19.986599999999999</v>
      </c>
      <c r="D17" s="60">
        <f>VLOOKUP($A17,'Return Data'!$B$7:$R$2292,9,0)</f>
        <v>5.8999999999999999E-3</v>
      </c>
      <c r="E17" s="61">
        <f t="shared" si="1"/>
        <v>20</v>
      </c>
      <c r="F17" s="60">
        <f>VLOOKUP($A17,'Return Data'!$B$7:$R$2292,10,0)</f>
        <v>8.4414999999999996</v>
      </c>
      <c r="G17" s="61">
        <f t="shared" si="2"/>
        <v>13</v>
      </c>
      <c r="H17" s="60">
        <f>VLOOKUP($A17,'Return Data'!$B$7:$R$2292,11,0)</f>
        <v>2.6002999999999998</v>
      </c>
      <c r="I17" s="61">
        <f t="shared" si="8"/>
        <v>10</v>
      </c>
      <c r="J17" s="60">
        <f>VLOOKUP($A17,'Return Data'!$B$7:$R$2292,12,0)</f>
        <v>3.2786</v>
      </c>
      <c r="K17" s="61">
        <f t="shared" si="9"/>
        <v>5</v>
      </c>
      <c r="L17" s="60">
        <f>VLOOKUP($A17,'Return Data'!$B$7:$R$2292,13,0)</f>
        <v>3.3113000000000001</v>
      </c>
      <c r="M17" s="61">
        <f t="shared" si="10"/>
        <v>6</v>
      </c>
      <c r="N17" s="60">
        <f>VLOOKUP($A17,'Return Data'!$B$7:$R$2292,17,0)</f>
        <v>5.9911000000000003</v>
      </c>
      <c r="O17" s="61">
        <f t="shared" si="11"/>
        <v>5</v>
      </c>
      <c r="P17" s="60">
        <f>VLOOKUP($A17,'Return Data'!$B$7:$R$2292,14,0)</f>
        <v>6.9508999999999999</v>
      </c>
      <c r="Q17" s="61">
        <f t="shared" si="12"/>
        <v>8</v>
      </c>
      <c r="R17" s="60">
        <f>VLOOKUP($A17,'Return Data'!$B$7:$R$2292,16,0)</f>
        <v>8.4749999999999996</v>
      </c>
      <c r="S17" s="62">
        <f t="shared" si="13"/>
        <v>6</v>
      </c>
    </row>
    <row r="18" spans="1:19" x14ac:dyDescent="0.3">
      <c r="A18" s="77" t="s">
        <v>1033</v>
      </c>
      <c r="B18" s="59">
        <f>VLOOKUP($A18,'Return Data'!$B$7:$R$2292,3,0)</f>
        <v>44826</v>
      </c>
      <c r="C18" s="60">
        <f>VLOOKUP($A18,'Return Data'!$B$7:$R$2292,4,0)</f>
        <v>17.693000000000001</v>
      </c>
      <c r="D18" s="60">
        <f>VLOOKUP($A18,'Return Data'!$B$7:$R$2292,9,0)</f>
        <v>1.2990999999999999</v>
      </c>
      <c r="E18" s="61">
        <f t="shared" si="1"/>
        <v>15</v>
      </c>
      <c r="F18" s="60">
        <f>VLOOKUP($A18,'Return Data'!$B$7:$R$2292,10,0)</f>
        <v>7.0961999999999996</v>
      </c>
      <c r="G18" s="61">
        <f t="shared" si="2"/>
        <v>18</v>
      </c>
      <c r="H18" s="60">
        <f>VLOOKUP($A18,'Return Data'!$B$7:$R$2292,11,0)</f>
        <v>1.2047000000000001</v>
      </c>
      <c r="I18" s="61">
        <f t="shared" si="8"/>
        <v>20</v>
      </c>
      <c r="J18" s="60">
        <f>VLOOKUP($A18,'Return Data'!$B$7:$R$2292,12,0)</f>
        <v>2.0123000000000002</v>
      </c>
      <c r="K18" s="61">
        <f t="shared" si="9"/>
        <v>13</v>
      </c>
      <c r="L18" s="60">
        <f>VLOOKUP($A18,'Return Data'!$B$7:$R$2292,13,0)</f>
        <v>2.2947000000000002</v>
      </c>
      <c r="M18" s="61">
        <f t="shared" si="10"/>
        <v>10</v>
      </c>
      <c r="N18" s="60">
        <f>VLOOKUP($A18,'Return Data'!$B$7:$R$2292,17,0)</f>
        <v>5.6131000000000002</v>
      </c>
      <c r="O18" s="61">
        <f t="shared" si="11"/>
        <v>7</v>
      </c>
      <c r="P18" s="60">
        <f>VLOOKUP($A18,'Return Data'!$B$7:$R$2292,14,0)</f>
        <v>6.8879000000000001</v>
      </c>
      <c r="Q18" s="61">
        <f t="shared" si="12"/>
        <v>9</v>
      </c>
      <c r="R18" s="60">
        <f>VLOOKUP($A18,'Return Data'!$B$7:$R$2292,16,0)</f>
        <v>7.7531999999999996</v>
      </c>
      <c r="S18" s="62">
        <f t="shared" si="13"/>
        <v>16</v>
      </c>
    </row>
    <row r="19" spans="1:19" x14ac:dyDescent="0.3">
      <c r="A19" s="77" t="s">
        <v>1036</v>
      </c>
      <c r="B19" s="59">
        <f>VLOOKUP($A19,'Return Data'!$B$7:$R$2292,3,0)</f>
        <v>44826</v>
      </c>
      <c r="C19" s="60">
        <f>VLOOKUP($A19,'Return Data'!$B$7:$R$2292,4,0)</f>
        <v>13.4046</v>
      </c>
      <c r="D19" s="60">
        <f>VLOOKUP($A19,'Return Data'!$B$7:$R$2292,9,0)</f>
        <v>0.50970000000000004</v>
      </c>
      <c r="E19" s="61">
        <f t="shared" si="1"/>
        <v>18</v>
      </c>
      <c r="F19" s="60">
        <f>VLOOKUP($A19,'Return Data'!$B$7:$R$2292,10,0)</f>
        <v>4.4172000000000002</v>
      </c>
      <c r="G19" s="61">
        <f t="shared" si="2"/>
        <v>28</v>
      </c>
      <c r="H19" s="60">
        <f>VLOOKUP($A19,'Return Data'!$B$7:$R$2292,11,0)</f>
        <v>0.1022</v>
      </c>
      <c r="I19" s="61">
        <f t="shared" si="8"/>
        <v>24</v>
      </c>
      <c r="J19" s="60">
        <f>VLOOKUP($A19,'Return Data'!$B$7:$R$2292,12,0)</f>
        <v>1.3106</v>
      </c>
      <c r="K19" s="61">
        <f t="shared" si="9"/>
        <v>18</v>
      </c>
      <c r="L19" s="60">
        <f>VLOOKUP($A19,'Return Data'!$B$7:$R$2292,13,0)</f>
        <v>1.2310000000000001</v>
      </c>
      <c r="M19" s="61">
        <f t="shared" si="10"/>
        <v>19</v>
      </c>
      <c r="N19" s="60">
        <f>VLOOKUP($A19,'Return Data'!$B$7:$R$2292,17,0)</f>
        <v>10.963699999999999</v>
      </c>
      <c r="O19" s="61">
        <f t="shared" si="11"/>
        <v>2</v>
      </c>
      <c r="P19" s="60">
        <f>VLOOKUP($A19,'Return Data'!$B$7:$R$2292,14,0)</f>
        <v>-2.7835999999999999</v>
      </c>
      <c r="Q19" s="61">
        <f t="shared" si="12"/>
        <v>30</v>
      </c>
      <c r="R19" s="60">
        <f>VLOOKUP($A19,'Return Data'!$B$7:$R$2292,16,0)</f>
        <v>3.617</v>
      </c>
      <c r="S19" s="62">
        <f t="shared" si="13"/>
        <v>29</v>
      </c>
    </row>
    <row r="20" spans="1:19" x14ac:dyDescent="0.3">
      <c r="A20" s="77" t="s">
        <v>1038</v>
      </c>
      <c r="B20" s="59">
        <f>VLOOKUP($A20,'Return Data'!$B$7:$R$2292,3,0)</f>
        <v>0</v>
      </c>
      <c r="C20" s="60">
        <f>VLOOKUP($A20,'Return Data'!$B$7:$R$2292,4,0)</f>
        <v>0</v>
      </c>
      <c r="D20" s="60">
        <f>VLOOKUP($A20,'Return Data'!$B$7:$R$2292,9,0)</f>
        <v>0</v>
      </c>
      <c r="E20" s="61">
        <f t="shared" si="1"/>
        <v>21</v>
      </c>
      <c r="F20" s="60">
        <f>VLOOKUP($A20,'Return Data'!$B$7:$R$2292,10,0)</f>
        <v>0</v>
      </c>
      <c r="G20" s="61">
        <f t="shared" si="2"/>
        <v>30</v>
      </c>
      <c r="H20" s="60">
        <f>VLOOKUP($A20,'Return Data'!$B$7:$R$2292,11,0)</f>
        <v>0</v>
      </c>
      <c r="I20" s="61">
        <f t="shared" si="8"/>
        <v>25</v>
      </c>
      <c r="J20" s="60">
        <f>VLOOKUP($A20,'Return Data'!$B$7:$R$2292,12,0)</f>
        <v>0</v>
      </c>
      <c r="K20" s="61">
        <f t="shared" si="9"/>
        <v>26</v>
      </c>
      <c r="L20" s="60">
        <f>VLOOKUP($A20,'Return Data'!$B$7:$R$2292,13,0)</f>
        <v>0</v>
      </c>
      <c r="M20" s="61">
        <f t="shared" si="10"/>
        <v>26</v>
      </c>
      <c r="N20" s="60"/>
      <c r="O20" s="61"/>
      <c r="P20" s="60"/>
      <c r="Q20" s="61"/>
      <c r="R20" s="60">
        <f>VLOOKUP($A20,'Return Data'!$B$7:$R$2292,16,0)</f>
        <v>0</v>
      </c>
      <c r="S20" s="62">
        <f t="shared" si="13"/>
        <v>30</v>
      </c>
    </row>
    <row r="21" spans="1:19" x14ac:dyDescent="0.3">
      <c r="A21" s="77" t="s">
        <v>1041</v>
      </c>
      <c r="B21" s="59">
        <f>VLOOKUP($A21,'Return Data'!$B$7:$R$2292,3,0)</f>
        <v>44826</v>
      </c>
      <c r="C21" s="60">
        <f>VLOOKUP($A21,'Return Data'!$B$7:$R$2292,4,0)</f>
        <v>44.1952</v>
      </c>
      <c r="D21" s="60">
        <f>VLOOKUP($A21,'Return Data'!$B$7:$R$2292,9,0)</f>
        <v>2.6166999999999998</v>
      </c>
      <c r="E21" s="61">
        <f t="shared" si="1"/>
        <v>12</v>
      </c>
      <c r="F21" s="60">
        <f>VLOOKUP($A21,'Return Data'!$B$7:$R$2292,10,0)</f>
        <v>7.0739000000000001</v>
      </c>
      <c r="G21" s="61">
        <f t="shared" si="2"/>
        <v>19</v>
      </c>
      <c r="H21" s="60">
        <f>VLOOKUP($A21,'Return Data'!$B$7:$R$2292,11,0)</f>
        <v>2.3635999999999999</v>
      </c>
      <c r="I21" s="61">
        <f t="shared" si="8"/>
        <v>11</v>
      </c>
      <c r="J21" s="60">
        <f>VLOOKUP($A21,'Return Data'!$B$7:$R$2292,12,0)</f>
        <v>2.7635000000000001</v>
      </c>
      <c r="K21" s="61">
        <f t="shared" si="9"/>
        <v>7</v>
      </c>
      <c r="L21" s="60">
        <f>VLOOKUP($A21,'Return Data'!$B$7:$R$2292,13,0)</f>
        <v>2.7621000000000002</v>
      </c>
      <c r="M21" s="61">
        <f t="shared" si="10"/>
        <v>7</v>
      </c>
      <c r="N21" s="60">
        <f>VLOOKUP($A21,'Return Data'!$B$7:$R$2292,17,0)</f>
        <v>4.9896000000000003</v>
      </c>
      <c r="O21" s="61">
        <f t="shared" si="11"/>
        <v>11</v>
      </c>
      <c r="P21" s="60">
        <f>VLOOKUP($A21,'Return Data'!$B$7:$R$2292,14,0)</f>
        <v>7.3983999999999996</v>
      </c>
      <c r="Q21" s="61">
        <f t="shared" si="12"/>
        <v>6</v>
      </c>
      <c r="R21" s="60">
        <f>VLOOKUP($A21,'Return Data'!$B$7:$R$2292,16,0)</f>
        <v>9.1753</v>
      </c>
      <c r="S21" s="62">
        <f t="shared" si="13"/>
        <v>2</v>
      </c>
    </row>
    <row r="22" spans="1:19" x14ac:dyDescent="0.3">
      <c r="A22" s="77" t="s">
        <v>1044</v>
      </c>
      <c r="B22" s="59">
        <f>VLOOKUP($A22,'Return Data'!$B$7:$R$2292,3,0)</f>
        <v>44826</v>
      </c>
      <c r="C22" s="60">
        <f>VLOOKUP($A22,'Return Data'!$B$7:$R$2292,4,0)</f>
        <v>63.775599999999997</v>
      </c>
      <c r="D22" s="60">
        <f>VLOOKUP($A22,'Return Data'!$B$7:$R$2292,9,0)</f>
        <v>-4.8886000000000003</v>
      </c>
      <c r="E22" s="61">
        <f t="shared" si="1"/>
        <v>30</v>
      </c>
      <c r="F22" s="60">
        <f>VLOOKUP($A22,'Return Data'!$B$7:$R$2292,10,0)</f>
        <v>4.8703000000000003</v>
      </c>
      <c r="G22" s="61">
        <f t="shared" si="2"/>
        <v>26</v>
      </c>
      <c r="H22" s="60">
        <f>VLOOKUP($A22,'Return Data'!$B$7:$R$2292,11,0)</f>
        <v>-0.82520000000000004</v>
      </c>
      <c r="I22" s="61">
        <f t="shared" si="8"/>
        <v>30</v>
      </c>
      <c r="J22" s="60">
        <f>VLOOKUP($A22,'Return Data'!$B$7:$R$2292,12,0)</f>
        <v>-1.67E-2</v>
      </c>
      <c r="K22" s="61">
        <f t="shared" si="9"/>
        <v>31</v>
      </c>
      <c r="L22" s="60">
        <f>VLOOKUP($A22,'Return Data'!$B$7:$R$2292,13,0)</f>
        <v>9.3700000000000006E-2</v>
      </c>
      <c r="M22" s="61">
        <f t="shared" si="10"/>
        <v>25</v>
      </c>
      <c r="N22" s="60">
        <f>VLOOKUP($A22,'Return Data'!$B$7:$R$2292,17,0)</f>
        <v>2.3450000000000002</v>
      </c>
      <c r="O22" s="61">
        <f t="shared" si="11"/>
        <v>27</v>
      </c>
      <c r="P22" s="60">
        <f>VLOOKUP($A22,'Return Data'!$B$7:$R$2292,14,0)</f>
        <v>4.0033000000000003</v>
      </c>
      <c r="Q22" s="61">
        <f t="shared" si="12"/>
        <v>26</v>
      </c>
      <c r="R22" s="60">
        <f>VLOOKUP($A22,'Return Data'!$B$7:$R$2292,16,0)</f>
        <v>6.8964999999999996</v>
      </c>
      <c r="S22" s="62">
        <f t="shared" si="13"/>
        <v>21</v>
      </c>
    </row>
    <row r="23" spans="1:19" x14ac:dyDescent="0.3">
      <c r="A23" s="77" t="s">
        <v>1045</v>
      </c>
      <c r="B23" s="59">
        <f>VLOOKUP($A23,'Return Data'!$B$7:$R$2292,3,0)</f>
        <v>44826</v>
      </c>
      <c r="C23" s="60">
        <f>VLOOKUP($A23,'Return Data'!$B$7:$R$2292,4,0)</f>
        <v>32.809100000000001</v>
      </c>
      <c r="D23" s="60">
        <f>VLOOKUP($A23,'Return Data'!$B$7:$R$2292,9,0)</f>
        <v>0.6966</v>
      </c>
      <c r="E23" s="61">
        <f t="shared" si="1"/>
        <v>16</v>
      </c>
      <c r="F23" s="60">
        <f>VLOOKUP($A23,'Return Data'!$B$7:$R$2292,10,0)</f>
        <v>8.2065000000000001</v>
      </c>
      <c r="G23" s="61">
        <f t="shared" si="2"/>
        <v>14</v>
      </c>
      <c r="H23" s="60">
        <f>VLOOKUP($A23,'Return Data'!$B$7:$R$2292,11,0)</f>
        <v>1.9631000000000001</v>
      </c>
      <c r="I23" s="61">
        <f t="shared" si="8"/>
        <v>13</v>
      </c>
      <c r="J23" s="60">
        <f>VLOOKUP($A23,'Return Data'!$B$7:$R$2292,12,0)</f>
        <v>2.4777</v>
      </c>
      <c r="K23" s="61">
        <f t="shared" si="9"/>
        <v>11</v>
      </c>
      <c r="L23" s="60">
        <f>VLOOKUP($A23,'Return Data'!$B$7:$R$2292,13,0)</f>
        <v>2.7326000000000001</v>
      </c>
      <c r="M23" s="61">
        <f t="shared" si="10"/>
        <v>8</v>
      </c>
      <c r="N23" s="60">
        <f>VLOOKUP($A23,'Return Data'!$B$7:$R$2292,17,0)</f>
        <v>5.3247</v>
      </c>
      <c r="O23" s="61">
        <f t="shared" si="11"/>
        <v>10</v>
      </c>
      <c r="P23" s="60">
        <f>VLOOKUP($A23,'Return Data'!$B$7:$R$2292,14,0)</f>
        <v>7.5098000000000003</v>
      </c>
      <c r="Q23" s="61">
        <f t="shared" si="12"/>
        <v>4</v>
      </c>
      <c r="R23" s="60">
        <f>VLOOKUP($A23,'Return Data'!$B$7:$R$2292,16,0)</f>
        <v>6.4542000000000002</v>
      </c>
      <c r="S23" s="62">
        <f t="shared" si="13"/>
        <v>25</v>
      </c>
    </row>
    <row r="24" spans="1:19" x14ac:dyDescent="0.3">
      <c r="A24" s="77" t="s">
        <v>1046</v>
      </c>
      <c r="B24" s="59">
        <f>VLOOKUP($A24,'Return Data'!$B$7:$R$2292,3,0)</f>
        <v>0</v>
      </c>
      <c r="C24" s="60">
        <f>VLOOKUP($A24,'Return Data'!$B$7:$R$2292,4,0)</f>
        <v>0</v>
      </c>
      <c r="D24" s="60">
        <f>VLOOKUP($A24,'Return Data'!$B$7:$R$2292,9,0)</f>
        <v>0</v>
      </c>
      <c r="E24" s="61">
        <f t="shared" si="1"/>
        <v>21</v>
      </c>
      <c r="F24" s="60">
        <f>VLOOKUP($A24,'Return Data'!$B$7:$R$2292,10,0)</f>
        <v>0</v>
      </c>
      <c r="G24" s="61">
        <f t="shared" si="2"/>
        <v>30</v>
      </c>
      <c r="H24" s="60">
        <f>VLOOKUP($A24,'Return Data'!$B$7:$R$2292,11,0)</f>
        <v>0</v>
      </c>
      <c r="I24" s="61">
        <f t="shared" si="8"/>
        <v>25</v>
      </c>
      <c r="J24" s="60">
        <f>VLOOKUP($A24,'Return Data'!$B$7:$R$2292,12,0)</f>
        <v>0</v>
      </c>
      <c r="K24" s="61">
        <f t="shared" si="9"/>
        <v>26</v>
      </c>
      <c r="L24" s="60">
        <f>VLOOKUP($A24,'Return Data'!$B$7:$R$2292,13,0)</f>
        <v>0</v>
      </c>
      <c r="M24" s="61">
        <f t="shared" si="10"/>
        <v>26</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21</v>
      </c>
      <c r="F25" s="60">
        <f>VLOOKUP($A25,'Return Data'!$B$7:$R$2292,10,0)</f>
        <v>0</v>
      </c>
      <c r="G25" s="61">
        <f t="shared" si="2"/>
        <v>30</v>
      </c>
      <c r="H25" s="60">
        <f>VLOOKUP($A25,'Return Data'!$B$7:$R$2292,11,0)</f>
        <v>0</v>
      </c>
      <c r="I25" s="61">
        <f t="shared" si="8"/>
        <v>25</v>
      </c>
      <c r="J25" s="60">
        <f>VLOOKUP($A25,'Return Data'!$B$7:$R$2292,12,0)</f>
        <v>0</v>
      </c>
      <c r="K25" s="61">
        <f t="shared" si="9"/>
        <v>26</v>
      </c>
      <c r="L25" s="60">
        <f>VLOOKUP($A25,'Return Data'!$B$7:$R$2292,13,0)</f>
        <v>0</v>
      </c>
      <c r="M25" s="61">
        <f t="shared" si="10"/>
        <v>26</v>
      </c>
      <c r="N25" s="60"/>
      <c r="O25" s="61"/>
      <c r="P25" s="60"/>
      <c r="Q25" s="61"/>
      <c r="R25" s="60">
        <f>VLOOKUP($A25,'Return Data'!$B$7:$R$2292,16,0)</f>
        <v>0</v>
      </c>
      <c r="S25" s="62">
        <f t="shared" si="13"/>
        <v>30</v>
      </c>
    </row>
    <row r="26" spans="1:19" x14ac:dyDescent="0.3">
      <c r="A26" s="77" t="s">
        <v>1053</v>
      </c>
      <c r="B26" s="59">
        <f>VLOOKUP($A26,'Return Data'!$B$7:$R$2292,3,0)</f>
        <v>44826</v>
      </c>
      <c r="C26" s="60">
        <f>VLOOKUP($A26,'Return Data'!$B$7:$R$2292,4,0)</f>
        <v>15.860200000000001</v>
      </c>
      <c r="D26" s="60">
        <f>VLOOKUP($A26,'Return Data'!$B$7:$R$2292,9,0)</f>
        <v>0.34160000000000001</v>
      </c>
      <c r="E26" s="61">
        <f t="shared" si="1"/>
        <v>19</v>
      </c>
      <c r="F26" s="60">
        <f>VLOOKUP($A26,'Return Data'!$B$7:$R$2292,10,0)</f>
        <v>6.1060999999999996</v>
      </c>
      <c r="G26" s="61">
        <f t="shared" si="2"/>
        <v>23</v>
      </c>
      <c r="H26" s="60">
        <f>VLOOKUP($A26,'Return Data'!$B$7:$R$2292,11,0)</f>
        <v>1.4717</v>
      </c>
      <c r="I26" s="61">
        <f t="shared" si="8"/>
        <v>18</v>
      </c>
      <c r="J26" s="60">
        <f>VLOOKUP($A26,'Return Data'!$B$7:$R$2292,12,0)</f>
        <v>1.8039000000000001</v>
      </c>
      <c r="K26" s="61">
        <f t="shared" si="9"/>
        <v>16</v>
      </c>
      <c r="L26" s="60">
        <f>VLOOKUP($A26,'Return Data'!$B$7:$R$2292,13,0)</f>
        <v>3.3184</v>
      </c>
      <c r="M26" s="61">
        <f t="shared" si="10"/>
        <v>5</v>
      </c>
      <c r="N26" s="60">
        <f>VLOOKUP($A26,'Return Data'!$B$7:$R$2292,17,0)</f>
        <v>5.3681999999999999</v>
      </c>
      <c r="O26" s="61">
        <f t="shared" si="11"/>
        <v>9</v>
      </c>
      <c r="P26" s="60">
        <f>VLOOKUP($A26,'Return Data'!$B$7:$R$2292,14,0)</f>
        <v>3.4523000000000001</v>
      </c>
      <c r="Q26" s="61">
        <f t="shared" si="12"/>
        <v>27</v>
      </c>
      <c r="R26" s="60">
        <f>VLOOKUP($A26,'Return Data'!$B$7:$R$2292,16,0)</f>
        <v>6.3559000000000001</v>
      </c>
      <c r="S26" s="62">
        <f t="shared" si="13"/>
        <v>26</v>
      </c>
    </row>
    <row r="27" spans="1:19" x14ac:dyDescent="0.3">
      <c r="A27" s="77" t="s">
        <v>1058</v>
      </c>
      <c r="B27" s="59">
        <f>VLOOKUP($A27,'Return Data'!$B$7:$R$2292,3,0)</f>
        <v>44826</v>
      </c>
      <c r="C27" s="60">
        <f>VLOOKUP($A27,'Return Data'!$B$7:$R$2292,4,0)</f>
        <v>109.21899999999999</v>
      </c>
      <c r="D27" s="60">
        <f>VLOOKUP($A27,'Return Data'!$B$7:$R$2292,9,0)</f>
        <v>-2.3786999999999998</v>
      </c>
      <c r="E27" s="61">
        <f t="shared" si="1"/>
        <v>29</v>
      </c>
      <c r="F27" s="60">
        <f>VLOOKUP($A27,'Return Data'!$B$7:$R$2292,10,0)</f>
        <v>6.8265000000000002</v>
      </c>
      <c r="G27" s="61">
        <f t="shared" si="2"/>
        <v>20</v>
      </c>
      <c r="H27" s="60">
        <f>VLOOKUP($A27,'Return Data'!$B$7:$R$2292,11,0)</f>
        <v>0.46329999999999999</v>
      </c>
      <c r="I27" s="61">
        <f t="shared" si="8"/>
        <v>23</v>
      </c>
      <c r="J27" s="60">
        <f>VLOOKUP($A27,'Return Data'!$B$7:$R$2292,12,0)</f>
        <v>1.2432000000000001</v>
      </c>
      <c r="K27" s="61">
        <f t="shared" si="9"/>
        <v>20</v>
      </c>
      <c r="L27" s="60">
        <f>VLOOKUP($A27,'Return Data'!$B$7:$R$2292,13,0)</f>
        <v>1.349</v>
      </c>
      <c r="M27" s="61">
        <f t="shared" si="10"/>
        <v>17</v>
      </c>
      <c r="N27" s="60">
        <f>VLOOKUP($A27,'Return Data'!$B$7:$R$2292,17,0)</f>
        <v>4.2643000000000004</v>
      </c>
      <c r="O27" s="61">
        <f t="shared" si="11"/>
        <v>13</v>
      </c>
      <c r="P27" s="60">
        <f>VLOOKUP($A27,'Return Data'!$B$7:$R$2292,14,0)</f>
        <v>6.7085999999999997</v>
      </c>
      <c r="Q27" s="61">
        <f t="shared" si="12"/>
        <v>12</v>
      </c>
      <c r="R27" s="60">
        <f>VLOOKUP($A27,'Return Data'!$B$7:$R$2292,16,0)</f>
        <v>7.9512</v>
      </c>
      <c r="S27" s="62">
        <f t="shared" si="13"/>
        <v>12</v>
      </c>
    </row>
    <row r="28" spans="1:19" x14ac:dyDescent="0.3">
      <c r="A28" s="77" t="s">
        <v>1059</v>
      </c>
      <c r="B28" s="59">
        <f>VLOOKUP($A28,'Return Data'!$B$7:$R$2292,3,0)</f>
        <v>44826</v>
      </c>
      <c r="C28" s="60">
        <f>VLOOKUP($A28,'Return Data'!$B$7:$R$2292,4,0)</f>
        <v>50.395400000000002</v>
      </c>
      <c r="D28" s="60">
        <f>VLOOKUP($A28,'Return Data'!$B$7:$R$2292,9,0)</f>
        <v>-1.0668</v>
      </c>
      <c r="E28" s="61">
        <f t="shared" si="1"/>
        <v>26</v>
      </c>
      <c r="F28" s="60">
        <f>VLOOKUP($A28,'Return Data'!$B$7:$R$2292,10,0)</f>
        <v>6.3564999999999996</v>
      </c>
      <c r="G28" s="61">
        <f t="shared" si="2"/>
        <v>22</v>
      </c>
      <c r="H28" s="60">
        <f>VLOOKUP($A28,'Return Data'!$B$7:$R$2292,11,0)</f>
        <v>1.6455</v>
      </c>
      <c r="I28" s="61">
        <f t="shared" si="8"/>
        <v>17</v>
      </c>
      <c r="J28" s="60">
        <f>VLOOKUP($A28,'Return Data'!$B$7:$R$2292,12,0)</f>
        <v>1.2999000000000001</v>
      </c>
      <c r="K28" s="61">
        <f t="shared" si="9"/>
        <v>19</v>
      </c>
      <c r="L28" s="60">
        <f>VLOOKUP($A28,'Return Data'!$B$7:$R$2292,13,0)</f>
        <v>0.89029999999999998</v>
      </c>
      <c r="M28" s="61">
        <f t="shared" si="10"/>
        <v>23</v>
      </c>
      <c r="N28" s="60">
        <f>VLOOKUP($A28,'Return Data'!$B$7:$R$2292,17,0)</f>
        <v>3.3508</v>
      </c>
      <c r="O28" s="61">
        <f t="shared" si="11"/>
        <v>19</v>
      </c>
      <c r="P28" s="60">
        <f>VLOOKUP($A28,'Return Data'!$B$7:$R$2292,14,0)</f>
        <v>5.7118000000000002</v>
      </c>
      <c r="Q28" s="61">
        <f t="shared" si="12"/>
        <v>18</v>
      </c>
      <c r="R28" s="60">
        <f>VLOOKUP($A28,'Return Data'!$B$7:$R$2292,16,0)</f>
        <v>7.8562000000000003</v>
      </c>
      <c r="S28" s="62">
        <f t="shared" si="13"/>
        <v>14</v>
      </c>
    </row>
    <row r="29" spans="1:19" x14ac:dyDescent="0.3">
      <c r="A29" s="77" t="s">
        <v>1062</v>
      </c>
      <c r="B29" s="59">
        <f>VLOOKUP($A29,'Return Data'!$B$7:$R$2292,3,0)</f>
        <v>44826</v>
      </c>
      <c r="C29" s="60">
        <f>VLOOKUP($A29,'Return Data'!$B$7:$R$2292,4,0)</f>
        <v>51.471800000000002</v>
      </c>
      <c r="D29" s="60">
        <f>VLOOKUP($A29,'Return Data'!$B$7:$R$2292,9,0)</f>
        <v>3.7934000000000001</v>
      </c>
      <c r="E29" s="61">
        <f t="shared" si="1"/>
        <v>9</v>
      </c>
      <c r="F29" s="60">
        <f>VLOOKUP($A29,'Return Data'!$B$7:$R$2292,10,0)</f>
        <v>9.7685999999999993</v>
      </c>
      <c r="G29" s="61">
        <f t="shared" si="2"/>
        <v>7</v>
      </c>
      <c r="H29" s="60">
        <f>VLOOKUP($A29,'Return Data'!$B$7:$R$2292,11,0)</f>
        <v>1.0931999999999999</v>
      </c>
      <c r="I29" s="61">
        <f t="shared" si="8"/>
        <v>21</v>
      </c>
      <c r="J29" s="60">
        <f>VLOOKUP($A29,'Return Data'!$B$7:$R$2292,12,0)</f>
        <v>0.86639999999999995</v>
      </c>
      <c r="K29" s="61">
        <f t="shared" si="9"/>
        <v>23</v>
      </c>
      <c r="L29" s="60">
        <f>VLOOKUP($A29,'Return Data'!$B$7:$R$2292,13,0)</f>
        <v>1.0333000000000001</v>
      </c>
      <c r="M29" s="61">
        <f t="shared" si="10"/>
        <v>20</v>
      </c>
      <c r="N29" s="60">
        <f>VLOOKUP($A29,'Return Data'!$B$7:$R$2292,17,0)</f>
        <v>3.2928999999999999</v>
      </c>
      <c r="O29" s="61">
        <f t="shared" si="11"/>
        <v>20</v>
      </c>
      <c r="P29" s="60">
        <f>VLOOKUP($A29,'Return Data'!$B$7:$R$2292,14,0)</f>
        <v>5.3040000000000003</v>
      </c>
      <c r="Q29" s="61">
        <f t="shared" si="12"/>
        <v>20</v>
      </c>
      <c r="R29" s="60">
        <f>VLOOKUP($A29,'Return Data'!$B$7:$R$2292,16,0)</f>
        <v>7.0739000000000001</v>
      </c>
      <c r="S29" s="62">
        <f t="shared" si="13"/>
        <v>19</v>
      </c>
    </row>
    <row r="30" spans="1:19" x14ac:dyDescent="0.3">
      <c r="A30" s="77" t="s">
        <v>1064</v>
      </c>
      <c r="B30" s="59">
        <f>VLOOKUP($A30,'Return Data'!$B$7:$R$2292,3,0)</f>
        <v>44826</v>
      </c>
      <c r="C30" s="60">
        <f>VLOOKUP($A30,'Return Data'!$B$7:$R$2292,4,0)</f>
        <v>37.798299999999998</v>
      </c>
      <c r="D30" s="60">
        <f>VLOOKUP($A30,'Return Data'!$B$7:$R$2292,9,0)</f>
        <v>-6.1787000000000001</v>
      </c>
      <c r="E30" s="61">
        <f t="shared" si="1"/>
        <v>32</v>
      </c>
      <c r="F30" s="60">
        <f>VLOOKUP($A30,'Return Data'!$B$7:$R$2292,10,0)</f>
        <v>5.1277999999999997</v>
      </c>
      <c r="G30" s="61">
        <f t="shared" si="2"/>
        <v>25</v>
      </c>
      <c r="H30" s="60">
        <f>VLOOKUP($A30,'Return Data'!$B$7:$R$2292,11,0)</f>
        <v>-0.87780000000000002</v>
      </c>
      <c r="I30" s="61">
        <f t="shared" si="8"/>
        <v>31</v>
      </c>
      <c r="J30" s="60">
        <f>VLOOKUP($A30,'Return Data'!$B$7:$R$2292,12,0)</f>
        <v>-0.60240000000000005</v>
      </c>
      <c r="K30" s="61">
        <f t="shared" si="9"/>
        <v>34</v>
      </c>
      <c r="L30" s="60">
        <f>VLOOKUP($A30,'Return Data'!$B$7:$R$2292,13,0)</f>
        <v>-0.39240000000000003</v>
      </c>
      <c r="M30" s="61">
        <f t="shared" si="10"/>
        <v>34</v>
      </c>
      <c r="N30" s="60">
        <f>VLOOKUP($A30,'Return Data'!$B$7:$R$2292,17,0)</f>
        <v>2.4554</v>
      </c>
      <c r="O30" s="61">
        <f t="shared" si="11"/>
        <v>25</v>
      </c>
      <c r="P30" s="60">
        <f>VLOOKUP($A30,'Return Data'!$B$7:$R$2292,14,0)</f>
        <v>4.5621999999999998</v>
      </c>
      <c r="Q30" s="61">
        <f t="shared" si="12"/>
        <v>25</v>
      </c>
      <c r="R30" s="60">
        <f>VLOOKUP($A30,'Return Data'!$B$7:$R$2292,16,0)</f>
        <v>6.7525000000000004</v>
      </c>
      <c r="S30" s="62">
        <f t="shared" si="13"/>
        <v>24</v>
      </c>
    </row>
    <row r="31" spans="1:19" x14ac:dyDescent="0.3">
      <c r="A31" s="77" t="s">
        <v>1066</v>
      </c>
      <c r="B31" s="59">
        <f>VLOOKUP($A31,'Return Data'!$B$7:$R$2292,3,0)</f>
        <v>44826</v>
      </c>
      <c r="C31" s="60">
        <f>VLOOKUP($A31,'Return Data'!$B$7:$R$2292,4,0)</f>
        <v>33.819600000000001</v>
      </c>
      <c r="D31" s="60">
        <f>VLOOKUP($A31,'Return Data'!$B$7:$R$2292,9,0)</f>
        <v>4.5083000000000002</v>
      </c>
      <c r="E31" s="61">
        <f t="shared" si="1"/>
        <v>8</v>
      </c>
      <c r="F31" s="60">
        <f>VLOOKUP($A31,'Return Data'!$B$7:$R$2292,10,0)</f>
        <v>9.9977999999999998</v>
      </c>
      <c r="G31" s="61">
        <f t="shared" si="2"/>
        <v>6</v>
      </c>
      <c r="H31" s="60">
        <f>VLOOKUP($A31,'Return Data'!$B$7:$R$2292,11,0)</f>
        <v>3.7271000000000001</v>
      </c>
      <c r="I31" s="61">
        <f t="shared" si="8"/>
        <v>5</v>
      </c>
      <c r="J31" s="60">
        <f>VLOOKUP($A31,'Return Data'!$B$7:$R$2292,12,0)</f>
        <v>2.5019999999999998</v>
      </c>
      <c r="K31" s="61">
        <f t="shared" si="9"/>
        <v>10</v>
      </c>
      <c r="L31" s="60">
        <f>VLOOKUP($A31,'Return Data'!$B$7:$R$2292,13,0)</f>
        <v>2.0078999999999998</v>
      </c>
      <c r="M31" s="61">
        <f t="shared" si="10"/>
        <v>12</v>
      </c>
      <c r="N31" s="60">
        <f>VLOOKUP($A31,'Return Data'!$B$7:$R$2292,17,0)</f>
        <v>4.0505000000000004</v>
      </c>
      <c r="O31" s="61">
        <f t="shared" si="11"/>
        <v>15</v>
      </c>
      <c r="P31" s="60">
        <f>VLOOKUP($A31,'Return Data'!$B$7:$R$2292,14,0)</f>
        <v>6.7390999999999996</v>
      </c>
      <c r="Q31" s="61">
        <f t="shared" si="12"/>
        <v>10</v>
      </c>
      <c r="R31" s="60">
        <f>VLOOKUP($A31,'Return Data'!$B$7:$R$2292,16,0)</f>
        <v>8.1077999999999992</v>
      </c>
      <c r="S31" s="62">
        <f t="shared" si="13"/>
        <v>10</v>
      </c>
    </row>
    <row r="32" spans="1:19" x14ac:dyDescent="0.3">
      <c r="A32" s="77" t="s">
        <v>1067</v>
      </c>
      <c r="B32" s="59">
        <f>VLOOKUP($A32,'Return Data'!$B$7:$R$2292,3,0)</f>
        <v>44826</v>
      </c>
      <c r="C32" s="60">
        <f>VLOOKUP($A32,'Return Data'!$B$7:$R$2292,4,0)</f>
        <v>57.997300000000003</v>
      </c>
      <c r="D32" s="60">
        <f>VLOOKUP($A32,'Return Data'!$B$7:$R$2292,9,0)</f>
        <v>-6.2640000000000002</v>
      </c>
      <c r="E32" s="61">
        <f t="shared" si="1"/>
        <v>33</v>
      </c>
      <c r="F32" s="60">
        <f>VLOOKUP($A32,'Return Data'!$B$7:$R$2292,10,0)</f>
        <v>4.7417999999999996</v>
      </c>
      <c r="G32" s="61">
        <f t="shared" si="2"/>
        <v>27</v>
      </c>
      <c r="H32" s="60">
        <f>VLOOKUP($A32,'Return Data'!$B$7:$R$2292,11,0)</f>
        <v>-2.0110999999999999</v>
      </c>
      <c r="I32" s="61">
        <f t="shared" si="8"/>
        <v>34</v>
      </c>
      <c r="J32" s="60">
        <f>VLOOKUP($A32,'Return Data'!$B$7:$R$2292,12,0)</f>
        <v>-0.50090000000000001</v>
      </c>
      <c r="K32" s="61">
        <f t="shared" si="9"/>
        <v>32</v>
      </c>
      <c r="L32" s="60">
        <f>VLOOKUP($A32,'Return Data'!$B$7:$R$2292,13,0)</f>
        <v>-0.15820000000000001</v>
      </c>
      <c r="M32" s="61">
        <f t="shared" si="10"/>
        <v>33</v>
      </c>
      <c r="N32" s="60">
        <f>VLOOKUP($A32,'Return Data'!$B$7:$R$2292,17,0)</f>
        <v>2.3929</v>
      </c>
      <c r="O32" s="61">
        <f t="shared" si="11"/>
        <v>26</v>
      </c>
      <c r="P32" s="60">
        <f>VLOOKUP($A32,'Return Data'!$B$7:$R$2292,14,0)</f>
        <v>5.2706</v>
      </c>
      <c r="Q32" s="61">
        <f t="shared" si="12"/>
        <v>21</v>
      </c>
      <c r="R32" s="60">
        <f>VLOOKUP($A32,'Return Data'!$B$7:$R$2292,16,0)</f>
        <v>7.9321000000000002</v>
      </c>
      <c r="S32" s="62">
        <f t="shared" si="13"/>
        <v>13</v>
      </c>
    </row>
    <row r="33" spans="1:19" x14ac:dyDescent="0.3">
      <c r="A33" s="77" t="s">
        <v>2001</v>
      </c>
      <c r="B33" s="59">
        <f>VLOOKUP($A33,'Return Data'!$B$7:$R$2292,3,0)</f>
        <v>44826</v>
      </c>
      <c r="C33" s="60">
        <f>VLOOKUP($A33,'Return Data'!$B$7:$R$2292,4,0)</f>
        <v>55.619700000000002</v>
      </c>
      <c r="D33" s="60">
        <f>VLOOKUP($A33,'Return Data'!$B$7:$R$2292,9,0)</f>
        <v>-4.9768999999999997</v>
      </c>
      <c r="E33" s="61">
        <f t="shared" si="1"/>
        <v>31</v>
      </c>
      <c r="F33" s="60">
        <f>VLOOKUP($A33,'Return Data'!$B$7:$R$2292,10,0)</f>
        <v>5.3437999999999999</v>
      </c>
      <c r="G33" s="61">
        <f t="shared" si="2"/>
        <v>24</v>
      </c>
      <c r="H33" s="60">
        <f>VLOOKUP($A33,'Return Data'!$B$7:$R$2292,11,0)</f>
        <v>-0.97629999999999995</v>
      </c>
      <c r="I33" s="61">
        <f t="shared" si="8"/>
        <v>32</v>
      </c>
      <c r="J33" s="60">
        <f>VLOOKUP($A33,'Return Data'!$B$7:$R$2292,12,0)</f>
        <v>-0.55449999999999999</v>
      </c>
      <c r="K33" s="61">
        <f t="shared" si="9"/>
        <v>33</v>
      </c>
      <c r="L33" s="60">
        <f>VLOOKUP($A33,'Return Data'!$B$7:$R$2292,13,0)</f>
        <v>-0.15279999999999999</v>
      </c>
      <c r="M33" s="61">
        <f t="shared" si="10"/>
        <v>32</v>
      </c>
      <c r="N33" s="60">
        <f>VLOOKUP($A33,'Return Data'!$B$7:$R$2292,17,0)</f>
        <v>2.1587999999999998</v>
      </c>
      <c r="O33" s="61">
        <f t="shared" si="11"/>
        <v>28</v>
      </c>
      <c r="P33" s="60">
        <f>VLOOKUP($A33,'Return Data'!$B$7:$R$2292,14,0)</f>
        <v>3.3227000000000002</v>
      </c>
      <c r="Q33" s="61">
        <f t="shared" si="12"/>
        <v>28</v>
      </c>
      <c r="R33" s="60">
        <f>VLOOKUP($A33,'Return Data'!$B$7:$R$2292,16,0)</f>
        <v>5.1285999999999996</v>
      </c>
      <c r="S33" s="62">
        <f t="shared" si="13"/>
        <v>28</v>
      </c>
    </row>
    <row r="34" spans="1:19" x14ac:dyDescent="0.3">
      <c r="A34" s="77" t="s">
        <v>1069</v>
      </c>
      <c r="B34" s="59">
        <f>VLOOKUP($A34,'Return Data'!$B$7:$R$2292,3,0)</f>
        <v>44826</v>
      </c>
      <c r="C34" s="60">
        <f>VLOOKUP($A34,'Return Data'!$B$7:$R$2292,4,0)</f>
        <v>68.552499999999995</v>
      </c>
      <c r="D34" s="60">
        <f>VLOOKUP($A34,'Return Data'!$B$7:$R$2292,9,0)</f>
        <v>3.5989</v>
      </c>
      <c r="E34" s="61">
        <f t="shared" si="1"/>
        <v>10</v>
      </c>
      <c r="F34" s="60">
        <f>VLOOKUP($A34,'Return Data'!$B$7:$R$2292,10,0)</f>
        <v>9.3701000000000008</v>
      </c>
      <c r="G34" s="61">
        <f t="shared" si="2"/>
        <v>8</v>
      </c>
      <c r="H34" s="60">
        <f>VLOOKUP($A34,'Return Data'!$B$7:$R$2292,11,0)</f>
        <v>1.8351999999999999</v>
      </c>
      <c r="I34" s="61">
        <f t="shared" si="8"/>
        <v>15</v>
      </c>
      <c r="J34" s="60">
        <f>VLOOKUP($A34,'Return Data'!$B$7:$R$2292,12,0)</f>
        <v>1.3447</v>
      </c>
      <c r="K34" s="61">
        <f t="shared" si="9"/>
        <v>17</v>
      </c>
      <c r="L34" s="60">
        <f>VLOOKUP($A34,'Return Data'!$B$7:$R$2292,13,0)</f>
        <v>1.347</v>
      </c>
      <c r="M34" s="61">
        <f t="shared" si="10"/>
        <v>18</v>
      </c>
      <c r="N34" s="60">
        <f>VLOOKUP($A34,'Return Data'!$B$7:$R$2292,17,0)</f>
        <v>4.2541000000000002</v>
      </c>
      <c r="O34" s="61">
        <f t="shared" si="11"/>
        <v>14</v>
      </c>
      <c r="P34" s="60">
        <f>VLOOKUP($A34,'Return Data'!$B$7:$R$2292,14,0)</f>
        <v>6.7220000000000004</v>
      </c>
      <c r="Q34" s="61">
        <f t="shared" si="12"/>
        <v>11</v>
      </c>
      <c r="R34" s="60">
        <f>VLOOKUP($A34,'Return Data'!$B$7:$R$2292,16,0)</f>
        <v>7.6989999999999998</v>
      </c>
      <c r="S34" s="62">
        <f t="shared" si="13"/>
        <v>17</v>
      </c>
    </row>
    <row r="35" spans="1:19" x14ac:dyDescent="0.3">
      <c r="A35" s="77" t="s">
        <v>1071</v>
      </c>
      <c r="B35" s="59">
        <f>VLOOKUP($A35,'Return Data'!$B$7:$R$2292,3,0)</f>
        <v>44826</v>
      </c>
      <c r="C35" s="60">
        <f>VLOOKUP($A35,'Return Data'!$B$7:$R$2292,4,0)</f>
        <v>61.827800000000003</v>
      </c>
      <c r="D35" s="60">
        <f>VLOOKUP($A35,'Return Data'!$B$7:$R$2292,9,0)</f>
        <v>6.2718999999999996</v>
      </c>
      <c r="E35" s="61">
        <f t="shared" si="1"/>
        <v>5</v>
      </c>
      <c r="F35" s="60">
        <f>VLOOKUP($A35,'Return Data'!$B$7:$R$2292,10,0)</f>
        <v>10.0487</v>
      </c>
      <c r="G35" s="61">
        <f t="shared" si="2"/>
        <v>5</v>
      </c>
      <c r="H35" s="60">
        <f>VLOOKUP($A35,'Return Data'!$B$7:$R$2292,11,0)</f>
        <v>3.3046000000000002</v>
      </c>
      <c r="I35" s="61">
        <f t="shared" si="8"/>
        <v>7</v>
      </c>
      <c r="J35" s="60">
        <f>VLOOKUP($A35,'Return Data'!$B$7:$R$2292,12,0)</f>
        <v>2.5171000000000001</v>
      </c>
      <c r="K35" s="61">
        <f t="shared" si="9"/>
        <v>9</v>
      </c>
      <c r="L35" s="60">
        <f>VLOOKUP($A35,'Return Data'!$B$7:$R$2292,13,0)</f>
        <v>1.8506</v>
      </c>
      <c r="M35" s="61">
        <f t="shared" si="10"/>
        <v>14</v>
      </c>
      <c r="N35" s="60">
        <f>VLOOKUP($A35,'Return Data'!$B$7:$R$2292,17,0)</f>
        <v>2.7583000000000002</v>
      </c>
      <c r="O35" s="61">
        <f t="shared" si="11"/>
        <v>24</v>
      </c>
      <c r="P35" s="60">
        <f>VLOOKUP($A35,'Return Data'!$B$7:$R$2292,14,0)</f>
        <v>5.0728</v>
      </c>
      <c r="Q35" s="61">
        <f t="shared" si="12"/>
        <v>23</v>
      </c>
      <c r="R35" s="60">
        <f>VLOOKUP($A35,'Return Data'!$B$7:$R$2292,16,0)</f>
        <v>6.9185999999999996</v>
      </c>
      <c r="S35" s="62">
        <f t="shared" si="13"/>
        <v>20</v>
      </c>
    </row>
    <row r="36" spans="1:19" x14ac:dyDescent="0.3">
      <c r="A36" s="77" t="s">
        <v>1073</v>
      </c>
      <c r="B36" s="59">
        <f>VLOOKUP($A36,'Return Data'!$B$7:$R$2292,3,0)</f>
        <v>44826</v>
      </c>
      <c r="C36" s="60">
        <f>VLOOKUP($A36,'Return Data'!$B$7:$R$2292,4,0)</f>
        <v>79.7517</v>
      </c>
      <c r="D36" s="60">
        <f>VLOOKUP($A36,'Return Data'!$B$7:$R$2292,9,0)</f>
        <v>8.8399000000000001</v>
      </c>
      <c r="E36" s="61">
        <f t="shared" si="1"/>
        <v>2</v>
      </c>
      <c r="F36" s="60">
        <f>VLOOKUP($A36,'Return Data'!$B$7:$R$2292,10,0)</f>
        <v>11.069699999999999</v>
      </c>
      <c r="G36" s="61">
        <f t="shared" si="2"/>
        <v>4</v>
      </c>
      <c r="H36" s="60">
        <f>VLOOKUP($A36,'Return Data'!$B$7:$R$2292,11,0)</f>
        <v>3.8567999999999998</v>
      </c>
      <c r="I36" s="61">
        <f t="shared" si="8"/>
        <v>4</v>
      </c>
      <c r="J36" s="60">
        <f>VLOOKUP($A36,'Return Data'!$B$7:$R$2292,12,0)</f>
        <v>2.8740000000000001</v>
      </c>
      <c r="K36" s="61">
        <f t="shared" si="9"/>
        <v>6</v>
      </c>
      <c r="L36" s="60">
        <f>VLOOKUP($A36,'Return Data'!$B$7:$R$2292,13,0)</f>
        <v>1.8070999999999999</v>
      </c>
      <c r="M36" s="61">
        <f t="shared" si="10"/>
        <v>16</v>
      </c>
      <c r="N36" s="60">
        <f>VLOOKUP($A36,'Return Data'!$B$7:$R$2292,17,0)</f>
        <v>3.7126000000000001</v>
      </c>
      <c r="O36" s="61">
        <f t="shared" si="11"/>
        <v>17</v>
      </c>
      <c r="P36" s="60">
        <f>VLOOKUP($A36,'Return Data'!$B$7:$R$2292,14,0)</f>
        <v>6.08</v>
      </c>
      <c r="Q36" s="61">
        <f t="shared" si="12"/>
        <v>16</v>
      </c>
      <c r="R36" s="60">
        <f>VLOOKUP($A36,'Return Data'!$B$7:$R$2292,16,0)</f>
        <v>7.9524999999999997</v>
      </c>
      <c r="S36" s="62">
        <f t="shared" si="13"/>
        <v>11</v>
      </c>
    </row>
    <row r="37" spans="1:19" x14ac:dyDescent="0.3">
      <c r="A37" s="77" t="s">
        <v>1074</v>
      </c>
      <c r="B37" s="59">
        <f>VLOOKUP($A37,'Return Data'!$B$7:$R$2292,3,0)</f>
        <v>44826</v>
      </c>
      <c r="C37" s="60">
        <f>VLOOKUP($A37,'Return Data'!$B$7:$R$2292,4,0)</f>
        <v>60.885899999999999</v>
      </c>
      <c r="D37" s="60">
        <f>VLOOKUP($A37,'Return Data'!$B$7:$R$2292,9,0)</f>
        <v>6.4241999999999999</v>
      </c>
      <c r="E37" s="61">
        <f t="shared" si="1"/>
        <v>4</v>
      </c>
      <c r="F37" s="60">
        <f>VLOOKUP($A37,'Return Data'!$B$7:$R$2292,10,0)</f>
        <v>9.0037000000000003</v>
      </c>
      <c r="G37" s="61">
        <f t="shared" si="2"/>
        <v>11</v>
      </c>
      <c r="H37" s="60">
        <f>VLOOKUP($A37,'Return Data'!$B$7:$R$2292,11,0)</f>
        <v>2.9514</v>
      </c>
      <c r="I37" s="61">
        <f t="shared" si="8"/>
        <v>9</v>
      </c>
      <c r="J37" s="60">
        <f>VLOOKUP($A37,'Return Data'!$B$7:$R$2292,12,0)</f>
        <v>2.5579000000000001</v>
      </c>
      <c r="K37" s="61">
        <f t="shared" si="9"/>
        <v>8</v>
      </c>
      <c r="L37" s="60">
        <f>VLOOKUP($A37,'Return Data'!$B$7:$R$2292,13,0)</f>
        <v>2.1764000000000001</v>
      </c>
      <c r="M37" s="61">
        <f t="shared" si="10"/>
        <v>11</v>
      </c>
      <c r="N37" s="60">
        <f>VLOOKUP($A37,'Return Data'!$B$7:$R$2292,17,0)</f>
        <v>4.5915999999999997</v>
      </c>
      <c r="O37" s="61">
        <f t="shared" si="11"/>
        <v>12</v>
      </c>
      <c r="P37" s="60">
        <f>VLOOKUP($A37,'Return Data'!$B$7:$R$2292,14,0)</f>
        <v>7.4344999999999999</v>
      </c>
      <c r="Q37" s="61">
        <f t="shared" si="12"/>
        <v>5</v>
      </c>
      <c r="R37" s="60">
        <f>VLOOKUP($A37,'Return Data'!$B$7:$R$2292,16,0)</f>
        <v>8.1561000000000003</v>
      </c>
      <c r="S37" s="62">
        <f t="shared" si="13"/>
        <v>8</v>
      </c>
    </row>
    <row r="38" spans="1:19" x14ac:dyDescent="0.3">
      <c r="A38" s="77" t="s">
        <v>1076</v>
      </c>
      <c r="B38" s="59">
        <f>VLOOKUP($A38,'Return Data'!$B$7:$R$2292,3,0)</f>
        <v>44826</v>
      </c>
      <c r="C38" s="60">
        <f>VLOOKUP($A38,'Return Data'!$B$7:$R$2292,4,0)</f>
        <v>72.471500000000006</v>
      </c>
      <c r="D38" s="60">
        <f>VLOOKUP($A38,'Return Data'!$B$7:$R$2292,9,0)</f>
        <v>-1.3421000000000001</v>
      </c>
      <c r="E38" s="61">
        <f t="shared" si="1"/>
        <v>27</v>
      </c>
      <c r="F38" s="60">
        <f>VLOOKUP($A38,'Return Data'!$B$7:$R$2292,10,0)</f>
        <v>8.8119999999999994</v>
      </c>
      <c r="G38" s="61">
        <f t="shared" si="2"/>
        <v>12</v>
      </c>
      <c r="H38" s="60">
        <f>VLOOKUP($A38,'Return Data'!$B$7:$R$2292,11,0)</f>
        <v>0.76029999999999998</v>
      </c>
      <c r="I38" s="61">
        <f t="shared" si="8"/>
        <v>22</v>
      </c>
      <c r="J38" s="60">
        <f>VLOOKUP($A38,'Return Data'!$B$7:$R$2292,12,0)</f>
        <v>0.97409999999999997</v>
      </c>
      <c r="K38" s="61">
        <f t="shared" si="9"/>
        <v>21</v>
      </c>
      <c r="L38" s="60">
        <f>VLOOKUP($A38,'Return Data'!$B$7:$R$2292,13,0)</f>
        <v>0.96150000000000002</v>
      </c>
      <c r="M38" s="61">
        <f t="shared" si="10"/>
        <v>21</v>
      </c>
      <c r="N38" s="60">
        <f>VLOOKUP($A38,'Return Data'!$B$7:$R$2292,17,0)</f>
        <v>3.2320000000000002</v>
      </c>
      <c r="O38" s="61">
        <f t="shared" si="11"/>
        <v>21</v>
      </c>
      <c r="P38" s="60">
        <f>VLOOKUP($A38,'Return Data'!$B$7:$R$2292,14,0)</f>
        <v>6.1344000000000003</v>
      </c>
      <c r="Q38" s="61">
        <f t="shared" si="12"/>
        <v>15</v>
      </c>
      <c r="R38" s="60">
        <f>VLOOKUP($A38,'Return Data'!$B$7:$R$2292,16,0)</f>
        <v>7.8117999999999999</v>
      </c>
      <c r="S38" s="62">
        <f t="shared" si="13"/>
        <v>15</v>
      </c>
    </row>
    <row r="39" spans="1:19" x14ac:dyDescent="0.3">
      <c r="A39" s="77" t="s">
        <v>1078</v>
      </c>
      <c r="B39" s="59">
        <f>VLOOKUP($A39,'Return Data'!$B$7:$R$2292,3,0)</f>
        <v>0</v>
      </c>
      <c r="C39" s="60">
        <f>VLOOKUP($A39,'Return Data'!$B$7:$R$2292,4,0)</f>
        <v>0</v>
      </c>
      <c r="D39" s="60">
        <f>VLOOKUP($A39,'Return Data'!$B$7:$R$2292,9,0)</f>
        <v>0</v>
      </c>
      <c r="E39" s="61">
        <f t="shared" si="1"/>
        <v>21</v>
      </c>
      <c r="F39" s="60">
        <f>VLOOKUP($A39,'Return Data'!$B$7:$R$2292,10,0)</f>
        <v>0</v>
      </c>
      <c r="G39" s="61">
        <f t="shared" si="2"/>
        <v>30</v>
      </c>
      <c r="H39" s="60">
        <f>VLOOKUP($A39,'Return Data'!$B$7:$R$2292,11,0)</f>
        <v>0</v>
      </c>
      <c r="I39" s="61">
        <f t="shared" si="8"/>
        <v>25</v>
      </c>
      <c r="J39" s="60">
        <f>VLOOKUP($A39,'Return Data'!$B$7:$R$2292,12,0)</f>
        <v>0</v>
      </c>
      <c r="K39" s="61">
        <f t="shared" si="9"/>
        <v>26</v>
      </c>
      <c r="L39" s="60">
        <f>VLOOKUP($A39,'Return Data'!$B$7:$R$2292,13,0)</f>
        <v>0</v>
      </c>
      <c r="M39" s="61">
        <f t="shared" si="10"/>
        <v>26</v>
      </c>
      <c r="N39" s="60"/>
      <c r="O39" s="61"/>
      <c r="P39" s="60"/>
      <c r="Q39" s="61"/>
      <c r="R39" s="60">
        <f>VLOOKUP($A39,'Return Data'!$B$7:$R$2292,16,0)</f>
        <v>0</v>
      </c>
      <c r="S39" s="62">
        <f t="shared" si="13"/>
        <v>30</v>
      </c>
    </row>
    <row r="40" spans="1:19" x14ac:dyDescent="0.3">
      <c r="A40" s="77" t="s">
        <v>1080</v>
      </c>
      <c r="B40" s="59">
        <f>VLOOKUP($A40,'Return Data'!$B$7:$R$2292,3,0)</f>
        <v>44826</v>
      </c>
      <c r="C40" s="60">
        <f>VLOOKUP($A40,'Return Data'!$B$7:$R$2292,4,0)</f>
        <v>64.691000000000003</v>
      </c>
      <c r="D40" s="60">
        <f>VLOOKUP($A40,'Return Data'!$B$7:$R$2292,9,0)</f>
        <v>4.5476000000000001</v>
      </c>
      <c r="E40" s="61">
        <f t="shared" si="1"/>
        <v>7</v>
      </c>
      <c r="F40" s="60">
        <f>VLOOKUP($A40,'Return Data'!$B$7:$R$2292,10,0)</f>
        <v>7.7539999999999996</v>
      </c>
      <c r="G40" s="61">
        <f t="shared" si="2"/>
        <v>17</v>
      </c>
      <c r="H40" s="60">
        <f>VLOOKUP($A40,'Return Data'!$B$7:$R$2292,11,0)</f>
        <v>17.4069</v>
      </c>
      <c r="I40" s="61">
        <f t="shared" si="8"/>
        <v>2</v>
      </c>
      <c r="J40" s="60">
        <f>VLOOKUP($A40,'Return Data'!$B$7:$R$2292,12,0)</f>
        <v>11.3066</v>
      </c>
      <c r="K40" s="61">
        <f t="shared" si="9"/>
        <v>2</v>
      </c>
      <c r="L40" s="60">
        <f>VLOOKUP($A40,'Return Data'!$B$7:$R$2292,13,0)</f>
        <v>12.411899999999999</v>
      </c>
      <c r="M40" s="61">
        <f t="shared" si="10"/>
        <v>2</v>
      </c>
      <c r="N40" s="60">
        <f>VLOOKUP($A40,'Return Data'!$B$7:$R$2292,17,0)</f>
        <v>10.208</v>
      </c>
      <c r="O40" s="61">
        <f t="shared" si="11"/>
        <v>3</v>
      </c>
      <c r="P40" s="60">
        <f>VLOOKUP($A40,'Return Data'!$B$7:$R$2292,14,0)</f>
        <v>6.6708999999999996</v>
      </c>
      <c r="Q40" s="61">
        <f t="shared" si="12"/>
        <v>13</v>
      </c>
      <c r="R40" s="60">
        <f>VLOOKUP($A40,'Return Data'!$B$7:$R$2292,16,0)</f>
        <v>6.7861000000000002</v>
      </c>
      <c r="S40" s="62">
        <f t="shared" si="13"/>
        <v>23</v>
      </c>
    </row>
    <row r="41" spans="1:19" x14ac:dyDescent="0.3">
      <c r="A41" s="77" t="s">
        <v>956</v>
      </c>
      <c r="B41" s="59">
        <f>VLOOKUP($A41,'Return Data'!$B$7:$R$2292,3,0)</f>
        <v>44826</v>
      </c>
      <c r="C41" s="60">
        <f>VLOOKUP($A41,'Return Data'!$B$7:$R$2292,4,0)</f>
        <v>77.974299999999999</v>
      </c>
      <c r="D41" s="60">
        <f>VLOOKUP($A41,'Return Data'!$B$7:$R$2292,9,0)</f>
        <v>7.2241</v>
      </c>
      <c r="E41" s="61">
        <f t="shared" si="1"/>
        <v>3</v>
      </c>
      <c r="F41" s="60">
        <f>VLOOKUP($A41,'Return Data'!$B$7:$R$2292,10,0)</f>
        <v>11.193099999999999</v>
      </c>
      <c r="G41" s="61">
        <f t="shared" si="2"/>
        <v>3</v>
      </c>
      <c r="H41" s="60">
        <f>VLOOKUP($A41,'Return Data'!$B$7:$R$2292,11,0)</f>
        <v>2.238</v>
      </c>
      <c r="I41" s="61">
        <f t="shared" si="8"/>
        <v>12</v>
      </c>
      <c r="J41" s="60">
        <f>VLOOKUP($A41,'Return Data'!$B$7:$R$2292,12,0)</f>
        <v>0.49299999999999999</v>
      </c>
      <c r="K41" s="61">
        <f t="shared" si="9"/>
        <v>24</v>
      </c>
      <c r="L41" s="60">
        <f>VLOOKUP($A41,'Return Data'!$B$7:$R$2292,13,0)</f>
        <v>-0.15160000000000001</v>
      </c>
      <c r="M41" s="61">
        <f t="shared" si="10"/>
        <v>31</v>
      </c>
      <c r="N41" s="60">
        <f>VLOOKUP($A41,'Return Data'!$B$7:$R$2292,17,0)</f>
        <v>2.1347999999999998</v>
      </c>
      <c r="O41" s="61">
        <f t="shared" si="11"/>
        <v>29</v>
      </c>
      <c r="P41" s="60">
        <f>VLOOKUP($A41,'Return Data'!$B$7:$R$2292,14,0)</f>
        <v>5.2202000000000002</v>
      </c>
      <c r="Q41" s="61">
        <f t="shared" si="12"/>
        <v>22</v>
      </c>
      <c r="R41" s="60">
        <f>VLOOKUP($A41,'Return Data'!$B$7:$R$2292,16,0)</f>
        <v>8.1364999999999998</v>
      </c>
      <c r="S41" s="62">
        <f t="shared" si="13"/>
        <v>9</v>
      </c>
    </row>
    <row r="42" spans="1:19" x14ac:dyDescent="0.3">
      <c r="A42" s="77" t="s">
        <v>958</v>
      </c>
      <c r="B42" s="59">
        <f>VLOOKUP($A42,'Return Data'!$B$7:$R$2292,3,0)</f>
        <v>44826</v>
      </c>
      <c r="C42" s="60">
        <f>VLOOKUP($A42,'Return Data'!$B$7:$R$2292,4,0)</f>
        <v>14.3812</v>
      </c>
      <c r="D42" s="60">
        <f>VLOOKUP($A42,'Return Data'!$B$7:$R$2292,9,0)</f>
        <v>17.203499999999998</v>
      </c>
      <c r="E42" s="61">
        <f t="shared" si="1"/>
        <v>1</v>
      </c>
      <c r="F42" s="60">
        <f>VLOOKUP($A42,'Return Data'!$B$7:$R$2292,10,0)</f>
        <v>17.648900000000001</v>
      </c>
      <c r="G42" s="61">
        <f t="shared" si="2"/>
        <v>2</v>
      </c>
      <c r="H42" s="60">
        <f>VLOOKUP($A42,'Return Data'!$B$7:$R$2292,11,0)</f>
        <v>3.1842000000000001</v>
      </c>
      <c r="I42" s="61">
        <f t="shared" si="8"/>
        <v>8</v>
      </c>
      <c r="J42" s="60">
        <f>VLOOKUP($A42,'Return Data'!$B$7:$R$2292,12,0)</f>
        <v>0.92900000000000005</v>
      </c>
      <c r="K42" s="61">
        <f t="shared" si="9"/>
        <v>22</v>
      </c>
      <c r="L42" s="60">
        <f>VLOOKUP($A42,'Return Data'!$B$7:$R$2292,13,0)</f>
        <v>0.90800000000000003</v>
      </c>
      <c r="M42" s="61">
        <f t="shared" si="10"/>
        <v>22</v>
      </c>
      <c r="N42" s="60">
        <f>VLOOKUP($A42,'Return Data'!$B$7:$R$2292,17,0)</f>
        <v>2.7968000000000002</v>
      </c>
      <c r="O42" s="61">
        <f t="shared" si="11"/>
        <v>23</v>
      </c>
      <c r="P42" s="60">
        <f>VLOOKUP($A42,'Return Data'!$B$7:$R$2292,14,0)</f>
        <v>6.5145999999999997</v>
      </c>
      <c r="Q42" s="61">
        <f t="shared" si="12"/>
        <v>14</v>
      </c>
      <c r="R42" s="60">
        <f>VLOOKUP($A42,'Return Data'!$B$7:$R$2292,16,0)</f>
        <v>8.9992999999999999</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1.2704588235294116</v>
      </c>
      <c r="E44" s="83"/>
      <c r="F44" s="84">
        <f>AVERAGE(F8:F42)</f>
        <v>8.6417588235294165</v>
      </c>
      <c r="G44" s="83"/>
      <c r="H44" s="84">
        <f>AVERAGE(H8:H42)</f>
        <v>2.762664705882353</v>
      </c>
      <c r="I44" s="83"/>
      <c r="J44" s="84">
        <f>AVERAGE(J8:J42)</f>
        <v>2.5209882352941171</v>
      </c>
      <c r="K44" s="83"/>
      <c r="L44" s="84">
        <f>AVERAGE(L8:L42)</f>
        <v>2.3606529411764705</v>
      </c>
      <c r="M44" s="83"/>
      <c r="N44" s="84">
        <f>AVERAGE(N8:N42)</f>
        <v>4.545893548387097</v>
      </c>
      <c r="O44" s="83"/>
      <c r="P44" s="84">
        <f>AVERAGE(P8:P42)</f>
        <v>5.6516699999999993</v>
      </c>
      <c r="Q44" s="83"/>
      <c r="R44" s="84">
        <f>AVERAGE(R8:R42)</f>
        <v>5.2491514285714294</v>
      </c>
      <c r="S44" s="85"/>
    </row>
    <row r="45" spans="1:19" x14ac:dyDescent="0.3">
      <c r="A45" s="82" t="s">
        <v>28</v>
      </c>
      <c r="B45" s="83"/>
      <c r="C45" s="83"/>
      <c r="D45" s="84">
        <f>MIN(D8:D42)</f>
        <v>-8.0149000000000008</v>
      </c>
      <c r="E45" s="83"/>
      <c r="F45" s="84">
        <f>MIN(F8:F42)</f>
        <v>0</v>
      </c>
      <c r="G45" s="83"/>
      <c r="H45" s="84">
        <f>MIN(H8:H42)</f>
        <v>-2.0110999999999999</v>
      </c>
      <c r="I45" s="83"/>
      <c r="J45" s="84">
        <f>MIN(J8:J42)</f>
        <v>-0.60240000000000005</v>
      </c>
      <c r="K45" s="83"/>
      <c r="L45" s="84">
        <f>MIN(L8:L42)</f>
        <v>-0.39240000000000003</v>
      </c>
      <c r="M45" s="83"/>
      <c r="N45" s="84">
        <f>MIN(N8:N42)</f>
        <v>0</v>
      </c>
      <c r="O45" s="83"/>
      <c r="P45" s="84">
        <f>MIN(P8:P42)</f>
        <v>-2.7835999999999999</v>
      </c>
      <c r="Q45" s="83"/>
      <c r="R45" s="84">
        <f>MIN(R8:R42)</f>
        <v>-33.798400000000001</v>
      </c>
      <c r="S45" s="85"/>
    </row>
    <row r="46" spans="1:19" ht="15" thickBot="1" x14ac:dyDescent="0.35">
      <c r="A46" s="86" t="s">
        <v>29</v>
      </c>
      <c r="B46" s="87"/>
      <c r="C46" s="87"/>
      <c r="D46" s="88">
        <f>MAX(D8:D42)</f>
        <v>17.203499999999998</v>
      </c>
      <c r="E46" s="87"/>
      <c r="F46" s="88">
        <f>MAX(F8:F42)</f>
        <v>70.066500000000005</v>
      </c>
      <c r="G46" s="87"/>
      <c r="H46" s="88">
        <f>MAX(H8:H42)</f>
        <v>35.381399999999999</v>
      </c>
      <c r="I46" s="87"/>
      <c r="J46" s="88">
        <f>MAX(J8:J42)</f>
        <v>31.049399999999999</v>
      </c>
      <c r="K46" s="87"/>
      <c r="L46" s="88">
        <f>MAX(L8:L42)</f>
        <v>24.315300000000001</v>
      </c>
      <c r="M46" s="87"/>
      <c r="N46" s="88">
        <f>MAX(N8:N42)</f>
        <v>16.550899999999999</v>
      </c>
      <c r="O46" s="87"/>
      <c r="P46" s="88">
        <f>MAX(P8:P42)</f>
        <v>10.134600000000001</v>
      </c>
      <c r="Q46" s="87"/>
      <c r="R46" s="88">
        <f>MAX(R8:R42)</f>
        <v>9.6390999999999991</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44826</v>
      </c>
      <c r="C8" s="60">
        <f>VLOOKUP($A8,'Return Data'!$B$7:$R$2292,4,0)</f>
        <v>30.895299999999999</v>
      </c>
      <c r="D8" s="60">
        <f>VLOOKUP($A8,'Return Data'!$B$7:$R$2292,9,0)</f>
        <v>4.0918999999999999</v>
      </c>
      <c r="E8" s="61">
        <f>RANK(D8,D$8:D$42,0)</f>
        <v>7</v>
      </c>
      <c r="F8" s="60">
        <f>VLOOKUP($A8,'Return Data'!$B$7:$R$2292,10,0)</f>
        <v>69.242800000000003</v>
      </c>
      <c r="G8" s="61">
        <f>RANK(F8,F$8:F$42,0)</f>
        <v>1</v>
      </c>
      <c r="H8" s="60">
        <f>VLOOKUP($A8,'Return Data'!$B$7:$R$2292,11,0)</f>
        <v>34.446100000000001</v>
      </c>
      <c r="I8" s="61">
        <f>RANK(H8,H$8:H$42,0)</f>
        <v>1</v>
      </c>
      <c r="J8" s="60">
        <f>VLOOKUP($A8,'Return Data'!$B$7:$R$2292,12,0)</f>
        <v>30.116099999999999</v>
      </c>
      <c r="K8" s="61">
        <f>RANK(J8,J$8:J$42,0)</f>
        <v>1</v>
      </c>
      <c r="L8" s="60">
        <f>VLOOKUP($A8,'Return Data'!$B$7:$R$2292,13,0)</f>
        <v>23.4084</v>
      </c>
      <c r="M8" s="61">
        <f>RANK(L8,L$8:L$42,0)</f>
        <v>1</v>
      </c>
      <c r="N8" s="60">
        <f>VLOOKUP($A8,'Return Data'!$B$7:$R$2292,17,0)</f>
        <v>15.8169</v>
      </c>
      <c r="O8" s="61">
        <f>RANK(N8,N$8:N$42,0)</f>
        <v>1</v>
      </c>
      <c r="P8" s="60">
        <f>VLOOKUP($A8,'Return Data'!$B$7:$R$2292,14,0)</f>
        <v>9.3809000000000005</v>
      </c>
      <c r="Q8" s="61">
        <f>RANK(P8,P$8:P$42,0)</f>
        <v>1</v>
      </c>
      <c r="R8" s="60">
        <f>VLOOKUP($A8,'Return Data'!$B$7:$R$2292,16,0)</f>
        <v>8.7119</v>
      </c>
      <c r="S8" s="62">
        <f t="shared" ref="S8:S41" si="0">RANK(R8,R$8:R$42,0)</f>
        <v>2</v>
      </c>
    </row>
    <row r="9" spans="1:19" x14ac:dyDescent="0.3">
      <c r="A9" s="77" t="s">
        <v>1014</v>
      </c>
      <c r="B9" s="59">
        <f>VLOOKUP($A9,'Return Data'!$B$7:$R$2292,3,0)</f>
        <v>44826</v>
      </c>
      <c r="C9" s="60">
        <f>VLOOKUP($A9,'Return Data'!$B$7:$R$2292,4,0)</f>
        <v>0.54569999999999996</v>
      </c>
      <c r="D9" s="60"/>
      <c r="E9" s="61"/>
      <c r="F9" s="60"/>
      <c r="G9" s="61"/>
      <c r="H9" s="60"/>
      <c r="I9" s="61"/>
      <c r="J9" s="60"/>
      <c r="K9" s="61"/>
      <c r="L9" s="60"/>
      <c r="M9" s="61"/>
      <c r="N9" s="60"/>
      <c r="O9" s="61"/>
      <c r="P9" s="60"/>
      <c r="Q9" s="61"/>
      <c r="R9" s="60">
        <f>VLOOKUP($A9,'Return Data'!$B$7:$R$2292,16,0)</f>
        <v>-33.7973</v>
      </c>
      <c r="S9" s="62">
        <f t="shared" ref="S9:S40" si="1">RANK(R9,R$8:R$42,0)</f>
        <v>35</v>
      </c>
    </row>
    <row r="10" spans="1:19" x14ac:dyDescent="0.3">
      <c r="A10" s="77" t="s">
        <v>1016</v>
      </c>
      <c r="B10" s="59">
        <f>VLOOKUP($A10,'Return Data'!$B$7:$R$2292,3,0)</f>
        <v>44826</v>
      </c>
      <c r="C10" s="60">
        <f>VLOOKUP($A10,'Return Data'!$B$7:$R$2292,4,0)</f>
        <v>22.557300000000001</v>
      </c>
      <c r="D10" s="60">
        <f>VLOOKUP($A10,'Return Data'!$B$7:$R$2292,9,0)</f>
        <v>1.1024</v>
      </c>
      <c r="E10" s="61">
        <f t="shared" ref="E10:E42" si="2">RANK(D10,D$8:D$42,0)</f>
        <v>14</v>
      </c>
      <c r="F10" s="60">
        <f>VLOOKUP($A10,'Return Data'!$B$7:$R$2292,10,0)</f>
        <v>7.0583999999999998</v>
      </c>
      <c r="G10" s="61">
        <f t="shared" ref="G10:G42" si="3">RANK(F10,F$8:F$42,0)</f>
        <v>17</v>
      </c>
      <c r="H10" s="60">
        <f>VLOOKUP($A10,'Return Data'!$B$7:$R$2292,11,0)</f>
        <v>2.8691</v>
      </c>
      <c r="I10" s="61">
        <f t="shared" ref="I10:I42" si="4">RANK(H10,H$8:H$42,0)</f>
        <v>5</v>
      </c>
      <c r="J10" s="60">
        <f>VLOOKUP($A10,'Return Data'!$B$7:$R$2292,12,0)</f>
        <v>2.9944000000000002</v>
      </c>
      <c r="K10" s="61">
        <f t="shared" ref="K10:K40" si="5">RANK(J10,J$8:J$42,0)</f>
        <v>4</v>
      </c>
      <c r="L10" s="60">
        <f>VLOOKUP($A10,'Return Data'!$B$7:$R$2292,13,0)</f>
        <v>2.9741</v>
      </c>
      <c r="M10" s="61">
        <f t="shared" ref="M10:M40" si="6">RANK(L10,L$8:L$42,0)</f>
        <v>4</v>
      </c>
      <c r="N10" s="60">
        <f>VLOOKUP($A10,'Return Data'!$B$7:$R$2292,17,0)</f>
        <v>5.2385000000000002</v>
      </c>
      <c r="O10" s="61">
        <f t="shared" ref="O10:O40" si="7">RANK(N10,N$8:N$42,0)</f>
        <v>5</v>
      </c>
      <c r="P10" s="60">
        <f>VLOOKUP($A10,'Return Data'!$B$7:$R$2292,14,0)</f>
        <v>6.8048000000000002</v>
      </c>
      <c r="Q10" s="61">
        <f t="shared" ref="Q10:Q40" si="8">RANK(P10,P$8:P$42,0)</f>
        <v>4</v>
      </c>
      <c r="R10" s="60">
        <f>VLOOKUP($A10,'Return Data'!$B$7:$R$2292,16,0)</f>
        <v>8.0608000000000004</v>
      </c>
      <c r="S10" s="62">
        <f t="shared" si="1"/>
        <v>8</v>
      </c>
    </row>
    <row r="11" spans="1:19" x14ac:dyDescent="0.3">
      <c r="A11" s="77" t="s">
        <v>2000</v>
      </c>
      <c r="B11" s="59">
        <f>VLOOKUP($A11,'Return Data'!$B$7:$R$2292,3,0)</f>
        <v>44826</v>
      </c>
      <c r="C11" s="60">
        <f>VLOOKUP($A11,'Return Data'!$B$7:$R$2292,4,0)</f>
        <v>15.462899999999999</v>
      </c>
      <c r="D11" s="60">
        <f>VLOOKUP($A11,'Return Data'!$B$7:$R$2292,9,0)</f>
        <v>1.8685</v>
      </c>
      <c r="E11" s="61">
        <f t="shared" si="2"/>
        <v>13</v>
      </c>
      <c r="F11" s="60">
        <f>VLOOKUP($A11,'Return Data'!$B$7:$R$2292,10,0)</f>
        <v>8.7882999999999996</v>
      </c>
      <c r="G11" s="61">
        <f t="shared" si="3"/>
        <v>7</v>
      </c>
      <c r="H11" s="60">
        <f>VLOOKUP($A11,'Return Data'!$B$7:$R$2292,11,0)</f>
        <v>1.5385</v>
      </c>
      <c r="I11" s="61">
        <f t="shared" si="4"/>
        <v>12</v>
      </c>
      <c r="J11" s="60">
        <f>VLOOKUP($A11,'Return Data'!$B$7:$R$2292,12,0)</f>
        <v>1.4807999999999999</v>
      </c>
      <c r="K11" s="61">
        <f t="shared" si="5"/>
        <v>14</v>
      </c>
      <c r="L11" s="60">
        <f>VLOOKUP($A11,'Return Data'!$B$7:$R$2292,13,0)</f>
        <v>1.3781000000000001</v>
      </c>
      <c r="M11" s="61">
        <f t="shared" si="6"/>
        <v>14</v>
      </c>
      <c r="N11" s="60">
        <f>VLOOKUP($A11,'Return Data'!$B$7:$R$2292,17,0)</f>
        <v>2.9925000000000002</v>
      </c>
      <c r="O11" s="61">
        <f t="shared" si="7"/>
        <v>17</v>
      </c>
      <c r="P11" s="60">
        <f>VLOOKUP($A11,'Return Data'!$B$7:$R$2292,14,0)</f>
        <v>4.2572000000000001</v>
      </c>
      <c r="Q11" s="61">
        <f t="shared" si="8"/>
        <v>24</v>
      </c>
      <c r="R11" s="60">
        <f>VLOOKUP($A11,'Return Data'!$B$7:$R$2292,16,0)</f>
        <v>5.2186000000000003</v>
      </c>
      <c r="S11" s="62">
        <f t="shared" si="1"/>
        <v>28</v>
      </c>
    </row>
    <row r="12" spans="1:19" x14ac:dyDescent="0.3">
      <c r="A12" s="77" t="s">
        <v>1018</v>
      </c>
      <c r="B12" s="59">
        <f>VLOOKUP($A12,'Return Data'!$B$7:$R$2292,3,0)</f>
        <v>44826</v>
      </c>
      <c r="C12" s="60">
        <f>VLOOKUP($A12,'Return Data'!$B$7:$R$2292,4,0)</f>
        <v>66.403700000000001</v>
      </c>
      <c r="D12" s="60">
        <f>VLOOKUP($A12,'Return Data'!$B$7:$R$2292,9,0)</f>
        <v>-2.0038</v>
      </c>
      <c r="E12" s="61">
        <f t="shared" si="2"/>
        <v>26</v>
      </c>
      <c r="F12" s="60">
        <f>VLOOKUP($A12,'Return Data'!$B$7:$R$2292,10,0)</f>
        <v>6.1910999999999996</v>
      </c>
      <c r="G12" s="61">
        <f t="shared" si="3"/>
        <v>20</v>
      </c>
      <c r="H12" s="60">
        <f>VLOOKUP($A12,'Return Data'!$B$7:$R$2292,11,0)</f>
        <v>0.96870000000000001</v>
      </c>
      <c r="I12" s="61">
        <f t="shared" si="4"/>
        <v>16</v>
      </c>
      <c r="J12" s="60">
        <f>VLOOKUP($A12,'Return Data'!$B$7:$R$2292,12,0)</f>
        <v>1.4877</v>
      </c>
      <c r="K12" s="61">
        <f t="shared" si="5"/>
        <v>13</v>
      </c>
      <c r="L12" s="60">
        <f>VLOOKUP($A12,'Return Data'!$B$7:$R$2292,13,0)</f>
        <v>1.5590999999999999</v>
      </c>
      <c r="M12" s="61">
        <f t="shared" si="6"/>
        <v>10</v>
      </c>
      <c r="N12" s="60">
        <f>VLOOKUP($A12,'Return Data'!$B$7:$R$2292,17,0)</f>
        <v>3.4540999999999999</v>
      </c>
      <c r="O12" s="61">
        <f t="shared" si="7"/>
        <v>14</v>
      </c>
      <c r="P12" s="60">
        <f>VLOOKUP($A12,'Return Data'!$B$7:$R$2292,14,0)</f>
        <v>5.4470999999999998</v>
      </c>
      <c r="Q12" s="61">
        <f t="shared" si="8"/>
        <v>15</v>
      </c>
      <c r="R12" s="60">
        <f>VLOOKUP($A12,'Return Data'!$B$7:$R$2292,16,0)</f>
        <v>7.7329999999999997</v>
      </c>
      <c r="S12" s="62">
        <f t="shared" si="1"/>
        <v>14</v>
      </c>
    </row>
    <row r="13" spans="1:19" x14ac:dyDescent="0.3">
      <c r="A13" s="77" t="s">
        <v>1021</v>
      </c>
      <c r="B13" s="59">
        <f>VLOOKUP($A13,'Return Data'!$B$7:$R$2292,3,0)</f>
        <v>0</v>
      </c>
      <c r="C13" s="60">
        <f>VLOOKUP($A13,'Return Data'!$B$7:$R$2292,4,0)</f>
        <v>0</v>
      </c>
      <c r="D13" s="60">
        <f>VLOOKUP($A13,'Return Data'!$B$7:$R$2292,9,0)</f>
        <v>0</v>
      </c>
      <c r="E13" s="61">
        <f t="shared" si="2"/>
        <v>16</v>
      </c>
      <c r="F13" s="60">
        <f>VLOOKUP($A13,'Return Data'!$B$7:$R$2292,10,0)</f>
        <v>0</v>
      </c>
      <c r="G13" s="61">
        <f t="shared" si="3"/>
        <v>30</v>
      </c>
      <c r="H13" s="60">
        <f>VLOOKUP($A13,'Return Data'!$B$7:$R$2292,11,0)</f>
        <v>0</v>
      </c>
      <c r="I13" s="61">
        <f t="shared" si="4"/>
        <v>21</v>
      </c>
      <c r="J13" s="60">
        <f>VLOOKUP($A13,'Return Data'!$B$7:$R$2292,12,0)</f>
        <v>0</v>
      </c>
      <c r="K13" s="61">
        <f t="shared" si="5"/>
        <v>23</v>
      </c>
      <c r="L13" s="60">
        <f>VLOOKUP($A13,'Return Data'!$B$7:$R$2292,13,0)</f>
        <v>0</v>
      </c>
      <c r="M13" s="61">
        <f t="shared" si="6"/>
        <v>22</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44826</v>
      </c>
      <c r="C14" s="60">
        <f>VLOOKUP($A14,'Return Data'!$B$7:$R$2292,4,0)</f>
        <v>45.9101</v>
      </c>
      <c r="D14" s="60">
        <f>VLOOKUP($A14,'Return Data'!$B$7:$R$2292,9,0)</f>
        <v>-0.11799999999999999</v>
      </c>
      <c r="E14" s="61">
        <f t="shared" si="2"/>
        <v>22</v>
      </c>
      <c r="F14" s="60">
        <f>VLOOKUP($A14,'Return Data'!$B$7:$R$2292,10,0)</f>
        <v>7.2687999999999997</v>
      </c>
      <c r="G14" s="61">
        <f t="shared" si="3"/>
        <v>15</v>
      </c>
      <c r="H14" s="60">
        <f>VLOOKUP($A14,'Return Data'!$B$7:$R$2292,11,0)</f>
        <v>1.08</v>
      </c>
      <c r="I14" s="61">
        <f t="shared" si="4"/>
        <v>14</v>
      </c>
      <c r="J14" s="60">
        <f>VLOOKUP($A14,'Return Data'!$B$7:$R$2292,12,0)</f>
        <v>1.6194</v>
      </c>
      <c r="K14" s="61">
        <f t="shared" si="5"/>
        <v>11</v>
      </c>
      <c r="L14" s="60">
        <f>VLOOKUP($A14,'Return Data'!$B$7:$R$2292,13,0)</f>
        <v>1.8311999999999999</v>
      </c>
      <c r="M14" s="61">
        <f t="shared" si="6"/>
        <v>8</v>
      </c>
      <c r="N14" s="60">
        <f>VLOOKUP($A14,'Return Data'!$B$7:$R$2292,17,0)</f>
        <v>4.7891000000000004</v>
      </c>
      <c r="O14" s="61">
        <f t="shared" si="7"/>
        <v>7</v>
      </c>
      <c r="P14" s="60">
        <f>VLOOKUP($A14,'Return Data'!$B$7:$R$2292,14,0)</f>
        <v>6.2114000000000003</v>
      </c>
      <c r="Q14" s="61">
        <f t="shared" si="8"/>
        <v>7</v>
      </c>
      <c r="R14" s="60">
        <f>VLOOKUP($A14,'Return Data'!$B$7:$R$2292,16,0)</f>
        <v>7.6642999999999999</v>
      </c>
      <c r="S14" s="62">
        <f t="shared" si="1"/>
        <v>15</v>
      </c>
    </row>
    <row r="15" spans="1:19" x14ac:dyDescent="0.3">
      <c r="A15" s="77" t="s">
        <v>1025</v>
      </c>
      <c r="B15" s="59">
        <f>VLOOKUP($A15,'Return Data'!$B$7:$R$2292,3,0)</f>
        <v>44826</v>
      </c>
      <c r="C15" s="60">
        <f>VLOOKUP($A15,'Return Data'!$B$7:$R$2292,4,0)</f>
        <v>36.339300000000001</v>
      </c>
      <c r="D15" s="60">
        <f>VLOOKUP($A15,'Return Data'!$B$7:$R$2292,9,0)</f>
        <v>2.1000999999999999</v>
      </c>
      <c r="E15" s="61">
        <f t="shared" si="2"/>
        <v>11</v>
      </c>
      <c r="F15" s="60">
        <f>VLOOKUP($A15,'Return Data'!$B$7:$R$2292,10,0)</f>
        <v>8.3505000000000003</v>
      </c>
      <c r="G15" s="61">
        <f t="shared" si="3"/>
        <v>8</v>
      </c>
      <c r="H15" s="60">
        <f>VLOOKUP($A15,'Return Data'!$B$7:$R$2292,11,0)</f>
        <v>3.5760999999999998</v>
      </c>
      <c r="I15" s="61">
        <f t="shared" si="4"/>
        <v>3</v>
      </c>
      <c r="J15" s="60">
        <f>VLOOKUP($A15,'Return Data'!$B$7:$R$2292,12,0)</f>
        <v>3.3081999999999998</v>
      </c>
      <c r="K15" s="61">
        <f t="shared" si="5"/>
        <v>3</v>
      </c>
      <c r="L15" s="60">
        <f>VLOOKUP($A15,'Return Data'!$B$7:$R$2292,13,0)</f>
        <v>3.1034000000000002</v>
      </c>
      <c r="M15" s="61">
        <f t="shared" si="6"/>
        <v>3</v>
      </c>
      <c r="N15" s="60">
        <f>VLOOKUP($A15,'Return Data'!$B$7:$R$2292,17,0)</f>
        <v>5.4782000000000002</v>
      </c>
      <c r="O15" s="61">
        <f t="shared" si="7"/>
        <v>4</v>
      </c>
      <c r="P15" s="60">
        <f>VLOOKUP($A15,'Return Data'!$B$7:$R$2292,14,0)</f>
        <v>7.1637000000000004</v>
      </c>
      <c r="Q15" s="61">
        <f t="shared" si="8"/>
        <v>2</v>
      </c>
      <c r="R15" s="60">
        <f>VLOOKUP($A15,'Return Data'!$B$7:$R$2292,16,0)</f>
        <v>7.4187000000000003</v>
      </c>
      <c r="S15" s="62">
        <f t="shared" si="1"/>
        <v>19</v>
      </c>
    </row>
    <row r="16" spans="1:19" x14ac:dyDescent="0.3">
      <c r="A16" s="77" t="s">
        <v>1028</v>
      </c>
      <c r="B16" s="59">
        <f>VLOOKUP($A16,'Return Data'!$B$7:$R$2292,3,0)</f>
        <v>44826</v>
      </c>
      <c r="C16" s="60">
        <f>VLOOKUP($A16,'Return Data'!$B$7:$R$2292,4,0)</f>
        <v>37.549399999999999</v>
      </c>
      <c r="D16" s="60">
        <f>VLOOKUP($A16,'Return Data'!$B$7:$R$2292,9,0)</f>
        <v>-8.7210000000000001</v>
      </c>
      <c r="E16" s="61">
        <f t="shared" si="2"/>
        <v>34</v>
      </c>
      <c r="F16" s="60">
        <f>VLOOKUP($A16,'Return Data'!$B$7:$R$2292,10,0)</f>
        <v>3.3950999999999998</v>
      </c>
      <c r="G16" s="61">
        <f t="shared" si="3"/>
        <v>29</v>
      </c>
      <c r="H16" s="60">
        <f>VLOOKUP($A16,'Return Data'!$B$7:$R$2292,11,0)</f>
        <v>-2.4279999999999999</v>
      </c>
      <c r="I16" s="61">
        <f t="shared" si="4"/>
        <v>33</v>
      </c>
      <c r="J16" s="60">
        <f>VLOOKUP($A16,'Return Data'!$B$7:$R$2292,12,0)</f>
        <v>-0.69</v>
      </c>
      <c r="K16" s="61">
        <f t="shared" si="5"/>
        <v>30</v>
      </c>
      <c r="L16" s="60">
        <f>VLOOKUP($A16,'Return Data'!$B$7:$R$2292,13,0)</f>
        <v>-0.19059999999999999</v>
      </c>
      <c r="M16" s="61">
        <f t="shared" si="6"/>
        <v>27</v>
      </c>
      <c r="N16" s="60">
        <f>VLOOKUP($A16,'Return Data'!$B$7:$R$2292,17,0)</f>
        <v>2.2982</v>
      </c>
      <c r="O16" s="61">
        <f t="shared" si="7"/>
        <v>22</v>
      </c>
      <c r="P16" s="60">
        <f>VLOOKUP($A16,'Return Data'!$B$7:$R$2292,14,0)</f>
        <v>4.7232000000000003</v>
      </c>
      <c r="Q16" s="61">
        <f t="shared" si="8"/>
        <v>18</v>
      </c>
      <c r="R16" s="60">
        <f>VLOOKUP($A16,'Return Data'!$B$7:$R$2292,16,0)</f>
        <v>7.1256000000000004</v>
      </c>
      <c r="S16" s="62">
        <f t="shared" si="1"/>
        <v>22</v>
      </c>
    </row>
    <row r="17" spans="1:19" x14ac:dyDescent="0.3">
      <c r="A17" s="77" t="s">
        <v>1031</v>
      </c>
      <c r="B17" s="59">
        <f>VLOOKUP($A17,'Return Data'!$B$7:$R$2292,3,0)</f>
        <v>44826</v>
      </c>
      <c r="C17" s="60">
        <f>VLOOKUP($A17,'Return Data'!$B$7:$R$2292,4,0)</f>
        <v>18.474</v>
      </c>
      <c r="D17" s="60">
        <f>VLOOKUP($A17,'Return Data'!$B$7:$R$2292,9,0)</f>
        <v>-0.99980000000000002</v>
      </c>
      <c r="E17" s="61">
        <f t="shared" si="2"/>
        <v>25</v>
      </c>
      <c r="F17" s="60">
        <f>VLOOKUP($A17,'Return Data'!$B$7:$R$2292,10,0)</f>
        <v>7.3829000000000002</v>
      </c>
      <c r="G17" s="61">
        <f t="shared" si="3"/>
        <v>14</v>
      </c>
      <c r="H17" s="60">
        <f>VLOOKUP($A17,'Return Data'!$B$7:$R$2292,11,0)</f>
        <v>1.5147999999999999</v>
      </c>
      <c r="I17" s="61">
        <f t="shared" si="4"/>
        <v>13</v>
      </c>
      <c r="J17" s="60">
        <f>VLOOKUP($A17,'Return Data'!$B$7:$R$2292,12,0)</f>
        <v>2.1677</v>
      </c>
      <c r="K17" s="61">
        <f t="shared" si="5"/>
        <v>6</v>
      </c>
      <c r="L17" s="60">
        <f>VLOOKUP($A17,'Return Data'!$B$7:$R$2292,13,0)</f>
        <v>2.1916000000000002</v>
      </c>
      <c r="M17" s="61">
        <f t="shared" si="6"/>
        <v>7</v>
      </c>
      <c r="N17" s="60">
        <f>VLOOKUP($A17,'Return Data'!$B$7:$R$2292,17,0)</f>
        <v>4.9038000000000004</v>
      </c>
      <c r="O17" s="61">
        <f t="shared" si="7"/>
        <v>6</v>
      </c>
      <c r="P17" s="60">
        <f>VLOOKUP($A17,'Return Data'!$B$7:$R$2292,14,0)</f>
        <v>5.9100999999999999</v>
      </c>
      <c r="Q17" s="61">
        <f t="shared" si="8"/>
        <v>13</v>
      </c>
      <c r="R17" s="60">
        <f>VLOOKUP($A17,'Return Data'!$B$7:$R$2292,16,0)</f>
        <v>7.4767999999999999</v>
      </c>
      <c r="S17" s="62">
        <f t="shared" si="1"/>
        <v>18</v>
      </c>
    </row>
    <row r="18" spans="1:19" x14ac:dyDescent="0.3">
      <c r="A18" s="77" t="s">
        <v>1034</v>
      </c>
      <c r="B18" s="59">
        <f>VLOOKUP($A18,'Return Data'!$B$7:$R$2292,3,0)</f>
        <v>44826</v>
      </c>
      <c r="C18" s="60">
        <f>VLOOKUP($A18,'Return Data'!$B$7:$R$2292,4,0)</f>
        <v>16.538599999999999</v>
      </c>
      <c r="D18" s="60">
        <f>VLOOKUP($A18,'Return Data'!$B$7:$R$2292,9,0)</f>
        <v>0.40589999999999998</v>
      </c>
      <c r="E18" s="61">
        <f t="shared" si="2"/>
        <v>15</v>
      </c>
      <c r="F18" s="60">
        <f>VLOOKUP($A18,'Return Data'!$B$7:$R$2292,10,0)</f>
        <v>6.1905999999999999</v>
      </c>
      <c r="G18" s="61">
        <f t="shared" si="3"/>
        <v>21</v>
      </c>
      <c r="H18" s="60">
        <f>VLOOKUP($A18,'Return Data'!$B$7:$R$2292,11,0)</f>
        <v>0.31480000000000002</v>
      </c>
      <c r="I18" s="61">
        <f t="shared" si="4"/>
        <v>20</v>
      </c>
      <c r="J18" s="60">
        <f>VLOOKUP($A18,'Return Data'!$B$7:$R$2292,12,0)</f>
        <v>1.1143000000000001</v>
      </c>
      <c r="K18" s="61">
        <f t="shared" si="5"/>
        <v>16</v>
      </c>
      <c r="L18" s="60">
        <f>VLOOKUP($A18,'Return Data'!$B$7:$R$2292,13,0)</f>
        <v>1.3878999999999999</v>
      </c>
      <c r="M18" s="61">
        <f t="shared" si="6"/>
        <v>13</v>
      </c>
      <c r="N18" s="60">
        <f>VLOOKUP($A18,'Return Data'!$B$7:$R$2292,17,0)</f>
        <v>4.6510999999999996</v>
      </c>
      <c r="O18" s="61">
        <f t="shared" si="7"/>
        <v>9</v>
      </c>
      <c r="P18" s="60">
        <f>VLOOKUP($A18,'Return Data'!$B$7:$R$2292,14,0)</f>
        <v>5.9188000000000001</v>
      </c>
      <c r="Q18" s="61">
        <f t="shared" si="8"/>
        <v>12</v>
      </c>
      <c r="R18" s="60">
        <f>VLOOKUP($A18,'Return Data'!$B$7:$R$2292,16,0)</f>
        <v>6.8059000000000003</v>
      </c>
      <c r="S18" s="62">
        <f t="shared" si="1"/>
        <v>23</v>
      </c>
    </row>
    <row r="19" spans="1:19" x14ac:dyDescent="0.3">
      <c r="A19" s="77" t="s">
        <v>1035</v>
      </c>
      <c r="B19" s="59">
        <f>VLOOKUP($A19,'Return Data'!$B$7:$R$2292,3,0)</f>
        <v>44826</v>
      </c>
      <c r="C19" s="60">
        <f>VLOOKUP($A19,'Return Data'!$B$7:$R$2292,4,0)</f>
        <v>12.5654</v>
      </c>
      <c r="D19" s="60">
        <f>VLOOKUP($A19,'Return Data'!$B$7:$R$2292,9,0)</f>
        <v>-4.6800000000000001E-2</v>
      </c>
      <c r="E19" s="61">
        <f t="shared" si="2"/>
        <v>21</v>
      </c>
      <c r="F19" s="60">
        <f>VLOOKUP($A19,'Return Data'!$B$7:$R$2292,10,0)</f>
        <v>3.8607999999999998</v>
      </c>
      <c r="G19" s="61">
        <f t="shared" si="3"/>
        <v>27</v>
      </c>
      <c r="H19" s="60">
        <f>VLOOKUP($A19,'Return Data'!$B$7:$R$2292,11,0)</f>
        <v>-0.44579999999999997</v>
      </c>
      <c r="I19" s="61">
        <f t="shared" si="4"/>
        <v>28</v>
      </c>
      <c r="J19" s="60">
        <f>VLOOKUP($A19,'Return Data'!$B$7:$R$2292,12,0)</f>
        <v>0.75700000000000001</v>
      </c>
      <c r="K19" s="61">
        <f t="shared" si="5"/>
        <v>18</v>
      </c>
      <c r="L19" s="60">
        <f>VLOOKUP($A19,'Return Data'!$B$7:$R$2292,13,0)</f>
        <v>0.6754</v>
      </c>
      <c r="M19" s="61">
        <f t="shared" si="6"/>
        <v>18</v>
      </c>
      <c r="N19" s="60">
        <f>VLOOKUP($A19,'Return Data'!$B$7:$R$2292,17,0)</f>
        <v>10.356199999999999</v>
      </c>
      <c r="O19" s="61">
        <f t="shared" si="7"/>
        <v>2</v>
      </c>
      <c r="P19" s="60">
        <f>VLOOKUP($A19,'Return Data'!$B$7:$R$2292,14,0)</f>
        <v>-3.359</v>
      </c>
      <c r="Q19" s="61">
        <f t="shared" si="8"/>
        <v>30</v>
      </c>
      <c r="R19" s="60">
        <f>VLOOKUP($A19,'Return Data'!$B$7:$R$2292,16,0)</f>
        <v>2.8079000000000001</v>
      </c>
      <c r="S19" s="62">
        <f t="shared" si="1"/>
        <v>29</v>
      </c>
    </row>
    <row r="20" spans="1:19" x14ac:dyDescent="0.3">
      <c r="A20" s="77" t="s">
        <v>1037</v>
      </c>
      <c r="B20" s="59">
        <f>VLOOKUP($A20,'Return Data'!$B$7:$R$2292,3,0)</f>
        <v>0</v>
      </c>
      <c r="C20" s="60">
        <f>VLOOKUP($A20,'Return Data'!$B$7:$R$2292,4,0)</f>
        <v>0</v>
      </c>
      <c r="D20" s="60">
        <f>VLOOKUP($A20,'Return Data'!$B$7:$R$2292,9,0)</f>
        <v>0</v>
      </c>
      <c r="E20" s="61">
        <f t="shared" si="2"/>
        <v>16</v>
      </c>
      <c r="F20" s="60">
        <f>VLOOKUP($A20,'Return Data'!$B$7:$R$2292,10,0)</f>
        <v>0</v>
      </c>
      <c r="G20" s="61">
        <f t="shared" si="3"/>
        <v>30</v>
      </c>
      <c r="H20" s="60">
        <f>VLOOKUP($A20,'Return Data'!$B$7:$R$2292,11,0)</f>
        <v>0</v>
      </c>
      <c r="I20" s="61">
        <f t="shared" si="4"/>
        <v>21</v>
      </c>
      <c r="J20" s="60">
        <f>VLOOKUP($A20,'Return Data'!$B$7:$R$2292,12,0)</f>
        <v>0</v>
      </c>
      <c r="K20" s="61">
        <f t="shared" si="5"/>
        <v>23</v>
      </c>
      <c r="L20" s="60">
        <f>VLOOKUP($A20,'Return Data'!$B$7:$R$2292,13,0)</f>
        <v>0</v>
      </c>
      <c r="M20" s="61">
        <f t="shared" si="6"/>
        <v>22</v>
      </c>
      <c r="N20" s="60"/>
      <c r="O20" s="61"/>
      <c r="P20" s="60"/>
      <c r="Q20" s="61"/>
      <c r="R20" s="60">
        <f>VLOOKUP($A20,'Return Data'!$B$7:$R$2292,16,0)</f>
        <v>0</v>
      </c>
      <c r="S20" s="62">
        <f t="shared" si="1"/>
        <v>30</v>
      </c>
    </row>
    <row r="21" spans="1:19" x14ac:dyDescent="0.3">
      <c r="A21" s="77" t="s">
        <v>1042</v>
      </c>
      <c r="B21" s="59">
        <f>VLOOKUP($A21,'Return Data'!$B$7:$R$2292,3,0)</f>
        <v>44826</v>
      </c>
      <c r="C21" s="60">
        <f>VLOOKUP($A21,'Return Data'!$B$7:$R$2292,4,0)</f>
        <v>41.490400000000001</v>
      </c>
      <c r="D21" s="60">
        <f>VLOOKUP($A21,'Return Data'!$B$7:$R$2292,9,0)</f>
        <v>2.0895000000000001</v>
      </c>
      <c r="E21" s="61">
        <f t="shared" si="2"/>
        <v>12</v>
      </c>
      <c r="F21" s="60">
        <f>VLOOKUP($A21,'Return Data'!$B$7:$R$2292,10,0)</f>
        <v>6.5484</v>
      </c>
      <c r="G21" s="61">
        <f t="shared" si="3"/>
        <v>18</v>
      </c>
      <c r="H21" s="60">
        <f>VLOOKUP($A21,'Return Data'!$B$7:$R$2292,11,0)</f>
        <v>1.8346</v>
      </c>
      <c r="I21" s="61">
        <f t="shared" si="4"/>
        <v>10</v>
      </c>
      <c r="J21" s="60">
        <f>VLOOKUP($A21,'Return Data'!$B$7:$R$2292,12,0)</f>
        <v>2.2282999999999999</v>
      </c>
      <c r="K21" s="61">
        <f t="shared" si="5"/>
        <v>5</v>
      </c>
      <c r="L21" s="60">
        <f>VLOOKUP($A21,'Return Data'!$B$7:$R$2292,13,0)</f>
        <v>2.2223000000000002</v>
      </c>
      <c r="M21" s="61">
        <f t="shared" si="6"/>
        <v>6</v>
      </c>
      <c r="N21" s="60">
        <f>VLOOKUP($A21,'Return Data'!$B$7:$R$2292,17,0)</f>
        <v>4.4282000000000004</v>
      </c>
      <c r="O21" s="61">
        <f t="shared" si="7"/>
        <v>10</v>
      </c>
      <c r="P21" s="60">
        <f>VLOOKUP($A21,'Return Data'!$B$7:$R$2292,14,0)</f>
        <v>6.8689</v>
      </c>
      <c r="Q21" s="61">
        <f t="shared" si="8"/>
        <v>3</v>
      </c>
      <c r="R21" s="60">
        <f>VLOOKUP($A21,'Return Data'!$B$7:$R$2292,16,0)</f>
        <v>7.8220000000000001</v>
      </c>
      <c r="S21" s="62">
        <f t="shared" si="1"/>
        <v>11</v>
      </c>
    </row>
    <row r="22" spans="1:19" x14ac:dyDescent="0.3">
      <c r="A22" s="77" t="s">
        <v>1043</v>
      </c>
      <c r="B22" s="59">
        <f>VLOOKUP($A22,'Return Data'!$B$7:$R$2292,3,0)</f>
        <v>44826</v>
      </c>
      <c r="C22" s="60">
        <f>VLOOKUP($A22,'Return Data'!$B$7:$R$2292,4,0)</f>
        <v>58.519399999999997</v>
      </c>
      <c r="D22" s="60">
        <f>VLOOKUP($A22,'Return Data'!$B$7:$R$2292,9,0)</f>
        <v>-5.9196</v>
      </c>
      <c r="E22" s="61">
        <f t="shared" si="2"/>
        <v>31</v>
      </c>
      <c r="F22" s="60">
        <f>VLOOKUP($A22,'Return Data'!$B$7:$R$2292,10,0)</f>
        <v>3.8222</v>
      </c>
      <c r="G22" s="61">
        <f t="shared" si="3"/>
        <v>28</v>
      </c>
      <c r="H22" s="60">
        <f>VLOOKUP($A22,'Return Data'!$B$7:$R$2292,11,0)</f>
        <v>-1.8098000000000001</v>
      </c>
      <c r="I22" s="61">
        <f t="shared" si="4"/>
        <v>32</v>
      </c>
      <c r="J22" s="60">
        <f>VLOOKUP($A22,'Return Data'!$B$7:$R$2292,12,0)</f>
        <v>-1.0103</v>
      </c>
      <c r="K22" s="61">
        <f t="shared" si="5"/>
        <v>31</v>
      </c>
      <c r="L22" s="60">
        <f>VLOOKUP($A22,'Return Data'!$B$7:$R$2292,13,0)</f>
        <v>-0.90259999999999996</v>
      </c>
      <c r="M22" s="61">
        <f t="shared" si="6"/>
        <v>33</v>
      </c>
      <c r="N22" s="60">
        <f>VLOOKUP($A22,'Return Data'!$B$7:$R$2292,17,0)</f>
        <v>1.3337000000000001</v>
      </c>
      <c r="O22" s="61">
        <f t="shared" si="7"/>
        <v>28</v>
      </c>
      <c r="P22" s="60">
        <f>VLOOKUP($A22,'Return Data'!$B$7:$R$2292,14,0)</f>
        <v>3.0118</v>
      </c>
      <c r="Q22" s="61">
        <f t="shared" si="8"/>
        <v>26</v>
      </c>
      <c r="R22" s="60">
        <f>VLOOKUP($A22,'Return Data'!$B$7:$R$2292,16,0)</f>
        <v>7.3907999999999996</v>
      </c>
      <c r="S22" s="62">
        <f t="shared" si="1"/>
        <v>20</v>
      </c>
    </row>
    <row r="23" spans="1:19" x14ac:dyDescent="0.3">
      <c r="A23" s="77" t="s">
        <v>1047</v>
      </c>
      <c r="B23" s="59">
        <f>VLOOKUP($A23,'Return Data'!$B$7:$R$2292,3,0)</f>
        <v>44826</v>
      </c>
      <c r="C23" s="60">
        <f>VLOOKUP($A23,'Return Data'!$B$7:$R$2292,4,0)</f>
        <v>29.828499999999998</v>
      </c>
      <c r="D23" s="60">
        <f>VLOOKUP($A23,'Return Data'!$B$7:$R$2292,9,0)</f>
        <v>-0.25259999999999999</v>
      </c>
      <c r="E23" s="61">
        <f t="shared" si="2"/>
        <v>24</v>
      </c>
      <c r="F23" s="60">
        <f>VLOOKUP($A23,'Return Data'!$B$7:$R$2292,10,0)</f>
        <v>7.2472000000000003</v>
      </c>
      <c r="G23" s="61">
        <f t="shared" si="3"/>
        <v>16</v>
      </c>
      <c r="H23" s="60">
        <f>VLOOKUP($A23,'Return Data'!$B$7:$R$2292,11,0)</f>
        <v>1.016</v>
      </c>
      <c r="I23" s="61">
        <f t="shared" si="4"/>
        <v>15</v>
      </c>
      <c r="J23" s="60">
        <f>VLOOKUP($A23,'Return Data'!$B$7:$R$2292,12,0)</f>
        <v>1.5259</v>
      </c>
      <c r="K23" s="61">
        <f t="shared" si="5"/>
        <v>12</v>
      </c>
      <c r="L23" s="60">
        <f>VLOOKUP($A23,'Return Data'!$B$7:$R$2292,13,0)</f>
        <v>1.7805</v>
      </c>
      <c r="M23" s="61">
        <f t="shared" si="6"/>
        <v>9</v>
      </c>
      <c r="N23" s="60">
        <f>VLOOKUP($A23,'Return Data'!$B$7:$R$2292,17,0)</f>
        <v>4.3192000000000004</v>
      </c>
      <c r="O23" s="61">
        <f t="shared" si="7"/>
        <v>11</v>
      </c>
      <c r="P23" s="60">
        <f>VLOOKUP($A23,'Return Data'!$B$7:$R$2292,14,0)</f>
        <v>6.4983000000000004</v>
      </c>
      <c r="Q23" s="61">
        <f t="shared" si="8"/>
        <v>6</v>
      </c>
      <c r="R23" s="60">
        <f>VLOOKUP($A23,'Return Data'!$B$7:$R$2292,16,0)</f>
        <v>5.6642999999999999</v>
      </c>
      <c r="S23" s="62">
        <f t="shared" si="1"/>
        <v>26</v>
      </c>
    </row>
    <row r="24" spans="1:19" x14ac:dyDescent="0.3">
      <c r="A24" s="77" t="s">
        <v>1048</v>
      </c>
      <c r="B24" s="59">
        <f>VLOOKUP($A24,'Return Data'!$B$7:$R$2292,3,0)</f>
        <v>0</v>
      </c>
      <c r="C24" s="60">
        <f>VLOOKUP($A24,'Return Data'!$B$7:$R$2292,4,0)</f>
        <v>0</v>
      </c>
      <c r="D24" s="60">
        <f>VLOOKUP($A24,'Return Data'!$B$7:$R$2292,9,0)</f>
        <v>0</v>
      </c>
      <c r="E24" s="61">
        <f t="shared" si="2"/>
        <v>16</v>
      </c>
      <c r="F24" s="60">
        <f>VLOOKUP($A24,'Return Data'!$B$7:$R$2292,10,0)</f>
        <v>0</v>
      </c>
      <c r="G24" s="61">
        <f t="shared" si="3"/>
        <v>30</v>
      </c>
      <c r="H24" s="60">
        <f>VLOOKUP($A24,'Return Data'!$B$7:$R$2292,11,0)</f>
        <v>0</v>
      </c>
      <c r="I24" s="61">
        <f t="shared" si="4"/>
        <v>21</v>
      </c>
      <c r="J24" s="60">
        <f>VLOOKUP($A24,'Return Data'!$B$7:$R$2292,12,0)</f>
        <v>0</v>
      </c>
      <c r="K24" s="61">
        <f t="shared" si="5"/>
        <v>23</v>
      </c>
      <c r="L24" s="60">
        <f>VLOOKUP($A24,'Return Data'!$B$7:$R$2292,13,0)</f>
        <v>0</v>
      </c>
      <c r="M24" s="61">
        <f t="shared" si="6"/>
        <v>22</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16</v>
      </c>
      <c r="F25" s="60">
        <f>VLOOKUP($A25,'Return Data'!$B$7:$R$2292,10,0)</f>
        <v>0</v>
      </c>
      <c r="G25" s="61">
        <f t="shared" si="3"/>
        <v>30</v>
      </c>
      <c r="H25" s="60">
        <f>VLOOKUP($A25,'Return Data'!$B$7:$R$2292,11,0)</f>
        <v>0</v>
      </c>
      <c r="I25" s="61">
        <f t="shared" si="4"/>
        <v>21</v>
      </c>
      <c r="J25" s="60">
        <f>VLOOKUP($A25,'Return Data'!$B$7:$R$2292,12,0)</f>
        <v>0</v>
      </c>
      <c r="K25" s="61">
        <f t="shared" si="5"/>
        <v>23</v>
      </c>
      <c r="L25" s="60">
        <f>VLOOKUP($A25,'Return Data'!$B$7:$R$2292,13,0)</f>
        <v>0</v>
      </c>
      <c r="M25" s="61">
        <f t="shared" si="6"/>
        <v>22</v>
      </c>
      <c r="N25" s="60"/>
      <c r="O25" s="61"/>
      <c r="P25" s="60"/>
      <c r="Q25" s="61"/>
      <c r="R25" s="60">
        <f>VLOOKUP($A25,'Return Data'!$B$7:$R$2292,16,0)</f>
        <v>0</v>
      </c>
      <c r="S25" s="62">
        <f t="shared" si="1"/>
        <v>30</v>
      </c>
    </row>
    <row r="26" spans="1:19" x14ac:dyDescent="0.3">
      <c r="A26" s="77" t="s">
        <v>1054</v>
      </c>
      <c r="B26" s="59">
        <f>VLOOKUP($A26,'Return Data'!$B$7:$R$2292,3,0)</f>
        <v>44826</v>
      </c>
      <c r="C26" s="60">
        <f>VLOOKUP($A26,'Return Data'!$B$7:$R$2292,4,0)</f>
        <v>15.056900000000001</v>
      </c>
      <c r="D26" s="60">
        <f>VLOOKUP($A26,'Return Data'!$B$7:$R$2292,9,0)</f>
        <v>-0.16420000000000001</v>
      </c>
      <c r="E26" s="61">
        <f t="shared" si="2"/>
        <v>23</v>
      </c>
      <c r="F26" s="60">
        <f>VLOOKUP($A26,'Return Data'!$B$7:$R$2292,10,0)</f>
        <v>5.5899000000000001</v>
      </c>
      <c r="G26" s="61">
        <f t="shared" si="3"/>
        <v>22</v>
      </c>
      <c r="H26" s="60">
        <f>VLOOKUP($A26,'Return Data'!$B$7:$R$2292,11,0)</f>
        <v>0.90390000000000004</v>
      </c>
      <c r="I26" s="61">
        <f t="shared" si="4"/>
        <v>17</v>
      </c>
      <c r="J26" s="60">
        <f>VLOOKUP($A26,'Return Data'!$B$7:$R$2292,12,0)</f>
        <v>1.2105999999999999</v>
      </c>
      <c r="K26" s="61">
        <f t="shared" si="5"/>
        <v>15</v>
      </c>
      <c r="L26" s="60">
        <f>VLOOKUP($A26,'Return Data'!$B$7:$R$2292,13,0)</f>
        <v>2.7025000000000001</v>
      </c>
      <c r="M26" s="61">
        <f t="shared" si="6"/>
        <v>5</v>
      </c>
      <c r="N26" s="60">
        <f>VLOOKUP($A26,'Return Data'!$B$7:$R$2292,17,0)</f>
        <v>4.6894</v>
      </c>
      <c r="O26" s="61">
        <f t="shared" si="7"/>
        <v>8</v>
      </c>
      <c r="P26" s="60">
        <f>VLOOKUP($A26,'Return Data'!$B$7:$R$2292,14,0)</f>
        <v>2.8334000000000001</v>
      </c>
      <c r="Q26" s="61">
        <f t="shared" si="8"/>
        <v>27</v>
      </c>
      <c r="R26" s="60">
        <f>VLOOKUP($A26,'Return Data'!$B$7:$R$2292,16,0)</f>
        <v>5.6199000000000003</v>
      </c>
      <c r="S26" s="62">
        <f t="shared" si="1"/>
        <v>27</v>
      </c>
    </row>
    <row r="27" spans="1:19" x14ac:dyDescent="0.3">
      <c r="A27" s="77" t="s">
        <v>1057</v>
      </c>
      <c r="B27" s="59">
        <f>VLOOKUP($A27,'Return Data'!$B$7:$R$2292,3,0)</f>
        <v>44826</v>
      </c>
      <c r="C27" s="60">
        <f>VLOOKUP($A27,'Return Data'!$B$7:$R$2292,4,0)</f>
        <v>102.4965</v>
      </c>
      <c r="D27" s="60">
        <f>VLOOKUP($A27,'Return Data'!$B$7:$R$2292,9,0)</f>
        <v>-2.778</v>
      </c>
      <c r="E27" s="61">
        <f t="shared" si="2"/>
        <v>29</v>
      </c>
      <c r="F27" s="60">
        <f>VLOOKUP($A27,'Return Data'!$B$7:$R$2292,10,0)</f>
        <v>6.3989000000000003</v>
      </c>
      <c r="G27" s="61">
        <f t="shared" si="3"/>
        <v>19</v>
      </c>
      <c r="H27" s="60">
        <f>VLOOKUP($A27,'Return Data'!$B$7:$R$2292,11,0)</f>
        <v>-2.5499999999999998E-2</v>
      </c>
      <c r="I27" s="61">
        <f t="shared" si="4"/>
        <v>26</v>
      </c>
      <c r="J27" s="60">
        <f>VLOOKUP($A27,'Return Data'!$B$7:$R$2292,12,0)</f>
        <v>0.78039999999999998</v>
      </c>
      <c r="K27" s="61">
        <f t="shared" si="5"/>
        <v>17</v>
      </c>
      <c r="L27" s="60">
        <f>VLOOKUP($A27,'Return Data'!$B$7:$R$2292,13,0)</f>
        <v>0.89949999999999997</v>
      </c>
      <c r="M27" s="61">
        <f t="shared" si="6"/>
        <v>16</v>
      </c>
      <c r="N27" s="60">
        <f>VLOOKUP($A27,'Return Data'!$B$7:$R$2292,17,0)</f>
        <v>3.8142999999999998</v>
      </c>
      <c r="O27" s="61">
        <f t="shared" si="7"/>
        <v>13</v>
      </c>
      <c r="P27" s="60">
        <f>VLOOKUP($A27,'Return Data'!$B$7:$R$2292,14,0)</f>
        <v>6.1952999999999996</v>
      </c>
      <c r="Q27" s="61">
        <f t="shared" si="8"/>
        <v>8</v>
      </c>
      <c r="R27" s="60">
        <f>VLOOKUP($A27,'Return Data'!$B$7:$R$2292,16,0)</f>
        <v>9.0228000000000002</v>
      </c>
      <c r="S27" s="62">
        <f t="shared" si="1"/>
        <v>1</v>
      </c>
    </row>
    <row r="28" spans="1:19" x14ac:dyDescent="0.3">
      <c r="A28" s="77" t="s">
        <v>1060</v>
      </c>
      <c r="B28" s="59">
        <f>VLOOKUP($A28,'Return Data'!$B$7:$R$2292,3,0)</f>
        <v>44826</v>
      </c>
      <c r="C28" s="60">
        <f>VLOOKUP($A28,'Return Data'!$B$7:$R$2292,4,0)</f>
        <v>46.373399999999997</v>
      </c>
      <c r="D28" s="60">
        <f>VLOOKUP($A28,'Return Data'!$B$7:$R$2292,9,0)</f>
        <v>-2.2452999999999999</v>
      </c>
      <c r="E28" s="61">
        <f t="shared" si="2"/>
        <v>28</v>
      </c>
      <c r="F28" s="60">
        <f>VLOOKUP($A28,'Return Data'!$B$7:$R$2292,10,0)</f>
        <v>5.1776</v>
      </c>
      <c r="G28" s="61">
        <f t="shared" si="3"/>
        <v>23</v>
      </c>
      <c r="H28" s="60">
        <f>VLOOKUP($A28,'Return Data'!$B$7:$R$2292,11,0)</f>
        <v>0.497</v>
      </c>
      <c r="I28" s="61">
        <f t="shared" si="4"/>
        <v>19</v>
      </c>
      <c r="J28" s="60">
        <f>VLOOKUP($A28,'Return Data'!$B$7:$R$2292,12,0)</f>
        <v>0.15670000000000001</v>
      </c>
      <c r="K28" s="61">
        <f t="shared" si="5"/>
        <v>22</v>
      </c>
      <c r="L28" s="60">
        <f>VLOOKUP($A28,'Return Data'!$B$7:$R$2292,13,0)</f>
        <v>-0.24479999999999999</v>
      </c>
      <c r="M28" s="61">
        <f t="shared" si="6"/>
        <v>28</v>
      </c>
      <c r="N28" s="60">
        <f>VLOOKUP($A28,'Return Data'!$B$7:$R$2292,17,0)</f>
        <v>2.1909000000000001</v>
      </c>
      <c r="O28" s="61">
        <f t="shared" si="7"/>
        <v>23</v>
      </c>
      <c r="P28" s="60">
        <f>VLOOKUP($A28,'Return Data'!$B$7:$R$2292,14,0)</f>
        <v>4.5439999999999996</v>
      </c>
      <c r="Q28" s="61">
        <f t="shared" si="8"/>
        <v>22</v>
      </c>
      <c r="R28" s="60">
        <f>VLOOKUP($A28,'Return Data'!$B$7:$R$2292,16,0)</f>
        <v>7.9634999999999998</v>
      </c>
      <c r="S28" s="62">
        <f t="shared" si="1"/>
        <v>9</v>
      </c>
    </row>
    <row r="29" spans="1:19" x14ac:dyDescent="0.3">
      <c r="A29" s="77" t="s">
        <v>1061</v>
      </c>
      <c r="B29" s="59">
        <f>VLOOKUP($A29,'Return Data'!$B$7:$R$2292,3,0)</f>
        <v>44826</v>
      </c>
      <c r="C29" s="60">
        <f>VLOOKUP($A29,'Return Data'!$B$7:$R$2292,4,0)</f>
        <v>47.592700000000001</v>
      </c>
      <c r="D29" s="60">
        <f>VLOOKUP($A29,'Return Data'!$B$7:$R$2292,9,0)</f>
        <v>2.2382</v>
      </c>
      <c r="E29" s="61">
        <f t="shared" si="2"/>
        <v>10</v>
      </c>
      <c r="F29" s="60">
        <f>VLOOKUP($A29,'Return Data'!$B$7:$R$2292,10,0)</f>
        <v>8.1760999999999999</v>
      </c>
      <c r="G29" s="61">
        <f t="shared" si="3"/>
        <v>11</v>
      </c>
      <c r="H29" s="60">
        <f>VLOOKUP($A29,'Return Data'!$B$7:$R$2292,11,0)</f>
        <v>-0.44790000000000002</v>
      </c>
      <c r="I29" s="61">
        <f t="shared" si="4"/>
        <v>29</v>
      </c>
      <c r="J29" s="60">
        <f>VLOOKUP($A29,'Return Data'!$B$7:$R$2292,12,0)</f>
        <v>-0.65839999999999999</v>
      </c>
      <c r="K29" s="61">
        <f t="shared" si="5"/>
        <v>29</v>
      </c>
      <c r="L29" s="60">
        <f>VLOOKUP($A29,'Return Data'!$B$7:$R$2292,13,0)</f>
        <v>-0.44969999999999999</v>
      </c>
      <c r="M29" s="61">
        <f t="shared" si="6"/>
        <v>29</v>
      </c>
      <c r="N29" s="60">
        <f>VLOOKUP($A29,'Return Data'!$B$7:$R$2292,17,0)</f>
        <v>2.0945</v>
      </c>
      <c r="O29" s="61">
        <f t="shared" si="7"/>
        <v>24</v>
      </c>
      <c r="P29" s="60">
        <f>VLOOKUP($A29,'Return Data'!$B$7:$R$2292,14,0)</f>
        <v>4.3155999999999999</v>
      </c>
      <c r="Q29" s="61">
        <f t="shared" si="8"/>
        <v>23</v>
      </c>
      <c r="R29" s="60">
        <f>VLOOKUP($A29,'Return Data'!$B$7:$R$2292,16,0)</f>
        <v>7.3337000000000003</v>
      </c>
      <c r="S29" s="62">
        <f t="shared" si="1"/>
        <v>21</v>
      </c>
    </row>
    <row r="30" spans="1:19" x14ac:dyDescent="0.3">
      <c r="A30" s="77" t="s">
        <v>1063</v>
      </c>
      <c r="B30" s="59">
        <f>VLOOKUP($A30,'Return Data'!$B$7:$R$2292,3,0)</f>
        <v>44826</v>
      </c>
      <c r="C30" s="60">
        <f>VLOOKUP($A30,'Return Data'!$B$7:$R$2292,4,0)</f>
        <v>34.984000000000002</v>
      </c>
      <c r="D30" s="60">
        <f>VLOOKUP($A30,'Return Data'!$B$7:$R$2292,9,0)</f>
        <v>-7.0221999999999998</v>
      </c>
      <c r="E30" s="61">
        <f t="shared" si="2"/>
        <v>33</v>
      </c>
      <c r="F30" s="60">
        <f>VLOOKUP($A30,'Return Data'!$B$7:$R$2292,10,0)</f>
        <v>4.2709999999999999</v>
      </c>
      <c r="G30" s="61">
        <f t="shared" si="3"/>
        <v>25</v>
      </c>
      <c r="H30" s="60">
        <f>VLOOKUP($A30,'Return Data'!$B$7:$R$2292,11,0)</f>
        <v>-1.7173</v>
      </c>
      <c r="I30" s="61">
        <f t="shared" si="4"/>
        <v>31</v>
      </c>
      <c r="J30" s="60">
        <f>VLOOKUP($A30,'Return Data'!$B$7:$R$2292,12,0)</f>
        <v>-1.4374</v>
      </c>
      <c r="K30" s="61">
        <f t="shared" si="5"/>
        <v>34</v>
      </c>
      <c r="L30" s="60">
        <f>VLOOKUP($A30,'Return Data'!$B$7:$R$2292,13,0)</f>
        <v>-1.2251000000000001</v>
      </c>
      <c r="M30" s="61">
        <f t="shared" si="6"/>
        <v>34</v>
      </c>
      <c r="N30" s="60">
        <f>VLOOKUP($A30,'Return Data'!$B$7:$R$2292,17,0)</f>
        <v>1.6006</v>
      </c>
      <c r="O30" s="61">
        <f t="shared" si="7"/>
        <v>26</v>
      </c>
      <c r="P30" s="60">
        <f>VLOOKUP($A30,'Return Data'!$B$7:$R$2292,14,0)</f>
        <v>3.6907000000000001</v>
      </c>
      <c r="Q30" s="61">
        <f t="shared" si="8"/>
        <v>25</v>
      </c>
      <c r="R30" s="60">
        <f>VLOOKUP($A30,'Return Data'!$B$7:$R$2292,16,0)</f>
        <v>6.53</v>
      </c>
      <c r="S30" s="62">
        <f t="shared" si="1"/>
        <v>24</v>
      </c>
    </row>
    <row r="31" spans="1:19" x14ac:dyDescent="0.3">
      <c r="A31" s="77" t="s">
        <v>1065</v>
      </c>
      <c r="B31" s="59">
        <f>VLOOKUP($A31,'Return Data'!$B$7:$R$2292,3,0)</f>
        <v>44826</v>
      </c>
      <c r="C31" s="60">
        <f>VLOOKUP($A31,'Return Data'!$B$7:$R$2292,4,0)</f>
        <v>32.303800000000003</v>
      </c>
      <c r="D31" s="60">
        <f>VLOOKUP($A31,'Return Data'!$B$7:$R$2292,9,0)</f>
        <v>3.8835999999999999</v>
      </c>
      <c r="E31" s="61">
        <f t="shared" si="2"/>
        <v>8</v>
      </c>
      <c r="F31" s="60">
        <f>VLOOKUP($A31,'Return Data'!$B$7:$R$2292,10,0)</f>
        <v>9.3619000000000003</v>
      </c>
      <c r="G31" s="61">
        <f t="shared" si="3"/>
        <v>6</v>
      </c>
      <c r="H31" s="60">
        <f>VLOOKUP($A31,'Return Data'!$B$7:$R$2292,11,0)</f>
        <v>3.0964999999999998</v>
      </c>
      <c r="I31" s="61">
        <f t="shared" si="4"/>
        <v>4</v>
      </c>
      <c r="J31" s="60">
        <f>VLOOKUP($A31,'Return Data'!$B$7:$R$2292,12,0)</f>
        <v>1.8687</v>
      </c>
      <c r="K31" s="61">
        <f t="shared" si="5"/>
        <v>9</v>
      </c>
      <c r="L31" s="60">
        <f>VLOOKUP($A31,'Return Data'!$B$7:$R$2292,13,0)</f>
        <v>1.3696999999999999</v>
      </c>
      <c r="M31" s="61">
        <f t="shared" si="6"/>
        <v>15</v>
      </c>
      <c r="N31" s="60">
        <f>VLOOKUP($A31,'Return Data'!$B$7:$R$2292,17,0)</f>
        <v>3.4009999999999998</v>
      </c>
      <c r="O31" s="61">
        <f t="shared" si="7"/>
        <v>15</v>
      </c>
      <c r="P31" s="60">
        <f>VLOOKUP($A31,'Return Data'!$B$7:$R$2292,14,0)</f>
        <v>6.1116000000000001</v>
      </c>
      <c r="Q31" s="61">
        <f t="shared" si="8"/>
        <v>11</v>
      </c>
      <c r="R31" s="60">
        <f>VLOOKUP($A31,'Return Data'!$B$7:$R$2292,16,0)</f>
        <v>8.6692999999999998</v>
      </c>
      <c r="S31" s="62">
        <f t="shared" si="1"/>
        <v>3</v>
      </c>
    </row>
    <row r="32" spans="1:19" x14ac:dyDescent="0.3">
      <c r="A32" s="77" t="s">
        <v>1068</v>
      </c>
      <c r="B32" s="59">
        <f>VLOOKUP($A32,'Return Data'!$B$7:$R$2292,3,0)</f>
        <v>44826</v>
      </c>
      <c r="C32" s="60">
        <f>VLOOKUP($A32,'Return Data'!$B$7:$R$2292,4,0)</f>
        <v>53.993899999999996</v>
      </c>
      <c r="D32" s="60">
        <f>VLOOKUP($A32,'Return Data'!$B$7:$R$2292,9,0)</f>
        <v>-6.9240000000000004</v>
      </c>
      <c r="E32" s="61">
        <f t="shared" si="2"/>
        <v>32</v>
      </c>
      <c r="F32" s="60">
        <f>VLOOKUP($A32,'Return Data'!$B$7:$R$2292,10,0)</f>
        <v>4.0709</v>
      </c>
      <c r="G32" s="61">
        <f t="shared" si="3"/>
        <v>26</v>
      </c>
      <c r="H32" s="60">
        <f>VLOOKUP($A32,'Return Data'!$B$7:$R$2292,11,0)</f>
        <v>-2.6669</v>
      </c>
      <c r="I32" s="61">
        <f t="shared" si="4"/>
        <v>34</v>
      </c>
      <c r="J32" s="60">
        <f>VLOOKUP($A32,'Return Data'!$B$7:$R$2292,12,0)</f>
        <v>-1.1560999999999999</v>
      </c>
      <c r="K32" s="61">
        <f t="shared" si="5"/>
        <v>33</v>
      </c>
      <c r="L32" s="60">
        <f>VLOOKUP($A32,'Return Data'!$B$7:$R$2292,13,0)</f>
        <v>-0.81159999999999999</v>
      </c>
      <c r="M32" s="61">
        <f t="shared" si="6"/>
        <v>31</v>
      </c>
      <c r="N32" s="60">
        <f>VLOOKUP($A32,'Return Data'!$B$7:$R$2292,17,0)</f>
        <v>1.7269000000000001</v>
      </c>
      <c r="O32" s="61">
        <f t="shared" si="7"/>
        <v>25</v>
      </c>
      <c r="P32" s="60">
        <f>VLOOKUP($A32,'Return Data'!$B$7:$R$2292,14,0)</f>
        <v>4.5980999999999996</v>
      </c>
      <c r="Q32" s="61">
        <f t="shared" si="8"/>
        <v>20</v>
      </c>
      <c r="R32" s="60">
        <f>VLOOKUP($A32,'Return Data'!$B$7:$R$2292,16,0)</f>
        <v>7.8898000000000001</v>
      </c>
      <c r="S32" s="62">
        <f t="shared" si="1"/>
        <v>10</v>
      </c>
    </row>
    <row r="33" spans="1:19" x14ac:dyDescent="0.3">
      <c r="A33" s="77" t="s">
        <v>2002</v>
      </c>
      <c r="B33" s="59">
        <f>VLOOKUP($A33,'Return Data'!$B$7:$R$2292,3,0)</f>
        <v>44826</v>
      </c>
      <c r="C33" s="60">
        <f>VLOOKUP($A33,'Return Data'!$B$7:$R$2292,4,0)</f>
        <v>50.642400000000002</v>
      </c>
      <c r="D33" s="60">
        <f>VLOOKUP($A33,'Return Data'!$B$7:$R$2292,9,0)</f>
        <v>-5.5236999999999998</v>
      </c>
      <c r="E33" s="61">
        <f t="shared" si="2"/>
        <v>30</v>
      </c>
      <c r="F33" s="60">
        <f>VLOOKUP($A33,'Return Data'!$B$7:$R$2292,10,0)</f>
        <v>4.7865000000000002</v>
      </c>
      <c r="G33" s="61">
        <f t="shared" si="3"/>
        <v>24</v>
      </c>
      <c r="H33" s="60">
        <f>VLOOKUP($A33,'Return Data'!$B$7:$R$2292,11,0)</f>
        <v>-1.5228999999999999</v>
      </c>
      <c r="I33" s="61">
        <f t="shared" si="4"/>
        <v>30</v>
      </c>
      <c r="J33" s="60">
        <f>VLOOKUP($A33,'Return Data'!$B$7:$R$2292,12,0)</f>
        <v>-1.1079000000000001</v>
      </c>
      <c r="K33" s="61">
        <f t="shared" si="5"/>
        <v>32</v>
      </c>
      <c r="L33" s="60">
        <f>VLOOKUP($A33,'Return Data'!$B$7:$R$2292,13,0)</f>
        <v>-0.81669999999999998</v>
      </c>
      <c r="M33" s="61">
        <f t="shared" si="6"/>
        <v>32</v>
      </c>
      <c r="N33" s="60">
        <f>VLOOKUP($A33,'Return Data'!$B$7:$R$2292,17,0)</f>
        <v>1.3108</v>
      </c>
      <c r="O33" s="61">
        <f t="shared" si="7"/>
        <v>29</v>
      </c>
      <c r="P33" s="60">
        <f>VLOOKUP($A33,'Return Data'!$B$7:$R$2292,14,0)</f>
        <v>2.4083999999999999</v>
      </c>
      <c r="Q33" s="61">
        <f t="shared" si="8"/>
        <v>28</v>
      </c>
      <c r="R33" s="60">
        <f>VLOOKUP($A33,'Return Data'!$B$7:$R$2292,16,0)</f>
        <v>6.0407000000000002</v>
      </c>
      <c r="S33" s="62">
        <f t="shared" si="1"/>
        <v>25</v>
      </c>
    </row>
    <row r="34" spans="1:19" x14ac:dyDescent="0.3">
      <c r="A34" s="77" t="s">
        <v>1070</v>
      </c>
      <c r="B34" s="59">
        <f>VLOOKUP($A34,'Return Data'!$B$7:$R$2292,3,0)</f>
        <v>44826</v>
      </c>
      <c r="C34" s="60">
        <f>VLOOKUP($A34,'Return Data'!$B$7:$R$2292,4,0)</f>
        <v>62.8673</v>
      </c>
      <c r="D34" s="60">
        <f>VLOOKUP($A34,'Return Data'!$B$7:$R$2292,9,0)</f>
        <v>2.4472999999999998</v>
      </c>
      <c r="E34" s="61">
        <f t="shared" si="2"/>
        <v>9</v>
      </c>
      <c r="F34" s="60">
        <f>VLOOKUP($A34,'Return Data'!$B$7:$R$2292,10,0)</f>
        <v>8.1865000000000006</v>
      </c>
      <c r="G34" s="61">
        <f t="shared" si="3"/>
        <v>10</v>
      </c>
      <c r="H34" s="60">
        <f>VLOOKUP($A34,'Return Data'!$B$7:$R$2292,11,0)</f>
        <v>0.65280000000000005</v>
      </c>
      <c r="I34" s="61">
        <f t="shared" si="4"/>
        <v>18</v>
      </c>
      <c r="J34" s="60">
        <f>VLOOKUP($A34,'Return Data'!$B$7:$R$2292,12,0)</f>
        <v>0.19670000000000001</v>
      </c>
      <c r="K34" s="61">
        <f t="shared" si="5"/>
        <v>21</v>
      </c>
      <c r="L34" s="60">
        <f>VLOOKUP($A34,'Return Data'!$B$7:$R$2292,13,0)</f>
        <v>0.25230000000000002</v>
      </c>
      <c r="M34" s="61">
        <f t="shared" si="6"/>
        <v>20</v>
      </c>
      <c r="N34" s="60">
        <f>VLOOKUP($A34,'Return Data'!$B$7:$R$2292,17,0)</f>
        <v>3.1461000000000001</v>
      </c>
      <c r="O34" s="61">
        <f t="shared" si="7"/>
        <v>16</v>
      </c>
      <c r="P34" s="60">
        <f>VLOOKUP($A34,'Return Data'!$B$7:$R$2292,14,0)</f>
        <v>5.5846</v>
      </c>
      <c r="Q34" s="61">
        <f t="shared" si="8"/>
        <v>14</v>
      </c>
      <c r="R34" s="60">
        <f>VLOOKUP($A34,'Return Data'!$B$7:$R$2292,16,0)</f>
        <v>8.3816000000000006</v>
      </c>
      <c r="S34" s="62">
        <f t="shared" si="1"/>
        <v>7</v>
      </c>
    </row>
    <row r="35" spans="1:19" x14ac:dyDescent="0.3">
      <c r="A35" s="77" t="s">
        <v>1886</v>
      </c>
      <c r="B35" s="59">
        <f>VLOOKUP($A35,'Return Data'!$B$7:$R$2292,3,0)</f>
        <v>44826</v>
      </c>
      <c r="C35" s="60">
        <f>VLOOKUP($A35,'Return Data'!$B$7:$R$2292,4,0)</f>
        <v>58.754100000000001</v>
      </c>
      <c r="D35" s="60">
        <f>VLOOKUP($A35,'Return Data'!$B$7:$R$2292,9,0)</f>
        <v>5.7675000000000001</v>
      </c>
      <c r="E35" s="61">
        <f t="shared" si="2"/>
        <v>5</v>
      </c>
      <c r="F35" s="60">
        <f>VLOOKUP($A35,'Return Data'!$B$7:$R$2292,10,0)</f>
        <v>9.5256000000000007</v>
      </c>
      <c r="G35" s="61">
        <f t="shared" si="3"/>
        <v>5</v>
      </c>
      <c r="H35" s="60">
        <f>VLOOKUP($A35,'Return Data'!$B$7:$R$2292,11,0)</f>
        <v>2.7262</v>
      </c>
      <c r="I35" s="61">
        <f t="shared" si="4"/>
        <v>7</v>
      </c>
      <c r="J35" s="60">
        <f>VLOOKUP($A35,'Return Data'!$B$7:$R$2292,12,0)</f>
        <v>2.0175999999999998</v>
      </c>
      <c r="K35" s="61">
        <f t="shared" si="5"/>
        <v>7</v>
      </c>
      <c r="L35" s="60">
        <f>VLOOKUP($A35,'Return Data'!$B$7:$R$2292,13,0)</f>
        <v>1.4242999999999999</v>
      </c>
      <c r="M35" s="61">
        <f t="shared" si="6"/>
        <v>12</v>
      </c>
      <c r="N35" s="60">
        <f>VLOOKUP($A35,'Return Data'!$B$7:$R$2292,17,0)</f>
        <v>2.3523999999999998</v>
      </c>
      <c r="O35" s="61">
        <f t="shared" si="7"/>
        <v>21</v>
      </c>
      <c r="P35" s="60">
        <f>VLOOKUP($A35,'Return Data'!$B$7:$R$2292,14,0)</f>
        <v>4.5609000000000002</v>
      </c>
      <c r="Q35" s="61">
        <f t="shared" si="8"/>
        <v>21</v>
      </c>
      <c r="R35" s="60">
        <f>VLOOKUP($A35,'Return Data'!$B$7:$R$2292,16,0)</f>
        <v>7.7797000000000001</v>
      </c>
      <c r="S35" s="62">
        <f t="shared" si="1"/>
        <v>12</v>
      </c>
    </row>
    <row r="36" spans="1:19" x14ac:dyDescent="0.3">
      <c r="A36" s="77" t="s">
        <v>1072</v>
      </c>
      <c r="B36" s="59">
        <f>VLOOKUP($A36,'Return Data'!$B$7:$R$2292,3,0)</f>
        <v>44826</v>
      </c>
      <c r="C36" s="60">
        <f>VLOOKUP($A36,'Return Data'!$B$7:$R$2292,4,0)</f>
        <v>73.128900000000002</v>
      </c>
      <c r="D36" s="60">
        <f>VLOOKUP($A36,'Return Data'!$B$7:$R$2292,9,0)</f>
        <v>7.7125000000000004</v>
      </c>
      <c r="E36" s="61">
        <f t="shared" si="2"/>
        <v>2</v>
      </c>
      <c r="F36" s="60">
        <f>VLOOKUP($A36,'Return Data'!$B$7:$R$2292,10,0)</f>
        <v>9.9216999999999995</v>
      </c>
      <c r="G36" s="61">
        <f t="shared" si="3"/>
        <v>4</v>
      </c>
      <c r="H36" s="60">
        <f>VLOOKUP($A36,'Return Data'!$B$7:$R$2292,11,0)</f>
        <v>2.7183999999999999</v>
      </c>
      <c r="I36" s="61">
        <f t="shared" si="4"/>
        <v>8</v>
      </c>
      <c r="J36" s="60">
        <f>VLOOKUP($A36,'Return Data'!$B$7:$R$2292,12,0)</f>
        <v>1.7370000000000001</v>
      </c>
      <c r="K36" s="61">
        <f t="shared" si="5"/>
        <v>10</v>
      </c>
      <c r="L36" s="60">
        <f>VLOOKUP($A36,'Return Data'!$B$7:$R$2292,13,0)</f>
        <v>0.67569999999999997</v>
      </c>
      <c r="M36" s="61">
        <f t="shared" si="6"/>
        <v>17</v>
      </c>
      <c r="N36" s="60">
        <f>VLOOKUP($A36,'Return Data'!$B$7:$R$2292,17,0)</f>
        <v>2.5529000000000002</v>
      </c>
      <c r="O36" s="61">
        <f t="shared" si="7"/>
        <v>18</v>
      </c>
      <c r="P36" s="60">
        <f>VLOOKUP($A36,'Return Data'!$B$7:$R$2292,14,0)</f>
        <v>5.0189000000000004</v>
      </c>
      <c r="Q36" s="61">
        <f t="shared" si="8"/>
        <v>17</v>
      </c>
      <c r="R36" s="60">
        <f>VLOOKUP($A36,'Return Data'!$B$7:$R$2292,16,0)</f>
        <v>8.3877000000000006</v>
      </c>
      <c r="S36" s="62">
        <f t="shared" si="1"/>
        <v>6</v>
      </c>
    </row>
    <row r="37" spans="1:19" x14ac:dyDescent="0.3">
      <c r="A37" s="77" t="s">
        <v>1075</v>
      </c>
      <c r="B37" s="59">
        <f>VLOOKUP($A37,'Return Data'!$B$7:$R$2292,3,0)</f>
        <v>44826</v>
      </c>
      <c r="C37" s="60">
        <f>VLOOKUP($A37,'Return Data'!$B$7:$R$2292,4,0)</f>
        <v>57.492899999999999</v>
      </c>
      <c r="D37" s="60">
        <f>VLOOKUP($A37,'Return Data'!$B$7:$R$2292,9,0)</f>
        <v>5.7685000000000004</v>
      </c>
      <c r="E37" s="61">
        <f t="shared" si="2"/>
        <v>4</v>
      </c>
      <c r="F37" s="60">
        <f>VLOOKUP($A37,'Return Data'!$B$7:$R$2292,10,0)</f>
        <v>8.3321000000000005</v>
      </c>
      <c r="G37" s="61">
        <f t="shared" si="3"/>
        <v>9</v>
      </c>
      <c r="H37" s="60">
        <f>VLOOKUP($A37,'Return Data'!$B$7:$R$2292,11,0)</f>
        <v>2.2856999999999998</v>
      </c>
      <c r="I37" s="61">
        <f t="shared" si="4"/>
        <v>9</v>
      </c>
      <c r="J37" s="60">
        <f>VLOOKUP($A37,'Return Data'!$B$7:$R$2292,12,0)</f>
        <v>1.8891</v>
      </c>
      <c r="K37" s="61">
        <f t="shared" si="5"/>
        <v>8</v>
      </c>
      <c r="L37" s="60">
        <f>VLOOKUP($A37,'Return Data'!$B$7:$R$2292,13,0)</f>
        <v>1.5055000000000001</v>
      </c>
      <c r="M37" s="61">
        <f t="shared" si="6"/>
        <v>11</v>
      </c>
      <c r="N37" s="60">
        <f>VLOOKUP($A37,'Return Data'!$B$7:$R$2292,17,0)</f>
        <v>3.911</v>
      </c>
      <c r="O37" s="61">
        <f t="shared" si="7"/>
        <v>12</v>
      </c>
      <c r="P37" s="60">
        <f>VLOOKUP($A37,'Return Data'!$B$7:$R$2292,14,0)</f>
        <v>6.7537000000000003</v>
      </c>
      <c r="Q37" s="61">
        <f t="shared" si="8"/>
        <v>5</v>
      </c>
      <c r="R37" s="60">
        <f>VLOOKUP($A37,'Return Data'!$B$7:$R$2292,16,0)</f>
        <v>7.5857000000000001</v>
      </c>
      <c r="S37" s="62">
        <f t="shared" si="1"/>
        <v>17</v>
      </c>
    </row>
    <row r="38" spans="1:19" x14ac:dyDescent="0.3">
      <c r="A38" s="77" t="s">
        <v>1077</v>
      </c>
      <c r="B38" s="59">
        <f>VLOOKUP($A38,'Return Data'!$B$7:$R$2292,3,0)</f>
        <v>44826</v>
      </c>
      <c r="C38" s="60">
        <f>VLOOKUP($A38,'Return Data'!$B$7:$R$2292,4,0)</f>
        <v>66.866799999999998</v>
      </c>
      <c r="D38" s="60">
        <f>VLOOKUP($A38,'Return Data'!$B$7:$R$2292,9,0)</f>
        <v>-2.1654</v>
      </c>
      <c r="E38" s="61">
        <f t="shared" si="2"/>
        <v>27</v>
      </c>
      <c r="F38" s="60">
        <f>VLOOKUP($A38,'Return Data'!$B$7:$R$2292,10,0)</f>
        <v>7.9760999999999997</v>
      </c>
      <c r="G38" s="61">
        <f t="shared" si="3"/>
        <v>12</v>
      </c>
      <c r="H38" s="60">
        <f>VLOOKUP($A38,'Return Data'!$B$7:$R$2292,11,0)</f>
        <v>-0.03</v>
      </c>
      <c r="I38" s="61">
        <f t="shared" si="4"/>
        <v>27</v>
      </c>
      <c r="J38" s="60">
        <f>VLOOKUP($A38,'Return Data'!$B$7:$R$2292,12,0)</f>
        <v>0.21990000000000001</v>
      </c>
      <c r="K38" s="61">
        <f t="shared" si="5"/>
        <v>20</v>
      </c>
      <c r="L38" s="60">
        <f>VLOOKUP($A38,'Return Data'!$B$7:$R$2292,13,0)</f>
        <v>0.21759999999999999</v>
      </c>
      <c r="M38" s="61">
        <f t="shared" si="6"/>
        <v>21</v>
      </c>
      <c r="N38" s="60">
        <f>VLOOKUP($A38,'Return Data'!$B$7:$R$2292,17,0)</f>
        <v>2.4462000000000002</v>
      </c>
      <c r="O38" s="61">
        <f t="shared" si="7"/>
        <v>20</v>
      </c>
      <c r="P38" s="60">
        <f>VLOOKUP($A38,'Return Data'!$B$7:$R$2292,14,0)</f>
        <v>5.2934000000000001</v>
      </c>
      <c r="Q38" s="61">
        <f t="shared" si="8"/>
        <v>16</v>
      </c>
      <c r="R38" s="60">
        <f>VLOOKUP($A38,'Return Data'!$B$7:$R$2292,16,0)</f>
        <v>7.7615999999999996</v>
      </c>
      <c r="S38" s="62">
        <f t="shared" si="1"/>
        <v>13</v>
      </c>
    </row>
    <row r="39" spans="1:19" x14ac:dyDescent="0.3">
      <c r="A39" s="77" t="s">
        <v>1079</v>
      </c>
      <c r="B39" s="59">
        <f>VLOOKUP($A39,'Return Data'!$B$7:$R$2292,3,0)</f>
        <v>0</v>
      </c>
      <c r="C39" s="60">
        <f>VLOOKUP($A39,'Return Data'!$B$7:$R$2292,4,0)</f>
        <v>0</v>
      </c>
      <c r="D39" s="60">
        <f>VLOOKUP($A39,'Return Data'!$B$7:$R$2292,9,0)</f>
        <v>0</v>
      </c>
      <c r="E39" s="61">
        <f t="shared" si="2"/>
        <v>16</v>
      </c>
      <c r="F39" s="60">
        <f>VLOOKUP($A39,'Return Data'!$B$7:$R$2292,10,0)</f>
        <v>0</v>
      </c>
      <c r="G39" s="61">
        <f t="shared" si="3"/>
        <v>30</v>
      </c>
      <c r="H39" s="60">
        <f>VLOOKUP($A39,'Return Data'!$B$7:$R$2292,11,0)</f>
        <v>0</v>
      </c>
      <c r="I39" s="61">
        <f t="shared" si="4"/>
        <v>21</v>
      </c>
      <c r="J39" s="60">
        <f>VLOOKUP($A39,'Return Data'!$B$7:$R$2292,12,0)</f>
        <v>0</v>
      </c>
      <c r="K39" s="61">
        <f t="shared" si="5"/>
        <v>23</v>
      </c>
      <c r="L39" s="60">
        <f>VLOOKUP($A39,'Return Data'!$B$7:$R$2292,13,0)</f>
        <v>0</v>
      </c>
      <c r="M39" s="61">
        <f t="shared" si="6"/>
        <v>22</v>
      </c>
      <c r="N39" s="60"/>
      <c r="O39" s="61"/>
      <c r="P39" s="60"/>
      <c r="Q39" s="61"/>
      <c r="R39" s="60">
        <f>VLOOKUP($A39,'Return Data'!$B$7:$R$2292,16,0)</f>
        <v>0</v>
      </c>
      <c r="S39" s="62">
        <f t="shared" si="1"/>
        <v>30</v>
      </c>
    </row>
    <row r="40" spans="1:19" x14ac:dyDescent="0.3">
      <c r="A40" s="77" t="s">
        <v>1081</v>
      </c>
      <c r="B40" s="59">
        <f>VLOOKUP($A40,'Return Data'!$B$7:$R$2292,3,0)</f>
        <v>44826</v>
      </c>
      <c r="C40" s="60">
        <f>VLOOKUP($A40,'Return Data'!$B$7:$R$2292,4,0)</f>
        <v>60.000500000000002</v>
      </c>
      <c r="D40" s="60">
        <f>VLOOKUP($A40,'Return Data'!$B$7:$R$2292,9,0)</f>
        <v>4.2145000000000001</v>
      </c>
      <c r="E40" s="61">
        <f t="shared" si="2"/>
        <v>6</v>
      </c>
      <c r="F40" s="60">
        <f>VLOOKUP($A40,'Return Data'!$B$7:$R$2292,10,0)</f>
        <v>7.4169</v>
      </c>
      <c r="G40" s="61">
        <f t="shared" si="3"/>
        <v>13</v>
      </c>
      <c r="H40" s="60">
        <f>VLOOKUP($A40,'Return Data'!$B$7:$R$2292,11,0)</f>
        <v>17.068300000000001</v>
      </c>
      <c r="I40" s="61">
        <f t="shared" si="4"/>
        <v>2</v>
      </c>
      <c r="J40" s="60">
        <f>VLOOKUP($A40,'Return Data'!$B$7:$R$2292,12,0)</f>
        <v>10.976699999999999</v>
      </c>
      <c r="K40" s="61">
        <f t="shared" si="5"/>
        <v>2</v>
      </c>
      <c r="L40" s="60">
        <f>VLOOKUP($A40,'Return Data'!$B$7:$R$2292,13,0)</f>
        <v>12.0725</v>
      </c>
      <c r="M40" s="61">
        <f t="shared" si="6"/>
        <v>2</v>
      </c>
      <c r="N40" s="60">
        <f>VLOOKUP($A40,'Return Data'!$B$7:$R$2292,17,0)</f>
        <v>9.7995999999999999</v>
      </c>
      <c r="O40" s="61">
        <f t="shared" si="7"/>
        <v>3</v>
      </c>
      <c r="P40" s="60">
        <f>VLOOKUP($A40,'Return Data'!$B$7:$R$2292,14,0)</f>
        <v>6.1904000000000003</v>
      </c>
      <c r="Q40" s="61">
        <f t="shared" si="8"/>
        <v>9</v>
      </c>
      <c r="R40" s="60">
        <f>VLOOKUP($A40,'Return Data'!$B$7:$R$2292,16,0)</f>
        <v>7.6580000000000004</v>
      </c>
      <c r="S40" s="62">
        <f t="shared" si="1"/>
        <v>16</v>
      </c>
    </row>
    <row r="41" spans="1:19" x14ac:dyDescent="0.3">
      <c r="A41" s="77" t="s">
        <v>955</v>
      </c>
      <c r="B41" s="59">
        <f>VLOOKUP($A41,'Return Data'!$B$7:$R$2292,3,0)</f>
        <v>44826</v>
      </c>
      <c r="C41" s="60">
        <f>VLOOKUP($A41,'Return Data'!$B$7:$R$2292,4,0)</f>
        <v>72.296000000000006</v>
      </c>
      <c r="D41" s="60">
        <f>VLOOKUP($A41,'Return Data'!$B$7:$R$2292,9,0)</f>
        <v>6.6215000000000002</v>
      </c>
      <c r="E41" s="61">
        <f t="shared" si="2"/>
        <v>3</v>
      </c>
      <c r="F41" s="60">
        <f>VLOOKUP($A41,'Return Data'!$B$7:$R$2292,10,0)</f>
        <v>10.576700000000001</v>
      </c>
      <c r="G41" s="61">
        <f t="shared" si="3"/>
        <v>3</v>
      </c>
      <c r="H41" s="60">
        <f>VLOOKUP($A41,'Return Data'!$B$7:$R$2292,11,0)</f>
        <v>1.6325000000000001</v>
      </c>
      <c r="I41" s="61">
        <f t="shared" si="4"/>
        <v>11</v>
      </c>
      <c r="J41" s="60">
        <f>VLOOKUP($A41,'Return Data'!$B$7:$R$2292,12,0)</f>
        <v>-0.1079</v>
      </c>
      <c r="K41" s="61">
        <f>RANK(J41,J$8:J$42,0)</f>
        <v>28</v>
      </c>
      <c r="L41" s="60">
        <f>VLOOKUP($A41,'Return Data'!$B$7:$R$2292,13,0)</f>
        <v>-0.74880000000000002</v>
      </c>
      <c r="M41" s="61">
        <f>RANK(L41,L$8:L$42,0)</f>
        <v>30</v>
      </c>
      <c r="N41" s="60">
        <f>VLOOKUP($A41,'Return Data'!$B$7:$R$2292,17,0)</f>
        <v>1.5238</v>
      </c>
      <c r="O41" s="61">
        <f>RANK(N41,N$8:N$42,0)</f>
        <v>27</v>
      </c>
      <c r="P41" s="60">
        <f>VLOOKUP($A41,'Return Data'!$B$7:$R$2292,14,0)</f>
        <v>4.6311999999999998</v>
      </c>
      <c r="Q41" s="61">
        <f>RANK(P41,P$8:P$42,0)</f>
        <v>19</v>
      </c>
      <c r="R41" s="60">
        <f>VLOOKUP($A41,'Return Data'!$B$7:$R$2292,16,0)</f>
        <v>8.5097000000000005</v>
      </c>
      <c r="S41" s="62">
        <f t="shared" si="0"/>
        <v>5</v>
      </c>
    </row>
    <row r="42" spans="1:19" x14ac:dyDescent="0.3">
      <c r="A42" s="77" t="s">
        <v>957</v>
      </c>
      <c r="B42" s="59">
        <f>VLOOKUP($A42,'Return Data'!$B$7:$R$2292,3,0)</f>
        <v>44826</v>
      </c>
      <c r="C42" s="60">
        <f>VLOOKUP($A42,'Return Data'!$B$7:$R$2292,4,0)</f>
        <v>14.1896</v>
      </c>
      <c r="D42" s="60">
        <f>VLOOKUP($A42,'Return Data'!$B$7:$R$2292,9,0)</f>
        <v>16.866900000000001</v>
      </c>
      <c r="E42" s="61">
        <f t="shared" si="2"/>
        <v>1</v>
      </c>
      <c r="F42" s="60">
        <f>VLOOKUP($A42,'Return Data'!$B$7:$R$2292,10,0)</f>
        <v>17.3338</v>
      </c>
      <c r="G42" s="61">
        <f t="shared" si="3"/>
        <v>2</v>
      </c>
      <c r="H42" s="60">
        <f>VLOOKUP($A42,'Return Data'!$B$7:$R$2292,11,0)</f>
        <v>2.8403</v>
      </c>
      <c r="I42" s="61">
        <f t="shared" si="4"/>
        <v>6</v>
      </c>
      <c r="J42" s="60">
        <f>VLOOKUP($A42,'Return Data'!$B$7:$R$2292,12,0)</f>
        <v>0.60540000000000005</v>
      </c>
      <c r="K42" s="61">
        <f t="shared" ref="K42" si="9">RANK(J42,J$8:J$42,0)</f>
        <v>19</v>
      </c>
      <c r="L42" s="60">
        <f>VLOOKUP($A42,'Return Data'!$B$7:$R$2292,13,0)</f>
        <v>0.59550000000000003</v>
      </c>
      <c r="M42" s="61">
        <f t="shared" ref="M42" si="10">RANK(L42,L$8:L$42,0)</f>
        <v>19</v>
      </c>
      <c r="N42" s="60">
        <f>VLOOKUP($A42,'Return Data'!$B$7:$R$2292,17,0)</f>
        <v>2.4839000000000002</v>
      </c>
      <c r="O42" s="61">
        <f t="shared" ref="O42" si="11">RANK(N42,N$8:N$42,0)</f>
        <v>19</v>
      </c>
      <c r="P42" s="60">
        <f>VLOOKUP($A42,'Return Data'!$B$7:$R$2292,14,0)</f>
        <v>6.1840000000000002</v>
      </c>
      <c r="Q42" s="61">
        <f t="shared" ref="Q42" si="12">RANK(P42,P$8:P$42,0)</f>
        <v>10</v>
      </c>
      <c r="R42" s="60">
        <f>VLOOKUP($A42,'Return Data'!$B$7:$R$2292,16,0)</f>
        <v>8.6531000000000002</v>
      </c>
      <c r="S42" s="62">
        <f t="shared" ref="S42" si="13">RANK(R42,R$8:R$42,0)</f>
        <v>4</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0.65571764705882341</v>
      </c>
      <c r="E44" s="83"/>
      <c r="F44" s="84">
        <f>AVERAGE(F8:F42)</f>
        <v>8.0132147058823513</v>
      </c>
      <c r="G44" s="83"/>
      <c r="H44" s="84">
        <f>AVERAGE(H8:H42)</f>
        <v>2.131947058823529</v>
      </c>
      <c r="I44" s="83"/>
      <c r="J44" s="84">
        <f>AVERAGE(J8:J42)</f>
        <v>1.8909</v>
      </c>
      <c r="K44" s="83"/>
      <c r="L44" s="84">
        <f>AVERAGE(L8:L42)</f>
        <v>1.7305058823529416</v>
      </c>
      <c r="M44" s="83"/>
      <c r="N44" s="84">
        <f>AVERAGE(N8:N42)</f>
        <v>3.8420645161290321</v>
      </c>
      <c r="O44" s="83"/>
      <c r="P44" s="84">
        <f>AVERAGE(P8:P42)</f>
        <v>4.9250466666666677</v>
      </c>
      <c r="Q44" s="83"/>
      <c r="R44" s="84">
        <f>AVERAGE(R8:R42)</f>
        <v>5.1397171428571422</v>
      </c>
      <c r="S44" s="85"/>
    </row>
    <row r="45" spans="1:19" x14ac:dyDescent="0.3">
      <c r="A45" s="82" t="s">
        <v>28</v>
      </c>
      <c r="B45" s="83"/>
      <c r="C45" s="83"/>
      <c r="D45" s="84">
        <f>MIN(D8:D42)</f>
        <v>-8.7210000000000001</v>
      </c>
      <c r="E45" s="83"/>
      <c r="F45" s="84">
        <f>MIN(F8:F42)</f>
        <v>0</v>
      </c>
      <c r="G45" s="83"/>
      <c r="H45" s="84">
        <f>MIN(H8:H42)</f>
        <v>-2.6669</v>
      </c>
      <c r="I45" s="83"/>
      <c r="J45" s="84">
        <f>MIN(J8:J42)</f>
        <v>-1.4374</v>
      </c>
      <c r="K45" s="83"/>
      <c r="L45" s="84">
        <f>MIN(L8:L42)</f>
        <v>-1.2251000000000001</v>
      </c>
      <c r="M45" s="83"/>
      <c r="N45" s="84">
        <f>MIN(N8:N42)</f>
        <v>0</v>
      </c>
      <c r="O45" s="83"/>
      <c r="P45" s="84">
        <f>MIN(P8:P42)</f>
        <v>-3.359</v>
      </c>
      <c r="Q45" s="83"/>
      <c r="R45" s="84">
        <f>MIN(R8:R42)</f>
        <v>-33.7973</v>
      </c>
      <c r="S45" s="85"/>
    </row>
    <row r="46" spans="1:19" ht="15" thickBot="1" x14ac:dyDescent="0.35">
      <c r="A46" s="86" t="s">
        <v>29</v>
      </c>
      <c r="B46" s="87"/>
      <c r="C46" s="87"/>
      <c r="D46" s="88">
        <f>MAX(D8:D42)</f>
        <v>16.866900000000001</v>
      </c>
      <c r="E46" s="87"/>
      <c r="F46" s="88">
        <f>MAX(F8:F42)</f>
        <v>69.242800000000003</v>
      </c>
      <c r="G46" s="87"/>
      <c r="H46" s="88">
        <f>MAX(H8:H42)</f>
        <v>34.446100000000001</v>
      </c>
      <c r="I46" s="87"/>
      <c r="J46" s="88">
        <f>MAX(J8:J42)</f>
        <v>30.116099999999999</v>
      </c>
      <c r="K46" s="87"/>
      <c r="L46" s="88">
        <f>MAX(L8:L42)</f>
        <v>23.4084</v>
      </c>
      <c r="M46" s="87"/>
      <c r="N46" s="88">
        <f>MAX(N8:N42)</f>
        <v>15.8169</v>
      </c>
      <c r="O46" s="87"/>
      <c r="P46" s="88">
        <f>MAX(P8:P42)</f>
        <v>9.3809000000000005</v>
      </c>
      <c r="Q46" s="87"/>
      <c r="R46" s="88">
        <f>MAX(R8:R42)</f>
        <v>9.0228000000000002</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44826</v>
      </c>
      <c r="C8" s="60">
        <f>VLOOKUP($A8,'Return Data'!$B$7:$R$2292,4,0)</f>
        <v>375.33</v>
      </c>
      <c r="D8" s="60">
        <f>VLOOKUP($A8,'Return Data'!$B$7:$R$2292,10,0)</f>
        <v>16.082599999999999</v>
      </c>
      <c r="E8" s="61">
        <f t="shared" ref="E8:E34" si="0">RANK(D8,D$8:D$34,0)</f>
        <v>12</v>
      </c>
      <c r="F8" s="60">
        <f>VLOOKUP($A8,'Return Data'!$B$7:$R$2292,11,0)</f>
        <v>4.0328999999999997</v>
      </c>
      <c r="G8" s="61">
        <f t="shared" ref="G8:G34" si="1">RANK(F8,F$8:F$34,0)</f>
        <v>11</v>
      </c>
      <c r="H8" s="60">
        <f>VLOOKUP($A8,'Return Data'!$B$7:$R$2292,12,0)</f>
        <v>4.8613</v>
      </c>
      <c r="I8" s="61">
        <f t="shared" ref="I8:I34" si="2">RANK(H8,H$8:H$34,0)</f>
        <v>10</v>
      </c>
      <c r="J8" s="60">
        <f>VLOOKUP($A8,'Return Data'!$B$7:$R$2292,13,0)</f>
        <v>1.8728</v>
      </c>
      <c r="K8" s="61">
        <f t="shared" ref="K8:K34" si="3">RANK(J8,J$8:J$34,0)</f>
        <v>12</v>
      </c>
      <c r="L8" s="60">
        <f>VLOOKUP($A8,'Return Data'!$B$7:$R$2292,17,0)</f>
        <v>28.710799999999999</v>
      </c>
      <c r="M8" s="61">
        <f t="shared" ref="M8:M34" si="4">RANK(L8,L$8:L$34,0)</f>
        <v>9</v>
      </c>
      <c r="N8" s="60">
        <f>VLOOKUP($A8,'Return Data'!$B$7:$R$2292,14,0)</f>
        <v>17.227399999999999</v>
      </c>
      <c r="O8" s="61">
        <f t="shared" ref="O8:O34" si="5">RANK(N8,N$8:N$34,0)</f>
        <v>13</v>
      </c>
      <c r="P8" s="60">
        <f>VLOOKUP($A8,'Return Data'!$B$7:$R$2292,15,0)</f>
        <v>11.229200000000001</v>
      </c>
      <c r="Q8" s="61">
        <f t="shared" ref="Q8:Q25" si="6">RANK(P8,P$8:P$34,0)</f>
        <v>19</v>
      </c>
      <c r="R8" s="60">
        <f>VLOOKUP($A8,'Return Data'!$B$7:$R$2292,16,0)</f>
        <v>14.5343</v>
      </c>
      <c r="S8" s="62">
        <f t="shared" ref="S8:S34" si="7">RANK(R8,R$8:R$34,0)</f>
        <v>11</v>
      </c>
    </row>
    <row r="9" spans="1:20" x14ac:dyDescent="0.3">
      <c r="A9" s="58" t="s">
        <v>908</v>
      </c>
      <c r="B9" s="59">
        <f>VLOOKUP($A9,'Return Data'!$B$7:$R$2292,3,0)</f>
        <v>44826</v>
      </c>
      <c r="C9" s="60">
        <f>VLOOKUP($A9,'Return Data'!$B$7:$R$2292,4,0)</f>
        <v>49.77</v>
      </c>
      <c r="D9" s="60">
        <f>VLOOKUP($A9,'Return Data'!$B$7:$R$2292,10,0)</f>
        <v>15.5829</v>
      </c>
      <c r="E9" s="61">
        <f t="shared" si="0"/>
        <v>15</v>
      </c>
      <c r="F9" s="60">
        <f>VLOOKUP($A9,'Return Data'!$B$7:$R$2292,11,0)</f>
        <v>0.42370000000000002</v>
      </c>
      <c r="G9" s="61">
        <f t="shared" si="1"/>
        <v>27</v>
      </c>
      <c r="H9" s="60">
        <f>VLOOKUP($A9,'Return Data'!$B$7:$R$2292,12,0)</f>
        <v>-1.1912</v>
      </c>
      <c r="I9" s="61">
        <f t="shared" si="2"/>
        <v>27</v>
      </c>
      <c r="J9" s="60">
        <f>VLOOKUP($A9,'Return Data'!$B$7:$R$2292,13,0)</f>
        <v>-4.9646999999999997</v>
      </c>
      <c r="K9" s="61">
        <f t="shared" si="3"/>
        <v>27</v>
      </c>
      <c r="L9" s="60">
        <f>VLOOKUP($A9,'Return Data'!$B$7:$R$2292,17,0)</f>
        <v>22.198599999999999</v>
      </c>
      <c r="M9" s="61">
        <f t="shared" si="4"/>
        <v>26</v>
      </c>
      <c r="N9" s="60">
        <f>VLOOKUP($A9,'Return Data'!$B$7:$R$2292,14,0)</f>
        <v>15.148899999999999</v>
      </c>
      <c r="O9" s="61">
        <f t="shared" si="5"/>
        <v>24</v>
      </c>
      <c r="P9" s="60">
        <f>VLOOKUP($A9,'Return Data'!$B$7:$R$2292,15,0)</f>
        <v>14.481999999999999</v>
      </c>
      <c r="Q9" s="61">
        <f t="shared" si="6"/>
        <v>2</v>
      </c>
      <c r="R9" s="60">
        <f>VLOOKUP($A9,'Return Data'!$B$7:$R$2292,16,0)</f>
        <v>15.5677</v>
      </c>
      <c r="S9" s="62">
        <f t="shared" si="7"/>
        <v>3</v>
      </c>
    </row>
    <row r="10" spans="1:20" x14ac:dyDescent="0.3">
      <c r="A10" s="58" t="s">
        <v>1974</v>
      </c>
      <c r="B10" s="59">
        <f>VLOOKUP($A10,'Return Data'!$B$7:$R$2292,3,0)</f>
        <v>44826</v>
      </c>
      <c r="C10" s="60">
        <f>VLOOKUP($A10,'Return Data'!$B$7:$R$2292,4,0)</f>
        <v>158.0813</v>
      </c>
      <c r="D10" s="60">
        <f>VLOOKUP($A10,'Return Data'!$B$7:$R$2292,10,0)</f>
        <v>14.4794</v>
      </c>
      <c r="E10" s="61">
        <f t="shared" si="0"/>
        <v>24</v>
      </c>
      <c r="F10" s="60">
        <f>VLOOKUP($A10,'Return Data'!$B$7:$R$2292,11,0)</f>
        <v>3.8458000000000001</v>
      </c>
      <c r="G10" s="61">
        <f t="shared" si="1"/>
        <v>15</v>
      </c>
      <c r="H10" s="60">
        <f>VLOOKUP($A10,'Return Data'!$B$7:$R$2292,12,0)</f>
        <v>5.0304000000000002</v>
      </c>
      <c r="I10" s="61">
        <f t="shared" si="2"/>
        <v>9</v>
      </c>
      <c r="J10" s="60">
        <f>VLOOKUP($A10,'Return Data'!$B$7:$R$2292,13,0)</f>
        <v>2.3445</v>
      </c>
      <c r="K10" s="61">
        <f t="shared" si="3"/>
        <v>10</v>
      </c>
      <c r="L10" s="60">
        <f>VLOOKUP($A10,'Return Data'!$B$7:$R$2292,17,0)</f>
        <v>25.642499999999998</v>
      </c>
      <c r="M10" s="61">
        <f t="shared" si="4"/>
        <v>19</v>
      </c>
      <c r="N10" s="60">
        <f>VLOOKUP($A10,'Return Data'!$B$7:$R$2292,14,0)</f>
        <v>17.120200000000001</v>
      </c>
      <c r="O10" s="61">
        <f t="shared" si="5"/>
        <v>14</v>
      </c>
      <c r="P10" s="60">
        <f>VLOOKUP($A10,'Return Data'!$B$7:$R$2292,15,0)</f>
        <v>13.183</v>
      </c>
      <c r="Q10" s="61">
        <f t="shared" si="6"/>
        <v>7</v>
      </c>
      <c r="R10" s="60">
        <f>VLOOKUP($A10,'Return Data'!$B$7:$R$2292,16,0)</f>
        <v>15.1852</v>
      </c>
      <c r="S10" s="62">
        <f t="shared" si="7"/>
        <v>6</v>
      </c>
    </row>
    <row r="11" spans="1:20" x14ac:dyDescent="0.3">
      <c r="A11" s="58" t="s">
        <v>912</v>
      </c>
      <c r="B11" s="59">
        <f>VLOOKUP($A11,'Return Data'!$B$7:$R$2292,3,0)</f>
        <v>44826</v>
      </c>
      <c r="C11" s="60">
        <f>VLOOKUP($A11,'Return Data'!$B$7:$R$2292,4,0)</f>
        <v>46.38</v>
      </c>
      <c r="D11" s="60">
        <f>VLOOKUP($A11,'Return Data'!$B$7:$R$2292,10,0)</f>
        <v>15.488</v>
      </c>
      <c r="E11" s="61">
        <f t="shared" si="0"/>
        <v>17</v>
      </c>
      <c r="F11" s="60">
        <f>VLOOKUP($A11,'Return Data'!$B$7:$R$2292,11,0)</f>
        <v>3.8048000000000002</v>
      </c>
      <c r="G11" s="61">
        <f t="shared" si="1"/>
        <v>17</v>
      </c>
      <c r="H11" s="60">
        <f>VLOOKUP($A11,'Return Data'!$B$7:$R$2292,12,0)</f>
        <v>3.2961999999999998</v>
      </c>
      <c r="I11" s="61">
        <f t="shared" si="2"/>
        <v>17</v>
      </c>
      <c r="J11" s="60">
        <f>VLOOKUP($A11,'Return Data'!$B$7:$R$2292,13,0)</f>
        <v>0.3896</v>
      </c>
      <c r="K11" s="61">
        <f t="shared" si="3"/>
        <v>19</v>
      </c>
      <c r="L11" s="60">
        <f>VLOOKUP($A11,'Return Data'!$B$7:$R$2292,17,0)</f>
        <v>25.879200000000001</v>
      </c>
      <c r="M11" s="61">
        <f t="shared" si="4"/>
        <v>16</v>
      </c>
      <c r="N11" s="60">
        <f>VLOOKUP($A11,'Return Data'!$B$7:$R$2292,14,0)</f>
        <v>20.254200000000001</v>
      </c>
      <c r="O11" s="61">
        <f t="shared" si="5"/>
        <v>1</v>
      </c>
      <c r="P11" s="60">
        <f>VLOOKUP($A11,'Return Data'!$B$7:$R$2292,15,0)</f>
        <v>15.4033</v>
      </c>
      <c r="Q11" s="61">
        <f t="shared" si="6"/>
        <v>1</v>
      </c>
      <c r="R11" s="60">
        <f>VLOOKUP($A11,'Return Data'!$B$7:$R$2292,16,0)</f>
        <v>14.8888</v>
      </c>
      <c r="S11" s="62">
        <f t="shared" si="7"/>
        <v>9</v>
      </c>
    </row>
    <row r="12" spans="1:20" x14ac:dyDescent="0.3">
      <c r="A12" s="58" t="s">
        <v>914</v>
      </c>
      <c r="B12" s="59">
        <f>VLOOKUP($A12,'Return Data'!$B$7:$R$2292,3,0)</f>
        <v>44826</v>
      </c>
      <c r="C12" s="60">
        <f>VLOOKUP($A12,'Return Data'!$B$7:$R$2292,4,0)</f>
        <v>312.36399999999998</v>
      </c>
      <c r="D12" s="60">
        <f>VLOOKUP($A12,'Return Data'!$B$7:$R$2292,10,0)</f>
        <v>17.5184</v>
      </c>
      <c r="E12" s="61">
        <f t="shared" si="0"/>
        <v>6</v>
      </c>
      <c r="F12" s="60">
        <f>VLOOKUP($A12,'Return Data'!$B$7:$R$2292,11,0)</f>
        <v>6.74</v>
      </c>
      <c r="G12" s="61">
        <f t="shared" si="1"/>
        <v>3</v>
      </c>
      <c r="H12" s="60">
        <f>VLOOKUP($A12,'Return Data'!$B$7:$R$2292,12,0)</f>
        <v>4.2310999999999996</v>
      </c>
      <c r="I12" s="61">
        <f t="shared" si="2"/>
        <v>12</v>
      </c>
      <c r="J12" s="60">
        <f>VLOOKUP($A12,'Return Data'!$B$7:$R$2292,13,0)</f>
        <v>-2.3521000000000001</v>
      </c>
      <c r="K12" s="61">
        <f t="shared" si="3"/>
        <v>25</v>
      </c>
      <c r="L12" s="60">
        <f>VLOOKUP($A12,'Return Data'!$B$7:$R$2292,17,0)</f>
        <v>23.055499999999999</v>
      </c>
      <c r="M12" s="61">
        <f t="shared" si="4"/>
        <v>24</v>
      </c>
      <c r="N12" s="60">
        <f>VLOOKUP($A12,'Return Data'!$B$7:$R$2292,14,0)</f>
        <v>13.259</v>
      </c>
      <c r="O12" s="61">
        <f t="shared" si="5"/>
        <v>27</v>
      </c>
      <c r="P12" s="60">
        <f>VLOOKUP($A12,'Return Data'!$B$7:$R$2292,15,0)</f>
        <v>9.1914999999999996</v>
      </c>
      <c r="Q12" s="61">
        <f t="shared" si="6"/>
        <v>26</v>
      </c>
      <c r="R12" s="60">
        <f>VLOOKUP($A12,'Return Data'!$B$7:$R$2292,16,0)</f>
        <v>11.203200000000001</v>
      </c>
      <c r="S12" s="62">
        <f t="shared" si="7"/>
        <v>25</v>
      </c>
    </row>
    <row r="13" spans="1:20" x14ac:dyDescent="0.3">
      <c r="A13" s="58" t="s">
        <v>916</v>
      </c>
      <c r="B13" s="59">
        <f>VLOOKUP($A13,'Return Data'!$B$7:$R$2292,3,0)</f>
        <v>44826</v>
      </c>
      <c r="C13" s="60">
        <f>VLOOKUP($A13,'Return Data'!$B$7:$R$2292,4,0)</f>
        <v>60.62</v>
      </c>
      <c r="D13" s="60">
        <f>VLOOKUP($A13,'Return Data'!$B$7:$R$2292,10,0)</f>
        <v>16.644200000000001</v>
      </c>
      <c r="E13" s="61">
        <f t="shared" si="0"/>
        <v>9</v>
      </c>
      <c r="F13" s="60">
        <f>VLOOKUP($A13,'Return Data'!$B$7:$R$2292,11,0)</f>
        <v>4.3552999999999997</v>
      </c>
      <c r="G13" s="61">
        <f t="shared" si="1"/>
        <v>10</v>
      </c>
      <c r="H13" s="60">
        <f>VLOOKUP($A13,'Return Data'!$B$7:$R$2292,12,0)</f>
        <v>4.6616</v>
      </c>
      <c r="I13" s="61">
        <f t="shared" si="2"/>
        <v>11</v>
      </c>
      <c r="J13" s="60">
        <f>VLOOKUP($A13,'Return Data'!$B$7:$R$2292,13,0)</f>
        <v>1.2526999999999999</v>
      </c>
      <c r="K13" s="61">
        <f t="shared" si="3"/>
        <v>16</v>
      </c>
      <c r="L13" s="60">
        <f>VLOOKUP($A13,'Return Data'!$B$7:$R$2292,17,0)</f>
        <v>26.055199999999999</v>
      </c>
      <c r="M13" s="61">
        <f t="shared" si="4"/>
        <v>12</v>
      </c>
      <c r="N13" s="60">
        <f>VLOOKUP($A13,'Return Data'!$B$7:$R$2292,14,0)</f>
        <v>17.677099999999999</v>
      </c>
      <c r="O13" s="61">
        <f t="shared" si="5"/>
        <v>10</v>
      </c>
      <c r="P13" s="60">
        <f>VLOOKUP($A13,'Return Data'!$B$7:$R$2292,15,0)</f>
        <v>13.551299999999999</v>
      </c>
      <c r="Q13" s="61">
        <f t="shared" si="6"/>
        <v>4</v>
      </c>
      <c r="R13" s="60">
        <f>VLOOKUP($A13,'Return Data'!$B$7:$R$2292,16,0)</f>
        <v>14.459099999999999</v>
      </c>
      <c r="S13" s="62">
        <f t="shared" si="7"/>
        <v>12</v>
      </c>
    </row>
    <row r="14" spans="1:20" x14ac:dyDescent="0.3">
      <c r="A14" s="58" t="s">
        <v>918</v>
      </c>
      <c r="B14" s="59">
        <f>VLOOKUP($A14,'Return Data'!$B$7:$R$2292,3,0)</f>
        <v>44826</v>
      </c>
      <c r="C14" s="60">
        <f>VLOOKUP($A14,'Return Data'!$B$7:$R$2292,4,0)</f>
        <v>743.96979999999996</v>
      </c>
      <c r="D14" s="60">
        <f>VLOOKUP($A14,'Return Data'!$B$7:$R$2292,10,0)</f>
        <v>11.6938</v>
      </c>
      <c r="E14" s="61">
        <f t="shared" si="0"/>
        <v>27</v>
      </c>
      <c r="F14" s="60">
        <f>VLOOKUP($A14,'Return Data'!$B$7:$R$2292,11,0)</f>
        <v>2.0710000000000002</v>
      </c>
      <c r="G14" s="61">
        <f t="shared" si="1"/>
        <v>25</v>
      </c>
      <c r="H14" s="60">
        <f>VLOOKUP($A14,'Return Data'!$B$7:$R$2292,12,0)</f>
        <v>-0.34150000000000003</v>
      </c>
      <c r="I14" s="61">
        <f t="shared" si="2"/>
        <v>26</v>
      </c>
      <c r="J14" s="60">
        <f>VLOOKUP($A14,'Return Data'!$B$7:$R$2292,13,0)</f>
        <v>-1.5313000000000001</v>
      </c>
      <c r="K14" s="61">
        <f t="shared" si="3"/>
        <v>24</v>
      </c>
      <c r="L14" s="60">
        <f>VLOOKUP($A14,'Return Data'!$B$7:$R$2292,17,0)</f>
        <v>29.950700000000001</v>
      </c>
      <c r="M14" s="61">
        <f t="shared" si="4"/>
        <v>5</v>
      </c>
      <c r="N14" s="60">
        <f>VLOOKUP($A14,'Return Data'!$B$7:$R$2292,14,0)</f>
        <v>16.584199999999999</v>
      </c>
      <c r="O14" s="61">
        <f t="shared" si="5"/>
        <v>15</v>
      </c>
      <c r="P14" s="60">
        <f>VLOOKUP($A14,'Return Data'!$B$7:$R$2292,15,0)</f>
        <v>10.3538</v>
      </c>
      <c r="Q14" s="61">
        <f t="shared" si="6"/>
        <v>24</v>
      </c>
      <c r="R14" s="60">
        <f>VLOOKUP($A14,'Return Data'!$B$7:$R$2292,16,0)</f>
        <v>12.4122</v>
      </c>
      <c r="S14" s="62">
        <f t="shared" si="7"/>
        <v>23</v>
      </c>
    </row>
    <row r="15" spans="1:20" x14ac:dyDescent="0.3">
      <c r="A15" s="58" t="s">
        <v>920</v>
      </c>
      <c r="B15" s="59">
        <f>VLOOKUP($A15,'Return Data'!$B$7:$R$2292,3,0)</f>
        <v>44826</v>
      </c>
      <c r="C15" s="60">
        <f>VLOOKUP($A15,'Return Data'!$B$7:$R$2292,4,0)</f>
        <v>771.37199999999996</v>
      </c>
      <c r="D15" s="60">
        <f>VLOOKUP($A15,'Return Data'!$B$7:$R$2292,10,0)</f>
        <v>14.9091</v>
      </c>
      <c r="E15" s="61">
        <f t="shared" si="0"/>
        <v>22</v>
      </c>
      <c r="F15" s="60">
        <f>VLOOKUP($A15,'Return Data'!$B$7:$R$2292,11,0)</f>
        <v>5.6405000000000003</v>
      </c>
      <c r="G15" s="61">
        <f t="shared" si="1"/>
        <v>4</v>
      </c>
      <c r="H15" s="60">
        <f>VLOOKUP($A15,'Return Data'!$B$7:$R$2292,12,0)</f>
        <v>9.2163000000000004</v>
      </c>
      <c r="I15" s="61">
        <f t="shared" si="2"/>
        <v>3</v>
      </c>
      <c r="J15" s="60">
        <f>VLOOKUP($A15,'Return Data'!$B$7:$R$2292,13,0)</f>
        <v>7.5426000000000002</v>
      </c>
      <c r="K15" s="61">
        <f t="shared" si="3"/>
        <v>3</v>
      </c>
      <c r="L15" s="60">
        <f>VLOOKUP($A15,'Return Data'!$B$7:$R$2292,17,0)</f>
        <v>31.7376</v>
      </c>
      <c r="M15" s="61">
        <f t="shared" si="4"/>
        <v>2</v>
      </c>
      <c r="N15" s="60">
        <f>VLOOKUP($A15,'Return Data'!$B$7:$R$2292,14,0)</f>
        <v>15.8606</v>
      </c>
      <c r="O15" s="61">
        <f t="shared" si="5"/>
        <v>21</v>
      </c>
      <c r="P15" s="60">
        <f>VLOOKUP($A15,'Return Data'!$B$7:$R$2292,15,0)</f>
        <v>11.623900000000001</v>
      </c>
      <c r="Q15" s="61">
        <f t="shared" si="6"/>
        <v>17</v>
      </c>
      <c r="R15" s="60">
        <f>VLOOKUP($A15,'Return Data'!$B$7:$R$2292,16,0)</f>
        <v>13.4329</v>
      </c>
      <c r="S15" s="62">
        <f t="shared" si="7"/>
        <v>18</v>
      </c>
    </row>
    <row r="16" spans="1:20" x14ac:dyDescent="0.3">
      <c r="A16" s="58" t="s">
        <v>922</v>
      </c>
      <c r="B16" s="59">
        <f>VLOOKUP($A16,'Return Data'!$B$7:$R$2292,3,0)</f>
        <v>44826</v>
      </c>
      <c r="C16" s="60">
        <f>VLOOKUP($A16,'Return Data'!$B$7:$R$2292,4,0)</f>
        <v>346.25869999999998</v>
      </c>
      <c r="D16" s="60">
        <f>VLOOKUP($A16,'Return Data'!$B$7:$R$2292,10,0)</f>
        <v>17.554200000000002</v>
      </c>
      <c r="E16" s="61">
        <f t="shared" si="0"/>
        <v>5</v>
      </c>
      <c r="F16" s="60">
        <f>VLOOKUP($A16,'Return Data'!$B$7:$R$2292,11,0)</f>
        <v>3.8892000000000002</v>
      </c>
      <c r="G16" s="61">
        <f t="shared" si="1"/>
        <v>13</v>
      </c>
      <c r="H16" s="60">
        <f>VLOOKUP($A16,'Return Data'!$B$7:$R$2292,12,0)</f>
        <v>3.1871999999999998</v>
      </c>
      <c r="I16" s="61">
        <f t="shared" si="2"/>
        <v>19</v>
      </c>
      <c r="J16" s="60">
        <f>VLOOKUP($A16,'Return Data'!$B$7:$R$2292,13,0)</f>
        <v>1.6634</v>
      </c>
      <c r="K16" s="61">
        <f t="shared" si="3"/>
        <v>14</v>
      </c>
      <c r="L16" s="60">
        <f>VLOOKUP($A16,'Return Data'!$B$7:$R$2292,17,0)</f>
        <v>25.662199999999999</v>
      </c>
      <c r="M16" s="61">
        <f t="shared" si="4"/>
        <v>18</v>
      </c>
      <c r="N16" s="60">
        <f>VLOOKUP($A16,'Return Data'!$B$7:$R$2292,14,0)</f>
        <v>16.293399999999998</v>
      </c>
      <c r="O16" s="61">
        <f t="shared" si="5"/>
        <v>19</v>
      </c>
      <c r="P16" s="60">
        <f>VLOOKUP($A16,'Return Data'!$B$7:$R$2292,15,0)</f>
        <v>11.4979</v>
      </c>
      <c r="Q16" s="61">
        <f t="shared" si="6"/>
        <v>18</v>
      </c>
      <c r="R16" s="60">
        <f>VLOOKUP($A16,'Return Data'!$B$7:$R$2292,16,0)</f>
        <v>12.808299999999999</v>
      </c>
      <c r="S16" s="62">
        <f t="shared" si="7"/>
        <v>20</v>
      </c>
    </row>
    <row r="17" spans="1:19" x14ac:dyDescent="0.3">
      <c r="A17" s="58" t="s">
        <v>924</v>
      </c>
      <c r="B17" s="59">
        <f>VLOOKUP($A17,'Return Data'!$B$7:$R$2292,3,0)</f>
        <v>44826</v>
      </c>
      <c r="C17" s="60">
        <f>VLOOKUP($A17,'Return Data'!$B$7:$R$2292,4,0)</f>
        <v>72.37</v>
      </c>
      <c r="D17" s="60">
        <f>VLOOKUP($A17,'Return Data'!$B$7:$R$2292,10,0)</f>
        <v>14.1663</v>
      </c>
      <c r="E17" s="61">
        <f t="shared" si="0"/>
        <v>26</v>
      </c>
      <c r="F17" s="60">
        <f>VLOOKUP($A17,'Return Data'!$B$7:$R$2292,11,0)</f>
        <v>3.2530000000000001</v>
      </c>
      <c r="G17" s="61">
        <f t="shared" si="1"/>
        <v>19</v>
      </c>
      <c r="H17" s="60">
        <f>VLOOKUP($A17,'Return Data'!$B$7:$R$2292,12,0)</f>
        <v>5.4649000000000001</v>
      </c>
      <c r="I17" s="61">
        <f t="shared" si="2"/>
        <v>5</v>
      </c>
      <c r="J17" s="60">
        <f>VLOOKUP($A17,'Return Data'!$B$7:$R$2292,13,0)</f>
        <v>4.6414</v>
      </c>
      <c r="K17" s="61">
        <f t="shared" si="3"/>
        <v>4</v>
      </c>
      <c r="L17" s="60">
        <f>VLOOKUP($A17,'Return Data'!$B$7:$R$2292,17,0)</f>
        <v>29.3111</v>
      </c>
      <c r="M17" s="61">
        <f t="shared" si="4"/>
        <v>7</v>
      </c>
      <c r="N17" s="60">
        <f>VLOOKUP($A17,'Return Data'!$B$7:$R$2292,14,0)</f>
        <v>17.863600000000002</v>
      </c>
      <c r="O17" s="61">
        <f t="shared" si="5"/>
        <v>8</v>
      </c>
      <c r="P17" s="60">
        <f>VLOOKUP($A17,'Return Data'!$B$7:$R$2292,15,0)</f>
        <v>12.957700000000001</v>
      </c>
      <c r="Q17" s="61">
        <f t="shared" si="6"/>
        <v>9</v>
      </c>
      <c r="R17" s="60">
        <f>VLOOKUP($A17,'Return Data'!$B$7:$R$2292,16,0)</f>
        <v>15.019</v>
      </c>
      <c r="S17" s="62">
        <f t="shared" si="7"/>
        <v>7</v>
      </c>
    </row>
    <row r="18" spans="1:19" x14ac:dyDescent="0.3">
      <c r="A18" s="58" t="s">
        <v>926</v>
      </c>
      <c r="B18" s="59">
        <f>VLOOKUP($A18,'Return Data'!$B$7:$R$2292,3,0)</f>
        <v>44826</v>
      </c>
      <c r="C18" s="60">
        <f>VLOOKUP($A18,'Return Data'!$B$7:$R$2292,4,0)</f>
        <v>44.73</v>
      </c>
      <c r="D18" s="60">
        <f>VLOOKUP($A18,'Return Data'!$B$7:$R$2292,10,0)</f>
        <v>17.5868</v>
      </c>
      <c r="E18" s="61">
        <f t="shared" si="0"/>
        <v>4</v>
      </c>
      <c r="F18" s="60">
        <f>VLOOKUP($A18,'Return Data'!$B$7:$R$2292,11,0)</f>
        <v>3.8782999999999999</v>
      </c>
      <c r="G18" s="61">
        <f t="shared" si="1"/>
        <v>14</v>
      </c>
      <c r="H18" s="60">
        <f>VLOOKUP($A18,'Return Data'!$B$7:$R$2292,12,0)</f>
        <v>5.1234000000000002</v>
      </c>
      <c r="I18" s="61">
        <f t="shared" si="2"/>
        <v>8</v>
      </c>
      <c r="J18" s="60">
        <f>VLOOKUP($A18,'Return Data'!$B$7:$R$2292,13,0)</f>
        <v>3.0169999999999999</v>
      </c>
      <c r="K18" s="61">
        <f t="shared" si="3"/>
        <v>8</v>
      </c>
      <c r="L18" s="60">
        <f>VLOOKUP($A18,'Return Data'!$B$7:$R$2292,17,0)</f>
        <v>30.116700000000002</v>
      </c>
      <c r="M18" s="61">
        <f t="shared" si="4"/>
        <v>3</v>
      </c>
      <c r="N18" s="60">
        <f>VLOOKUP($A18,'Return Data'!$B$7:$R$2292,14,0)</f>
        <v>19.871600000000001</v>
      </c>
      <c r="O18" s="61">
        <f t="shared" si="5"/>
        <v>2</v>
      </c>
      <c r="P18" s="60">
        <f>VLOOKUP($A18,'Return Data'!$B$7:$R$2292,15,0)</f>
        <v>12.539899999999999</v>
      </c>
      <c r="Q18" s="61">
        <f t="shared" si="6"/>
        <v>11</v>
      </c>
      <c r="R18" s="60">
        <f>VLOOKUP($A18,'Return Data'!$B$7:$R$2292,16,0)</f>
        <v>14.345000000000001</v>
      </c>
      <c r="S18" s="62">
        <f t="shared" si="7"/>
        <v>13</v>
      </c>
    </row>
    <row r="19" spans="1:19" x14ac:dyDescent="0.3">
      <c r="A19" s="58" t="s">
        <v>927</v>
      </c>
      <c r="B19" s="59">
        <f>VLOOKUP($A19,'Return Data'!$B$7:$R$2292,3,0)</f>
        <v>44826</v>
      </c>
      <c r="C19" s="60">
        <f>VLOOKUP($A19,'Return Data'!$B$7:$R$2292,4,0)</f>
        <v>55.456000000000003</v>
      </c>
      <c r="D19" s="60">
        <f>VLOOKUP($A19,'Return Data'!$B$7:$R$2292,10,0)</f>
        <v>16.995799999999999</v>
      </c>
      <c r="E19" s="61">
        <f t="shared" si="0"/>
        <v>7</v>
      </c>
      <c r="F19" s="60">
        <f>VLOOKUP($A19,'Return Data'!$B$7:$R$2292,11,0)</f>
        <v>2.6202999999999999</v>
      </c>
      <c r="G19" s="61">
        <f t="shared" si="1"/>
        <v>21</v>
      </c>
      <c r="H19" s="60">
        <f>VLOOKUP($A19,'Return Data'!$B$7:$R$2292,12,0)</f>
        <v>2.2985000000000002</v>
      </c>
      <c r="I19" s="61">
        <f t="shared" si="2"/>
        <v>20</v>
      </c>
      <c r="J19" s="60">
        <f>VLOOKUP($A19,'Return Data'!$B$7:$R$2292,13,0)</f>
        <v>1.5678000000000001</v>
      </c>
      <c r="K19" s="61">
        <f t="shared" si="3"/>
        <v>15</v>
      </c>
      <c r="L19" s="60">
        <f>VLOOKUP($A19,'Return Data'!$B$7:$R$2292,17,0)</f>
        <v>23.498699999999999</v>
      </c>
      <c r="M19" s="61">
        <f t="shared" si="4"/>
        <v>23</v>
      </c>
      <c r="N19" s="60">
        <f>VLOOKUP($A19,'Return Data'!$B$7:$R$2292,14,0)</f>
        <v>17.522500000000001</v>
      </c>
      <c r="O19" s="61">
        <f t="shared" si="5"/>
        <v>11</v>
      </c>
      <c r="P19" s="60">
        <f>VLOOKUP($A19,'Return Data'!$B$7:$R$2292,15,0)</f>
        <v>11.9754</v>
      </c>
      <c r="Q19" s="61">
        <f t="shared" si="6"/>
        <v>14</v>
      </c>
      <c r="R19" s="60">
        <f>VLOOKUP($A19,'Return Data'!$B$7:$R$2292,16,0)</f>
        <v>12.7836</v>
      </c>
      <c r="S19" s="62">
        <f t="shared" si="7"/>
        <v>21</v>
      </c>
    </row>
    <row r="20" spans="1:19" x14ac:dyDescent="0.3">
      <c r="A20" s="58" t="s">
        <v>929</v>
      </c>
      <c r="B20" s="59">
        <f>VLOOKUP($A20,'Return Data'!$B$7:$R$2292,3,0)</f>
        <v>44826</v>
      </c>
      <c r="C20" s="60">
        <f>VLOOKUP($A20,'Return Data'!$B$7:$R$2292,4,0)</f>
        <v>33.94</v>
      </c>
      <c r="D20" s="60">
        <f>VLOOKUP($A20,'Return Data'!$B$7:$R$2292,10,0)</f>
        <v>15.8757</v>
      </c>
      <c r="E20" s="61">
        <f t="shared" si="0"/>
        <v>13</v>
      </c>
      <c r="F20" s="60">
        <f>VLOOKUP($A20,'Return Data'!$B$7:$R$2292,11,0)</f>
        <v>5.4364999999999997</v>
      </c>
      <c r="G20" s="61">
        <f t="shared" si="1"/>
        <v>6</v>
      </c>
      <c r="H20" s="60">
        <f>VLOOKUP($A20,'Return Data'!$B$7:$R$2292,12,0)</f>
        <v>5.3710000000000004</v>
      </c>
      <c r="I20" s="61">
        <f t="shared" si="2"/>
        <v>6</v>
      </c>
      <c r="J20" s="60">
        <f>VLOOKUP($A20,'Return Data'!$B$7:$R$2292,13,0)</f>
        <v>3.1610999999999998</v>
      </c>
      <c r="K20" s="61">
        <f t="shared" si="3"/>
        <v>7</v>
      </c>
      <c r="L20" s="60">
        <f>VLOOKUP($A20,'Return Data'!$B$7:$R$2292,17,0)</f>
        <v>23.953299999999999</v>
      </c>
      <c r="M20" s="61">
        <f t="shared" si="4"/>
        <v>22</v>
      </c>
      <c r="N20" s="60">
        <f>VLOOKUP($A20,'Return Data'!$B$7:$R$2292,14,0)</f>
        <v>13.8248</v>
      </c>
      <c r="O20" s="61">
        <f t="shared" si="5"/>
        <v>26</v>
      </c>
      <c r="P20" s="60">
        <f>VLOOKUP($A20,'Return Data'!$B$7:$R$2292,15,0)</f>
        <v>10.6356</v>
      </c>
      <c r="Q20" s="61">
        <f t="shared" si="6"/>
        <v>22</v>
      </c>
      <c r="R20" s="60">
        <f>VLOOKUP($A20,'Return Data'!$B$7:$R$2292,16,0)</f>
        <v>12.5871</v>
      </c>
      <c r="S20" s="62">
        <f t="shared" si="7"/>
        <v>22</v>
      </c>
    </row>
    <row r="21" spans="1:19" x14ac:dyDescent="0.3">
      <c r="A21" s="58" t="s">
        <v>931</v>
      </c>
      <c r="B21" s="59">
        <f>VLOOKUP($A21,'Return Data'!$B$7:$R$2292,3,0)</f>
        <v>44826</v>
      </c>
      <c r="C21" s="60">
        <f>VLOOKUP($A21,'Return Data'!$B$7:$R$2292,4,0)</f>
        <v>50.79</v>
      </c>
      <c r="D21" s="60">
        <f>VLOOKUP($A21,'Return Data'!$B$7:$R$2292,10,0)</f>
        <v>16.117999999999999</v>
      </c>
      <c r="E21" s="61">
        <f t="shared" si="0"/>
        <v>10</v>
      </c>
      <c r="F21" s="60">
        <f>VLOOKUP($A21,'Return Data'!$B$7:$R$2292,11,0)</f>
        <v>2.3786</v>
      </c>
      <c r="G21" s="61">
        <f t="shared" si="1"/>
        <v>23</v>
      </c>
      <c r="H21" s="60">
        <f>VLOOKUP($A21,'Return Data'!$B$7:$R$2292,12,0)</f>
        <v>0.85389999999999999</v>
      </c>
      <c r="I21" s="61">
        <f t="shared" si="2"/>
        <v>24</v>
      </c>
      <c r="J21" s="60">
        <f>VLOOKUP($A21,'Return Data'!$B$7:$R$2292,13,0)</f>
        <v>0.23680000000000001</v>
      </c>
      <c r="K21" s="61">
        <f t="shared" si="3"/>
        <v>20</v>
      </c>
      <c r="L21" s="60">
        <f>VLOOKUP($A21,'Return Data'!$B$7:$R$2292,17,0)</f>
        <v>25.806799999999999</v>
      </c>
      <c r="M21" s="61">
        <f t="shared" si="4"/>
        <v>17</v>
      </c>
      <c r="N21" s="60">
        <f>VLOOKUP($A21,'Return Data'!$B$7:$R$2292,14,0)</f>
        <v>18.000399999999999</v>
      </c>
      <c r="O21" s="61">
        <f t="shared" si="5"/>
        <v>7</v>
      </c>
      <c r="P21" s="60">
        <f>VLOOKUP($A21,'Return Data'!$B$7:$R$2292,15,0)</f>
        <v>12.9244</v>
      </c>
      <c r="Q21" s="61">
        <f t="shared" si="6"/>
        <v>10</v>
      </c>
      <c r="R21" s="60">
        <f>VLOOKUP($A21,'Return Data'!$B$7:$R$2292,16,0)</f>
        <v>15.0177</v>
      </c>
      <c r="S21" s="62">
        <f t="shared" si="7"/>
        <v>8</v>
      </c>
    </row>
    <row r="22" spans="1:19" x14ac:dyDescent="0.3">
      <c r="A22" s="58" t="s">
        <v>932</v>
      </c>
      <c r="B22" s="59">
        <f>VLOOKUP($A22,'Return Data'!$B$7:$R$2292,3,0)</f>
        <v>44826</v>
      </c>
      <c r="C22" s="60">
        <f>VLOOKUP($A22,'Return Data'!$B$7:$R$2292,4,0)</f>
        <v>110.72920000000001</v>
      </c>
      <c r="D22" s="60">
        <f>VLOOKUP($A22,'Return Data'!$B$7:$R$2292,10,0)</f>
        <v>16.791</v>
      </c>
      <c r="E22" s="61">
        <f t="shared" si="0"/>
        <v>8</v>
      </c>
      <c r="F22" s="60">
        <f>VLOOKUP($A22,'Return Data'!$B$7:$R$2292,11,0)</f>
        <v>3.8331</v>
      </c>
      <c r="G22" s="61">
        <f t="shared" si="1"/>
        <v>16</v>
      </c>
      <c r="H22" s="60">
        <f>VLOOKUP($A22,'Return Data'!$B$7:$R$2292,12,0)</f>
        <v>3.5535000000000001</v>
      </c>
      <c r="I22" s="61">
        <f t="shared" si="2"/>
        <v>16</v>
      </c>
      <c r="J22" s="60">
        <f>VLOOKUP($A22,'Return Data'!$B$7:$R$2292,13,0)</f>
        <v>3.9716</v>
      </c>
      <c r="K22" s="61">
        <f t="shared" si="3"/>
        <v>5</v>
      </c>
      <c r="L22" s="60">
        <f>VLOOKUP($A22,'Return Data'!$B$7:$R$2292,17,0)</f>
        <v>21.378900000000002</v>
      </c>
      <c r="M22" s="61">
        <f t="shared" si="4"/>
        <v>27</v>
      </c>
      <c r="N22" s="60">
        <f>VLOOKUP($A22,'Return Data'!$B$7:$R$2292,14,0)</f>
        <v>15.9354</v>
      </c>
      <c r="O22" s="61">
        <f t="shared" si="5"/>
        <v>20</v>
      </c>
      <c r="P22" s="60">
        <f>VLOOKUP($A22,'Return Data'!$B$7:$R$2292,15,0)</f>
        <v>10.9321</v>
      </c>
      <c r="Q22" s="61">
        <f t="shared" si="6"/>
        <v>21</v>
      </c>
      <c r="R22" s="60">
        <f>VLOOKUP($A22,'Return Data'!$B$7:$R$2292,16,0)</f>
        <v>12.1806</v>
      </c>
      <c r="S22" s="62">
        <f t="shared" si="7"/>
        <v>24</v>
      </c>
    </row>
    <row r="23" spans="1:19" x14ac:dyDescent="0.3">
      <c r="A23" s="58" t="s">
        <v>1774</v>
      </c>
      <c r="B23" s="59">
        <f>VLOOKUP($A23,'Return Data'!$B$7:$R$2292,3,0)</f>
        <v>44826</v>
      </c>
      <c r="C23" s="60">
        <f>VLOOKUP($A23,'Return Data'!$B$7:$R$2292,4,0)</f>
        <v>420.47500000000002</v>
      </c>
      <c r="D23" s="60">
        <f>VLOOKUP($A23,'Return Data'!$B$7:$R$2292,10,0)</f>
        <v>15.5151</v>
      </c>
      <c r="E23" s="61">
        <f t="shared" si="0"/>
        <v>16</v>
      </c>
      <c r="F23" s="60">
        <f>VLOOKUP($A23,'Return Data'!$B$7:$R$2292,11,0)</f>
        <v>4.9660000000000002</v>
      </c>
      <c r="G23" s="61">
        <f t="shared" si="1"/>
        <v>7</v>
      </c>
      <c r="H23" s="60">
        <f>VLOOKUP($A23,'Return Data'!$B$7:$R$2292,12,0)</f>
        <v>3.9018000000000002</v>
      </c>
      <c r="I23" s="61">
        <f t="shared" si="2"/>
        <v>14</v>
      </c>
      <c r="J23" s="60">
        <f>VLOOKUP($A23,'Return Data'!$B$7:$R$2292,13,0)</f>
        <v>1.04</v>
      </c>
      <c r="K23" s="61">
        <f t="shared" si="3"/>
        <v>17</v>
      </c>
      <c r="L23" s="60">
        <f>VLOOKUP($A23,'Return Data'!$B$7:$R$2292,17,0)</f>
        <v>27.446100000000001</v>
      </c>
      <c r="M23" s="61">
        <f t="shared" si="4"/>
        <v>10</v>
      </c>
      <c r="N23" s="60">
        <f>VLOOKUP($A23,'Return Data'!$B$7:$R$2292,14,0)</f>
        <v>19.134599999999999</v>
      </c>
      <c r="O23" s="61">
        <f t="shared" si="5"/>
        <v>3</v>
      </c>
      <c r="P23" s="60">
        <f>VLOOKUP($A23,'Return Data'!$B$7:$R$2292,15,0)</f>
        <v>13.6174</v>
      </c>
      <c r="Q23" s="61">
        <f t="shared" si="6"/>
        <v>3</v>
      </c>
      <c r="R23" s="60">
        <f>VLOOKUP($A23,'Return Data'!$B$7:$R$2292,16,0)</f>
        <v>14.660299999999999</v>
      </c>
      <c r="S23" s="62">
        <f t="shared" si="7"/>
        <v>10</v>
      </c>
    </row>
    <row r="24" spans="1:19" x14ac:dyDescent="0.3">
      <c r="A24" s="58" t="s">
        <v>933</v>
      </c>
      <c r="B24" s="59">
        <f>VLOOKUP($A24,'Return Data'!$B$7:$R$2292,3,0)</f>
        <v>44826</v>
      </c>
      <c r="C24" s="60">
        <f>VLOOKUP($A24,'Return Data'!$B$7:$R$2292,4,0)</f>
        <v>44.837000000000003</v>
      </c>
      <c r="D24" s="60">
        <f>VLOOKUP($A24,'Return Data'!$B$7:$R$2292,10,0)</f>
        <v>19.07</v>
      </c>
      <c r="E24" s="61">
        <f t="shared" si="0"/>
        <v>3</v>
      </c>
      <c r="F24" s="60">
        <f>VLOOKUP($A24,'Return Data'!$B$7:$R$2292,11,0)</f>
        <v>4.8353000000000002</v>
      </c>
      <c r="G24" s="61">
        <f t="shared" si="1"/>
        <v>9</v>
      </c>
      <c r="H24" s="60">
        <f>VLOOKUP($A24,'Return Data'!$B$7:$R$2292,12,0)</f>
        <v>5.1647999999999996</v>
      </c>
      <c r="I24" s="61">
        <f t="shared" si="2"/>
        <v>7</v>
      </c>
      <c r="J24" s="60">
        <f>VLOOKUP($A24,'Return Data'!$B$7:$R$2292,13,0)</f>
        <v>2.3349000000000002</v>
      </c>
      <c r="K24" s="61">
        <f t="shared" si="3"/>
        <v>11</v>
      </c>
      <c r="L24" s="60">
        <f>VLOOKUP($A24,'Return Data'!$B$7:$R$2292,17,0)</f>
        <v>25.505500000000001</v>
      </c>
      <c r="M24" s="61">
        <f t="shared" si="4"/>
        <v>21</v>
      </c>
      <c r="N24" s="60">
        <f>VLOOKUP($A24,'Return Data'!$B$7:$R$2292,14,0)</f>
        <v>16.365400000000001</v>
      </c>
      <c r="O24" s="61">
        <f t="shared" si="5"/>
        <v>17</v>
      </c>
      <c r="P24" s="60">
        <f>VLOOKUP($A24,'Return Data'!$B$7:$R$2292,15,0)</f>
        <v>11.8726</v>
      </c>
      <c r="Q24" s="61">
        <f t="shared" si="6"/>
        <v>15</v>
      </c>
      <c r="R24" s="60">
        <f>VLOOKUP($A24,'Return Data'!$B$7:$R$2292,16,0)</f>
        <v>13.595499999999999</v>
      </c>
      <c r="S24" s="62">
        <f t="shared" si="7"/>
        <v>16</v>
      </c>
    </row>
    <row r="25" spans="1:19" x14ac:dyDescent="0.3">
      <c r="A25" s="58" t="s">
        <v>935</v>
      </c>
      <c r="B25" s="59">
        <f>VLOOKUP($A25,'Return Data'!$B$7:$R$2292,3,0)</f>
        <v>44826</v>
      </c>
      <c r="C25" s="60">
        <f>VLOOKUP($A25,'Return Data'!$B$7:$R$2292,4,0)</f>
        <v>44.453699999999998</v>
      </c>
      <c r="D25" s="60">
        <f>VLOOKUP($A25,'Return Data'!$B$7:$R$2292,10,0)</f>
        <v>15.3027</v>
      </c>
      <c r="E25" s="61">
        <f t="shared" si="0"/>
        <v>19</v>
      </c>
      <c r="F25" s="60">
        <f>VLOOKUP($A25,'Return Data'!$B$7:$R$2292,11,0)</f>
        <v>1.2909999999999999</v>
      </c>
      <c r="G25" s="61">
        <f t="shared" si="1"/>
        <v>26</v>
      </c>
      <c r="H25" s="60">
        <f>VLOOKUP($A25,'Return Data'!$B$7:$R$2292,12,0)</f>
        <v>1.1231</v>
      </c>
      <c r="I25" s="61">
        <f t="shared" si="2"/>
        <v>23</v>
      </c>
      <c r="J25" s="60">
        <f>VLOOKUP($A25,'Return Data'!$B$7:$R$2292,13,0)</f>
        <v>-1.1575</v>
      </c>
      <c r="K25" s="61">
        <f t="shared" si="3"/>
        <v>23</v>
      </c>
      <c r="L25" s="60">
        <f>VLOOKUP($A25,'Return Data'!$B$7:$R$2292,17,0)</f>
        <v>25.567</v>
      </c>
      <c r="M25" s="61">
        <f t="shared" si="4"/>
        <v>20</v>
      </c>
      <c r="N25" s="60">
        <f>VLOOKUP($A25,'Return Data'!$B$7:$R$2292,14,0)</f>
        <v>15.6424</v>
      </c>
      <c r="O25" s="61">
        <f t="shared" si="5"/>
        <v>22</v>
      </c>
      <c r="P25" s="60">
        <f>VLOOKUP($A25,'Return Data'!$B$7:$R$2292,15,0)</f>
        <v>12.000500000000001</v>
      </c>
      <c r="Q25" s="61">
        <f t="shared" si="6"/>
        <v>13</v>
      </c>
      <c r="R25" s="60">
        <f>VLOOKUP($A25,'Return Data'!$B$7:$R$2292,16,0)</f>
        <v>13.101800000000001</v>
      </c>
      <c r="S25" s="62">
        <f t="shared" si="7"/>
        <v>19</v>
      </c>
    </row>
    <row r="26" spans="1:19" x14ac:dyDescent="0.3">
      <c r="A26" s="58" t="s">
        <v>936</v>
      </c>
      <c r="B26" s="59">
        <f>VLOOKUP($A26,'Return Data'!$B$7:$R$2292,3,0)</f>
        <v>44826</v>
      </c>
      <c r="C26" s="60">
        <f>VLOOKUP($A26,'Return Data'!$B$7:$R$2292,4,0)</f>
        <v>16.869900000000001</v>
      </c>
      <c r="D26" s="60">
        <f>VLOOKUP($A26,'Return Data'!$B$7:$R$2292,10,0)</f>
        <v>15.4389</v>
      </c>
      <c r="E26" s="61">
        <f t="shared" si="0"/>
        <v>18</v>
      </c>
      <c r="F26" s="60">
        <f>VLOOKUP($A26,'Return Data'!$B$7:$R$2292,11,0)</f>
        <v>3.9940000000000002</v>
      </c>
      <c r="G26" s="61">
        <f t="shared" si="1"/>
        <v>12</v>
      </c>
      <c r="H26" s="60">
        <f>VLOOKUP($A26,'Return Data'!$B$7:$R$2292,12,0)</f>
        <v>4.1113999999999997</v>
      </c>
      <c r="I26" s="61">
        <f t="shared" si="2"/>
        <v>13</v>
      </c>
      <c r="J26" s="60">
        <f>VLOOKUP($A26,'Return Data'!$B$7:$R$2292,13,0)</f>
        <v>3.6088</v>
      </c>
      <c r="K26" s="61">
        <f t="shared" si="3"/>
        <v>6</v>
      </c>
      <c r="L26" s="60">
        <f>VLOOKUP($A26,'Return Data'!$B$7:$R$2292,17,0)</f>
        <v>30.1114</v>
      </c>
      <c r="M26" s="61">
        <f t="shared" si="4"/>
        <v>4</v>
      </c>
      <c r="N26" s="60">
        <f>VLOOKUP($A26,'Return Data'!$B$7:$R$2292,14,0)</f>
        <v>18.1645</v>
      </c>
      <c r="O26" s="61">
        <f t="shared" si="5"/>
        <v>6</v>
      </c>
      <c r="P26" s="60"/>
      <c r="Q26" s="61"/>
      <c r="R26" s="60">
        <f>VLOOKUP($A26,'Return Data'!$B$7:$R$2292,16,0)</f>
        <v>15.987299999999999</v>
      </c>
      <c r="S26" s="62">
        <f t="shared" si="7"/>
        <v>2</v>
      </c>
    </row>
    <row r="27" spans="1:19" x14ac:dyDescent="0.3">
      <c r="A27" s="58" t="s">
        <v>938</v>
      </c>
      <c r="B27" s="59">
        <f>VLOOKUP($A27,'Return Data'!$B$7:$R$2292,3,0)</f>
        <v>44826</v>
      </c>
      <c r="C27" s="60">
        <f>VLOOKUP($A27,'Return Data'!$B$7:$R$2292,4,0)</f>
        <v>86.468000000000004</v>
      </c>
      <c r="D27" s="60">
        <f>VLOOKUP($A27,'Return Data'!$B$7:$R$2292,10,0)</f>
        <v>14.244199999999999</v>
      </c>
      <c r="E27" s="61">
        <f t="shared" si="0"/>
        <v>25</v>
      </c>
      <c r="F27" s="60">
        <f>VLOOKUP($A27,'Return Data'!$B$7:$R$2292,11,0)</f>
        <v>3.4950000000000001</v>
      </c>
      <c r="G27" s="61">
        <f t="shared" si="1"/>
        <v>18</v>
      </c>
      <c r="H27" s="60">
        <f>VLOOKUP($A27,'Return Data'!$B$7:$R$2292,12,0)</f>
        <v>3.2132999999999998</v>
      </c>
      <c r="I27" s="61">
        <f t="shared" si="2"/>
        <v>18</v>
      </c>
      <c r="J27" s="60">
        <f>VLOOKUP($A27,'Return Data'!$B$7:$R$2292,13,0)</f>
        <v>0.58979999999999999</v>
      </c>
      <c r="K27" s="61">
        <f t="shared" si="3"/>
        <v>18</v>
      </c>
      <c r="L27" s="60">
        <f>VLOOKUP($A27,'Return Data'!$B$7:$R$2292,17,0)</f>
        <v>25.979900000000001</v>
      </c>
      <c r="M27" s="61">
        <f t="shared" si="4"/>
        <v>13</v>
      </c>
      <c r="N27" s="60">
        <f>VLOOKUP($A27,'Return Data'!$B$7:$R$2292,14,0)</f>
        <v>17.284500000000001</v>
      </c>
      <c r="O27" s="61">
        <f t="shared" si="5"/>
        <v>12</v>
      </c>
      <c r="P27" s="60">
        <f>VLOOKUP($A27,'Return Data'!$B$7:$R$2292,15,0)</f>
        <v>13.0983</v>
      </c>
      <c r="Q27" s="61">
        <f t="shared" ref="Q27:Q34" si="8">RANK(P27,P$8:P$34,0)</f>
        <v>8</v>
      </c>
      <c r="R27" s="60">
        <f>VLOOKUP($A27,'Return Data'!$B$7:$R$2292,16,0)</f>
        <v>16.973199999999999</v>
      </c>
      <c r="S27" s="62">
        <f t="shared" si="7"/>
        <v>1</v>
      </c>
    </row>
    <row r="28" spans="1:19" x14ac:dyDescent="0.3">
      <c r="A28" s="58" t="s">
        <v>941</v>
      </c>
      <c r="B28" s="59">
        <f>VLOOKUP($A28,'Return Data'!$B$7:$R$2292,3,0)</f>
        <v>44826</v>
      </c>
      <c r="C28" s="60">
        <f>VLOOKUP($A28,'Return Data'!$B$7:$R$2292,4,0)</f>
        <v>59.084699999999998</v>
      </c>
      <c r="D28" s="60">
        <f>VLOOKUP($A28,'Return Data'!$B$7:$R$2292,10,0)</f>
        <v>19.756699999999999</v>
      </c>
      <c r="E28" s="61">
        <f t="shared" si="0"/>
        <v>2</v>
      </c>
      <c r="F28" s="60">
        <f>VLOOKUP($A28,'Return Data'!$B$7:$R$2292,11,0)</f>
        <v>9.4620999999999995</v>
      </c>
      <c r="G28" s="61">
        <f t="shared" si="1"/>
        <v>2</v>
      </c>
      <c r="H28" s="60">
        <f>VLOOKUP($A28,'Return Data'!$B$7:$R$2292,12,0)</f>
        <v>12.3467</v>
      </c>
      <c r="I28" s="61">
        <f t="shared" si="2"/>
        <v>2</v>
      </c>
      <c r="J28" s="60">
        <f>VLOOKUP($A28,'Return Data'!$B$7:$R$2292,13,0)</f>
        <v>9.7382000000000009</v>
      </c>
      <c r="K28" s="61">
        <f t="shared" si="3"/>
        <v>1</v>
      </c>
      <c r="L28" s="60">
        <f>VLOOKUP($A28,'Return Data'!$B$7:$R$2292,17,0)</f>
        <v>35.9009</v>
      </c>
      <c r="M28" s="61">
        <f t="shared" si="4"/>
        <v>1</v>
      </c>
      <c r="N28" s="60">
        <f>VLOOKUP($A28,'Return Data'!$B$7:$R$2292,14,0)</f>
        <v>18.8948</v>
      </c>
      <c r="O28" s="61">
        <f t="shared" si="5"/>
        <v>4</v>
      </c>
      <c r="P28" s="60">
        <f>VLOOKUP($A28,'Return Data'!$B$7:$R$2292,15,0)</f>
        <v>13.212400000000001</v>
      </c>
      <c r="Q28" s="61">
        <f t="shared" si="8"/>
        <v>6</v>
      </c>
      <c r="R28" s="60">
        <f>VLOOKUP($A28,'Return Data'!$B$7:$R$2292,16,0)</f>
        <v>15.4678</v>
      </c>
      <c r="S28" s="62">
        <f t="shared" si="7"/>
        <v>5</v>
      </c>
    </row>
    <row r="29" spans="1:19" x14ac:dyDescent="0.3">
      <c r="A29" s="58" t="s">
        <v>943</v>
      </c>
      <c r="B29" s="59">
        <f>VLOOKUP($A29,'Return Data'!$B$7:$R$2292,3,0)</f>
        <v>44826</v>
      </c>
      <c r="C29" s="60">
        <f>VLOOKUP($A29,'Return Data'!$B$7:$R$2292,4,0)</f>
        <v>274.98</v>
      </c>
      <c r="D29" s="60">
        <f>VLOOKUP($A29,'Return Data'!$B$7:$R$2292,10,0)</f>
        <v>15.766400000000001</v>
      </c>
      <c r="E29" s="61">
        <f t="shared" si="0"/>
        <v>14</v>
      </c>
      <c r="F29" s="60">
        <f>VLOOKUP($A29,'Return Data'!$B$7:$R$2292,11,0)</f>
        <v>4.9181999999999997</v>
      </c>
      <c r="G29" s="61">
        <f t="shared" si="1"/>
        <v>8</v>
      </c>
      <c r="H29" s="60">
        <f>VLOOKUP($A29,'Return Data'!$B$7:$R$2292,12,0)</f>
        <v>2.2229999999999999</v>
      </c>
      <c r="I29" s="61">
        <f t="shared" si="2"/>
        <v>21</v>
      </c>
      <c r="J29" s="60">
        <f>VLOOKUP($A29,'Return Data'!$B$7:$R$2292,13,0)</f>
        <v>-3.0327000000000002</v>
      </c>
      <c r="K29" s="61">
        <f t="shared" si="3"/>
        <v>26</v>
      </c>
      <c r="L29" s="60">
        <f>VLOOKUP($A29,'Return Data'!$B$7:$R$2292,17,0)</f>
        <v>22.6419</v>
      </c>
      <c r="M29" s="61">
        <f t="shared" si="4"/>
        <v>25</v>
      </c>
      <c r="N29" s="60">
        <f>VLOOKUP($A29,'Return Data'!$B$7:$R$2292,14,0)</f>
        <v>15.084</v>
      </c>
      <c r="O29" s="61">
        <f t="shared" si="5"/>
        <v>25</v>
      </c>
      <c r="P29" s="60">
        <f>VLOOKUP($A29,'Return Data'!$B$7:$R$2292,15,0)</f>
        <v>10.990600000000001</v>
      </c>
      <c r="Q29" s="61">
        <f t="shared" si="8"/>
        <v>20</v>
      </c>
      <c r="R29" s="60">
        <f>VLOOKUP($A29,'Return Data'!$B$7:$R$2292,16,0)</f>
        <v>13.8453</v>
      </c>
      <c r="S29" s="62">
        <f t="shared" si="7"/>
        <v>15</v>
      </c>
    </row>
    <row r="30" spans="1:19" x14ac:dyDescent="0.3">
      <c r="A30" s="58" t="s">
        <v>944</v>
      </c>
      <c r="B30" s="59">
        <f>VLOOKUP($A30,'Return Data'!$B$7:$R$2292,3,0)</f>
        <v>44826</v>
      </c>
      <c r="C30" s="60">
        <f>VLOOKUP($A30,'Return Data'!$B$7:$R$2292,4,0)</f>
        <v>67.933000000000007</v>
      </c>
      <c r="D30" s="60">
        <f>VLOOKUP($A30,'Return Data'!$B$7:$R$2292,10,0)</f>
        <v>16.115100000000002</v>
      </c>
      <c r="E30" s="61">
        <f t="shared" si="0"/>
        <v>11</v>
      </c>
      <c r="F30" s="60">
        <f>VLOOKUP($A30,'Return Data'!$B$7:$R$2292,11,0)</f>
        <v>5.4824000000000002</v>
      </c>
      <c r="G30" s="61">
        <f t="shared" si="1"/>
        <v>5</v>
      </c>
      <c r="H30" s="60">
        <f>VLOOKUP($A30,'Return Data'!$B$7:$R$2292,12,0)</f>
        <v>5.8663999999999996</v>
      </c>
      <c r="I30" s="61">
        <f t="shared" si="2"/>
        <v>4</v>
      </c>
      <c r="J30" s="60">
        <f>VLOOKUP($A30,'Return Data'!$B$7:$R$2292,13,0)</f>
        <v>2.6654</v>
      </c>
      <c r="K30" s="61">
        <f t="shared" si="3"/>
        <v>9</v>
      </c>
      <c r="L30" s="60">
        <f>VLOOKUP($A30,'Return Data'!$B$7:$R$2292,17,0)</f>
        <v>29.431999999999999</v>
      </c>
      <c r="M30" s="61">
        <f t="shared" si="4"/>
        <v>6</v>
      </c>
      <c r="N30" s="60">
        <f>VLOOKUP($A30,'Return Data'!$B$7:$R$2292,14,0)</f>
        <v>17.700399999999998</v>
      </c>
      <c r="O30" s="61">
        <f t="shared" si="5"/>
        <v>9</v>
      </c>
      <c r="P30" s="60">
        <f>VLOOKUP($A30,'Return Data'!$B$7:$R$2292,15,0)</f>
        <v>12.277200000000001</v>
      </c>
      <c r="Q30" s="61">
        <f t="shared" si="8"/>
        <v>12</v>
      </c>
      <c r="R30" s="60">
        <f>VLOOKUP($A30,'Return Data'!$B$7:$R$2292,16,0)</f>
        <v>15.5</v>
      </c>
      <c r="S30" s="62">
        <f t="shared" si="7"/>
        <v>4</v>
      </c>
    </row>
    <row r="31" spans="1:19" x14ac:dyDescent="0.3">
      <c r="A31" s="58" t="s">
        <v>947</v>
      </c>
      <c r="B31" s="59">
        <f>VLOOKUP($A31,'Return Data'!$B$7:$R$2292,3,0)</f>
        <v>44826</v>
      </c>
      <c r="C31" s="60">
        <f>VLOOKUP($A31,'Return Data'!$B$7:$R$2292,4,0)</f>
        <v>372.46199999999999</v>
      </c>
      <c r="D31" s="60">
        <f>VLOOKUP($A31,'Return Data'!$B$7:$R$2292,10,0)</f>
        <v>15.088200000000001</v>
      </c>
      <c r="E31" s="61">
        <f t="shared" si="0"/>
        <v>21</v>
      </c>
      <c r="F31" s="60">
        <f>VLOOKUP($A31,'Return Data'!$B$7:$R$2292,11,0)</f>
        <v>3.1221000000000001</v>
      </c>
      <c r="G31" s="61">
        <f t="shared" si="1"/>
        <v>20</v>
      </c>
      <c r="H31" s="60">
        <f>VLOOKUP($A31,'Return Data'!$B$7:$R$2292,12,0)</f>
        <v>3.6392000000000002</v>
      </c>
      <c r="I31" s="61">
        <f t="shared" si="2"/>
        <v>15</v>
      </c>
      <c r="J31" s="60">
        <f>VLOOKUP($A31,'Return Data'!$B$7:$R$2292,13,0)</f>
        <v>1.7567999999999999</v>
      </c>
      <c r="K31" s="61">
        <f t="shared" si="3"/>
        <v>13</v>
      </c>
      <c r="L31" s="60">
        <f>VLOOKUP($A31,'Return Data'!$B$7:$R$2292,17,0)</f>
        <v>29.235299999999999</v>
      </c>
      <c r="M31" s="61">
        <f t="shared" si="4"/>
        <v>8</v>
      </c>
      <c r="N31" s="60">
        <f>VLOOKUP($A31,'Return Data'!$B$7:$R$2292,14,0)</f>
        <v>16.3733</v>
      </c>
      <c r="O31" s="61">
        <f t="shared" si="5"/>
        <v>16</v>
      </c>
      <c r="P31" s="60">
        <f>VLOOKUP($A31,'Return Data'!$B$7:$R$2292,15,0)</f>
        <v>11.8347</v>
      </c>
      <c r="Q31" s="61">
        <f t="shared" si="8"/>
        <v>16</v>
      </c>
      <c r="R31" s="60">
        <f>VLOOKUP($A31,'Return Data'!$B$7:$R$2292,16,0)</f>
        <v>13.506500000000001</v>
      </c>
      <c r="S31" s="62">
        <f t="shared" si="7"/>
        <v>17</v>
      </c>
    </row>
    <row r="32" spans="1:19" x14ac:dyDescent="0.3">
      <c r="A32" s="58" t="s">
        <v>948</v>
      </c>
      <c r="B32" s="59">
        <f>VLOOKUP($A32,'Return Data'!$B$7:$R$2292,3,0)</f>
        <v>44826</v>
      </c>
      <c r="C32" s="60">
        <f>VLOOKUP($A32,'Return Data'!$B$7:$R$2292,4,0)</f>
        <v>118.21</v>
      </c>
      <c r="D32" s="60">
        <f>VLOOKUP($A32,'Return Data'!$B$7:$R$2292,10,0)</f>
        <v>27.766999999999999</v>
      </c>
      <c r="E32" s="61">
        <f t="shared" si="0"/>
        <v>1</v>
      </c>
      <c r="F32" s="60">
        <f>VLOOKUP($A32,'Return Data'!$B$7:$R$2292,11,0)</f>
        <v>11.131</v>
      </c>
      <c r="G32" s="61">
        <f t="shared" si="1"/>
        <v>1</v>
      </c>
      <c r="H32" s="60">
        <f>VLOOKUP($A32,'Return Data'!$B$7:$R$2292,12,0)</f>
        <v>13.5107</v>
      </c>
      <c r="I32" s="61">
        <f t="shared" si="2"/>
        <v>1</v>
      </c>
      <c r="J32" s="60">
        <f>VLOOKUP($A32,'Return Data'!$B$7:$R$2292,13,0)</f>
        <v>8.3500999999999994</v>
      </c>
      <c r="K32" s="61">
        <f t="shared" si="3"/>
        <v>2</v>
      </c>
      <c r="L32" s="60">
        <f>VLOOKUP($A32,'Return Data'!$B$7:$R$2292,17,0)</f>
        <v>25.8887</v>
      </c>
      <c r="M32" s="61">
        <f t="shared" si="4"/>
        <v>15</v>
      </c>
      <c r="N32" s="60">
        <f>VLOOKUP($A32,'Return Data'!$B$7:$R$2292,14,0)</f>
        <v>15.6402</v>
      </c>
      <c r="O32" s="61">
        <f t="shared" si="5"/>
        <v>23</v>
      </c>
      <c r="P32" s="60">
        <f>VLOOKUP($A32,'Return Data'!$B$7:$R$2292,15,0)</f>
        <v>9.4830000000000005</v>
      </c>
      <c r="Q32" s="61">
        <f t="shared" si="8"/>
        <v>25</v>
      </c>
      <c r="R32" s="60">
        <f>VLOOKUP($A32,'Return Data'!$B$7:$R$2292,16,0)</f>
        <v>10.6303</v>
      </c>
      <c r="S32" s="62">
        <f t="shared" si="7"/>
        <v>26</v>
      </c>
    </row>
    <row r="33" spans="1:19" x14ac:dyDescent="0.3">
      <c r="A33" s="58" t="s">
        <v>950</v>
      </c>
      <c r="B33" s="59">
        <f>VLOOKUP($A33,'Return Data'!$B$7:$R$2292,3,0)</f>
        <v>44826</v>
      </c>
      <c r="C33" s="60">
        <f>VLOOKUP($A33,'Return Data'!$B$7:$R$2292,4,0)</f>
        <v>17.03</v>
      </c>
      <c r="D33" s="60">
        <f>VLOOKUP($A33,'Return Data'!$B$7:$R$2292,10,0)</f>
        <v>14.5259</v>
      </c>
      <c r="E33" s="61">
        <f t="shared" si="0"/>
        <v>23</v>
      </c>
      <c r="F33" s="60">
        <f>VLOOKUP($A33,'Return Data'!$B$7:$R$2292,11,0)</f>
        <v>2.5286</v>
      </c>
      <c r="G33" s="61">
        <f t="shared" si="1"/>
        <v>22</v>
      </c>
      <c r="H33" s="60">
        <f>VLOOKUP($A33,'Return Data'!$B$7:$R$2292,12,0)</f>
        <v>0.53129999999999999</v>
      </c>
      <c r="I33" s="61">
        <f t="shared" si="2"/>
        <v>25</v>
      </c>
      <c r="J33" s="60">
        <f>VLOOKUP($A33,'Return Data'!$B$7:$R$2292,13,0)</f>
        <v>-0.75760000000000005</v>
      </c>
      <c r="K33" s="61">
        <f t="shared" si="3"/>
        <v>22</v>
      </c>
      <c r="L33" s="60">
        <f>VLOOKUP($A33,'Return Data'!$B$7:$R$2292,17,0)</f>
        <v>25.922999999999998</v>
      </c>
      <c r="M33" s="61">
        <f t="shared" si="4"/>
        <v>14</v>
      </c>
      <c r="N33" s="60">
        <f>VLOOKUP($A33,'Return Data'!$B$7:$R$2292,14,0)</f>
        <v>16.345700000000001</v>
      </c>
      <c r="O33" s="61">
        <f t="shared" si="5"/>
        <v>18</v>
      </c>
      <c r="P33" s="60">
        <f>VLOOKUP($A33,'Return Data'!$B$7:$R$2292,15,0)</f>
        <v>10.488</v>
      </c>
      <c r="Q33" s="61">
        <f t="shared" si="8"/>
        <v>23</v>
      </c>
      <c r="R33" s="60">
        <f>VLOOKUP($A33,'Return Data'!$B$7:$R$2292,16,0)</f>
        <v>10.422599999999999</v>
      </c>
      <c r="S33" s="62">
        <f t="shared" si="7"/>
        <v>27</v>
      </c>
    </row>
    <row r="34" spans="1:19" x14ac:dyDescent="0.3">
      <c r="A34" s="58" t="s">
        <v>1777</v>
      </c>
      <c r="B34" s="59">
        <f>VLOOKUP($A34,'Return Data'!$B$7:$R$2292,3,0)</f>
        <v>44826</v>
      </c>
      <c r="C34" s="60">
        <f>VLOOKUP($A34,'Return Data'!$B$7:$R$2292,4,0)</f>
        <v>207.8921</v>
      </c>
      <c r="D34" s="60">
        <f>VLOOKUP($A34,'Return Data'!$B$7:$R$2292,10,0)</f>
        <v>15.1488</v>
      </c>
      <c r="E34" s="61">
        <f t="shared" si="0"/>
        <v>20</v>
      </c>
      <c r="F34" s="60">
        <f>VLOOKUP($A34,'Return Data'!$B$7:$R$2292,11,0)</f>
        <v>2.2370000000000001</v>
      </c>
      <c r="G34" s="61">
        <f t="shared" si="1"/>
        <v>24</v>
      </c>
      <c r="H34" s="60">
        <f>VLOOKUP($A34,'Return Data'!$B$7:$R$2292,12,0)</f>
        <v>1.2186999999999999</v>
      </c>
      <c r="I34" s="61">
        <f t="shared" si="2"/>
        <v>22</v>
      </c>
      <c r="J34" s="60">
        <f>VLOOKUP($A34,'Return Data'!$B$7:$R$2292,13,0)</f>
        <v>-2.8199999999999999E-2</v>
      </c>
      <c r="K34" s="61">
        <f t="shared" si="3"/>
        <v>21</v>
      </c>
      <c r="L34" s="60">
        <f>VLOOKUP($A34,'Return Data'!$B$7:$R$2292,17,0)</f>
        <v>27.396899999999999</v>
      </c>
      <c r="M34" s="61">
        <f t="shared" si="4"/>
        <v>11</v>
      </c>
      <c r="N34" s="60">
        <f>VLOOKUP($A34,'Return Data'!$B$7:$R$2292,14,0)</f>
        <v>18.297899999999998</v>
      </c>
      <c r="O34" s="61">
        <f t="shared" si="5"/>
        <v>5</v>
      </c>
      <c r="P34" s="60">
        <f>VLOOKUP($A34,'Return Data'!$B$7:$R$2292,15,0)</f>
        <v>13.4071</v>
      </c>
      <c r="Q34" s="61">
        <f t="shared" si="8"/>
        <v>5</v>
      </c>
      <c r="R34" s="60">
        <f>VLOOKUP($A34,'Return Data'!$B$7:$R$2292,16,0)</f>
        <v>14.0275</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16.341674074074074</v>
      </c>
      <c r="E36" s="69"/>
      <c r="F36" s="70">
        <f>AVERAGE(F8:F34)</f>
        <v>4.2098407407407414</v>
      </c>
      <c r="G36" s="69"/>
      <c r="H36" s="70">
        <f>AVERAGE(H8:H34)</f>
        <v>4.1654444444444447</v>
      </c>
      <c r="I36" s="69"/>
      <c r="J36" s="70">
        <f>AVERAGE(J8:J34)</f>
        <v>1.7748592592592591</v>
      </c>
      <c r="K36" s="69"/>
      <c r="L36" s="70">
        <f>AVERAGE(L8:L34)</f>
        <v>26.814311111111106</v>
      </c>
      <c r="M36" s="69"/>
      <c r="N36" s="70">
        <f>AVERAGE(N8:N34)</f>
        <v>16.939666666666668</v>
      </c>
      <c r="O36" s="69"/>
      <c r="P36" s="70">
        <f>AVERAGE(P8:P34)</f>
        <v>12.10626153846154</v>
      </c>
      <c r="Q36" s="69"/>
      <c r="R36" s="70">
        <f>AVERAGE(R8:R34)</f>
        <v>13.857140740740739</v>
      </c>
      <c r="S36" s="71"/>
    </row>
    <row r="37" spans="1:19" x14ac:dyDescent="0.3">
      <c r="A37" s="68" t="s">
        <v>28</v>
      </c>
      <c r="B37" s="69"/>
      <c r="C37" s="69"/>
      <c r="D37" s="70">
        <f>MIN(D8:D34)</f>
        <v>11.6938</v>
      </c>
      <c r="E37" s="69"/>
      <c r="F37" s="70">
        <f>MIN(F8:F34)</f>
        <v>0.42370000000000002</v>
      </c>
      <c r="G37" s="69"/>
      <c r="H37" s="70">
        <f>MIN(H8:H34)</f>
        <v>-1.1912</v>
      </c>
      <c r="I37" s="69"/>
      <c r="J37" s="70">
        <f>MIN(J8:J34)</f>
        <v>-4.9646999999999997</v>
      </c>
      <c r="K37" s="69"/>
      <c r="L37" s="70">
        <f>MIN(L8:L34)</f>
        <v>21.378900000000002</v>
      </c>
      <c r="M37" s="69"/>
      <c r="N37" s="70">
        <f>MIN(N8:N34)</f>
        <v>13.259</v>
      </c>
      <c r="O37" s="69"/>
      <c r="P37" s="70">
        <f>MIN(P8:P34)</f>
        <v>9.1914999999999996</v>
      </c>
      <c r="Q37" s="69"/>
      <c r="R37" s="70">
        <f>MIN(R8:R34)</f>
        <v>10.422599999999999</v>
      </c>
      <c r="S37" s="71"/>
    </row>
    <row r="38" spans="1:19" ht="15" thickBot="1" x14ac:dyDescent="0.35">
      <c r="A38" s="72" t="s">
        <v>29</v>
      </c>
      <c r="B38" s="73"/>
      <c r="C38" s="73"/>
      <c r="D38" s="74">
        <f>MAX(D8:D34)</f>
        <v>27.766999999999999</v>
      </c>
      <c r="E38" s="73"/>
      <c r="F38" s="74">
        <f>MAX(F8:F34)</f>
        <v>11.131</v>
      </c>
      <c r="G38" s="73"/>
      <c r="H38" s="74">
        <f>MAX(H8:H34)</f>
        <v>13.5107</v>
      </c>
      <c r="I38" s="73"/>
      <c r="J38" s="74">
        <f>MAX(J8:J34)</f>
        <v>9.7382000000000009</v>
      </c>
      <c r="K38" s="73"/>
      <c r="L38" s="74">
        <f>MAX(L8:L34)</f>
        <v>35.9009</v>
      </c>
      <c r="M38" s="73"/>
      <c r="N38" s="74">
        <f>MAX(N8:N34)</f>
        <v>20.254200000000001</v>
      </c>
      <c r="O38" s="73"/>
      <c r="P38" s="74">
        <f>MAX(P8:P34)</f>
        <v>15.4033</v>
      </c>
      <c r="Q38" s="73"/>
      <c r="R38" s="74">
        <f>MAX(R8:R34)</f>
        <v>16.973199999999999</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44826</v>
      </c>
      <c r="C8" s="60">
        <f>VLOOKUP($A8,'Return Data'!$B$7:$R$2292,4,0)</f>
        <v>69.548599999999993</v>
      </c>
      <c r="D8" s="60">
        <f>VLOOKUP($A8,'Return Data'!$B$7:$R$2292,9,0)</f>
        <v>-4.6792999999999996</v>
      </c>
      <c r="E8" s="61">
        <f t="shared" ref="E8:E31" si="0">RANK(D8,D$8:D$31,0)</f>
        <v>22</v>
      </c>
      <c r="F8" s="60">
        <f>VLOOKUP($A8,'Return Data'!$B$7:$R$2292,10,0)</f>
        <v>6.5731999999999999</v>
      </c>
      <c r="G8" s="61">
        <f t="shared" ref="G8:G31" si="1">RANK(F8,F$8:F$31,0)</f>
        <v>17</v>
      </c>
      <c r="H8" s="60">
        <f>VLOOKUP($A8,'Return Data'!$B$7:$R$2292,11,0)</f>
        <v>0.1242</v>
      </c>
      <c r="I8" s="61">
        <f t="shared" ref="I8:I31" si="2">RANK(H8,H$8:H$31,0)</f>
        <v>21</v>
      </c>
      <c r="J8" s="60">
        <f>VLOOKUP($A8,'Return Data'!$B$7:$R$2292,12,0)</f>
        <v>0.71960000000000002</v>
      </c>
      <c r="K8" s="61">
        <f t="shared" ref="K8:K31" si="3">RANK(J8,J$8:J$31,0)</f>
        <v>17</v>
      </c>
      <c r="L8" s="60">
        <f>VLOOKUP($A8,'Return Data'!$B$7:$R$2292,13,0)</f>
        <v>1.0005999999999999</v>
      </c>
      <c r="M8" s="61">
        <f t="shared" ref="M8:M31" si="4">RANK(L8,L$8:L$31,0)</f>
        <v>17</v>
      </c>
      <c r="N8" s="60">
        <f>VLOOKUP($A8,'Return Data'!$B$7:$R$2292,17,0)</f>
        <v>3.8115000000000001</v>
      </c>
      <c r="O8" s="61">
        <f t="shared" ref="O8:O31" si="5">RANK(N8,N$8:N$31,0)</f>
        <v>8</v>
      </c>
      <c r="P8" s="60">
        <f>VLOOKUP($A8,'Return Data'!$B$7:$R$2292,14,0)</f>
        <v>6.2851999999999997</v>
      </c>
      <c r="Q8" s="61">
        <f t="shared" ref="Q8:Q31" si="6">RANK(P8,P$8:P$31,0)</f>
        <v>8</v>
      </c>
      <c r="R8" s="60">
        <f>VLOOKUP($A8,'Return Data'!$B$7:$R$2292,16,0)</f>
        <v>8.9646000000000008</v>
      </c>
      <c r="S8" s="62">
        <f t="shared" ref="S8:S31" si="7">RANK(R8,R$8:R$31,0)</f>
        <v>6</v>
      </c>
    </row>
    <row r="9" spans="1:19" x14ac:dyDescent="0.3">
      <c r="A9" s="77" t="s">
        <v>1264</v>
      </c>
      <c r="B9" s="59">
        <f>VLOOKUP($A9,'Return Data'!$B$7:$R$2292,3,0)</f>
        <v>44826</v>
      </c>
      <c r="C9" s="60">
        <f>VLOOKUP($A9,'Return Data'!$B$7:$R$2292,4,0)</f>
        <v>21.711400000000001</v>
      </c>
      <c r="D9" s="60">
        <f>VLOOKUP($A9,'Return Data'!$B$7:$R$2292,9,0)</f>
        <v>3.5356000000000001</v>
      </c>
      <c r="E9" s="61">
        <f t="shared" si="0"/>
        <v>7</v>
      </c>
      <c r="F9" s="60">
        <f>VLOOKUP($A9,'Return Data'!$B$7:$R$2292,10,0)</f>
        <v>8.6125000000000007</v>
      </c>
      <c r="G9" s="61">
        <f t="shared" si="1"/>
        <v>8</v>
      </c>
      <c r="H9" s="60">
        <f>VLOOKUP($A9,'Return Data'!$B$7:$R$2292,11,0)</f>
        <v>3.1408</v>
      </c>
      <c r="I9" s="61">
        <f t="shared" si="2"/>
        <v>9</v>
      </c>
      <c r="J9" s="60">
        <f>VLOOKUP($A9,'Return Data'!$B$7:$R$2292,12,0)</f>
        <v>2.3572000000000002</v>
      </c>
      <c r="K9" s="61">
        <f t="shared" si="3"/>
        <v>4</v>
      </c>
      <c r="L9" s="60">
        <f>VLOOKUP($A9,'Return Data'!$B$7:$R$2292,13,0)</f>
        <v>1.7484999999999999</v>
      </c>
      <c r="M9" s="61">
        <f t="shared" si="4"/>
        <v>4</v>
      </c>
      <c r="N9" s="60">
        <f>VLOOKUP($A9,'Return Data'!$B$7:$R$2292,17,0)</f>
        <v>4.07</v>
      </c>
      <c r="O9" s="61">
        <f t="shared" si="5"/>
        <v>6</v>
      </c>
      <c r="P9" s="60">
        <f>VLOOKUP($A9,'Return Data'!$B$7:$R$2292,14,0)</f>
        <v>6.6055999999999999</v>
      </c>
      <c r="Q9" s="61">
        <f t="shared" si="6"/>
        <v>6</v>
      </c>
      <c r="R9" s="60">
        <f>VLOOKUP($A9,'Return Data'!$B$7:$R$2292,16,0)</f>
        <v>7.5587999999999997</v>
      </c>
      <c r="S9" s="62">
        <f t="shared" si="7"/>
        <v>20</v>
      </c>
    </row>
    <row r="10" spans="1:19" x14ac:dyDescent="0.3">
      <c r="A10" s="77" t="s">
        <v>1987</v>
      </c>
      <c r="B10" s="59">
        <f>VLOOKUP($A10,'Return Data'!$B$7:$R$2292,3,0)</f>
        <v>44826</v>
      </c>
      <c r="C10" s="60">
        <f>VLOOKUP($A10,'Return Data'!$B$7:$R$2292,4,0)</f>
        <v>36.965899999999998</v>
      </c>
      <c r="D10" s="60">
        <f>VLOOKUP($A10,'Return Data'!$B$7:$R$2292,9,0)</f>
        <v>-0.1242</v>
      </c>
      <c r="E10" s="61">
        <f t="shared" si="0"/>
        <v>15</v>
      </c>
      <c r="F10" s="60">
        <f>VLOOKUP($A10,'Return Data'!$B$7:$R$2292,10,0)</f>
        <v>7.2690000000000001</v>
      </c>
      <c r="G10" s="61">
        <f t="shared" si="1"/>
        <v>14</v>
      </c>
      <c r="H10" s="60">
        <f>VLOOKUP($A10,'Return Data'!$B$7:$R$2292,11,0)</f>
        <v>0.90190000000000003</v>
      </c>
      <c r="I10" s="61">
        <f t="shared" si="2"/>
        <v>18</v>
      </c>
      <c r="J10" s="60">
        <f>VLOOKUP($A10,'Return Data'!$B$7:$R$2292,12,0)</f>
        <v>0.1479</v>
      </c>
      <c r="K10" s="61">
        <f t="shared" si="3"/>
        <v>19</v>
      </c>
      <c r="L10" s="60">
        <f>VLOOKUP($A10,'Return Data'!$B$7:$R$2292,13,0)</f>
        <v>0.35749999999999998</v>
      </c>
      <c r="M10" s="61">
        <f t="shared" si="4"/>
        <v>20</v>
      </c>
      <c r="N10" s="60">
        <f>VLOOKUP($A10,'Return Data'!$B$7:$R$2292,17,0)</f>
        <v>2.8687</v>
      </c>
      <c r="O10" s="61">
        <f t="shared" si="5"/>
        <v>18</v>
      </c>
      <c r="P10" s="60">
        <f>VLOOKUP($A10,'Return Data'!$B$7:$R$2292,14,0)</f>
        <v>5.1154999999999999</v>
      </c>
      <c r="Q10" s="61">
        <f t="shared" si="6"/>
        <v>20</v>
      </c>
      <c r="R10" s="60">
        <f>VLOOKUP($A10,'Return Data'!$B$7:$R$2292,16,0)</f>
        <v>7.6714000000000002</v>
      </c>
      <c r="S10" s="62">
        <f t="shared" si="7"/>
        <v>17</v>
      </c>
    </row>
    <row r="11" spans="1:19" x14ac:dyDescent="0.3">
      <c r="A11" s="77" t="s">
        <v>1878</v>
      </c>
      <c r="B11" s="59">
        <f>VLOOKUP($A11,'Return Data'!$B$7:$R$2292,3,0)</f>
        <v>44826</v>
      </c>
      <c r="C11" s="60">
        <f>VLOOKUP($A11,'Return Data'!$B$7:$R$2292,4,0)</f>
        <v>65.159899999999993</v>
      </c>
      <c r="D11" s="60">
        <f>VLOOKUP($A11,'Return Data'!$B$7:$R$2292,9,0)</f>
        <v>-4.2903000000000002</v>
      </c>
      <c r="E11" s="61">
        <f t="shared" si="0"/>
        <v>21</v>
      </c>
      <c r="F11" s="60">
        <f>VLOOKUP($A11,'Return Data'!$B$7:$R$2292,10,0)</f>
        <v>5.2282000000000002</v>
      </c>
      <c r="G11" s="61">
        <f t="shared" si="1"/>
        <v>20</v>
      </c>
      <c r="H11" s="60">
        <f>VLOOKUP($A11,'Return Data'!$B$7:$R$2292,11,0)</f>
        <v>1.1153</v>
      </c>
      <c r="I11" s="61">
        <f t="shared" si="2"/>
        <v>16</v>
      </c>
      <c r="J11" s="60">
        <f>VLOOKUP($A11,'Return Data'!$B$7:$R$2292,12,0)</f>
        <v>1.2101</v>
      </c>
      <c r="K11" s="61">
        <f t="shared" si="3"/>
        <v>16</v>
      </c>
      <c r="L11" s="60">
        <f>VLOOKUP($A11,'Return Data'!$B$7:$R$2292,13,0)</f>
        <v>1.2855000000000001</v>
      </c>
      <c r="M11" s="61">
        <f t="shared" si="4"/>
        <v>14</v>
      </c>
      <c r="N11" s="60">
        <f>VLOOKUP($A11,'Return Data'!$B$7:$R$2292,17,0)</f>
        <v>3.0533999999999999</v>
      </c>
      <c r="O11" s="61">
        <f t="shared" si="5"/>
        <v>16</v>
      </c>
      <c r="P11" s="60">
        <f>VLOOKUP($A11,'Return Data'!$B$7:$R$2292,14,0)</f>
        <v>5.3072999999999997</v>
      </c>
      <c r="Q11" s="61">
        <f t="shared" si="6"/>
        <v>18</v>
      </c>
      <c r="R11" s="60">
        <f>VLOOKUP($A11,'Return Data'!$B$7:$R$2292,16,0)</f>
        <v>8.1309000000000005</v>
      </c>
      <c r="S11" s="62">
        <f t="shared" si="7"/>
        <v>14</v>
      </c>
    </row>
    <row r="12" spans="1:19" x14ac:dyDescent="0.3">
      <c r="A12" s="77" t="s">
        <v>1266</v>
      </c>
      <c r="B12" s="59">
        <f>VLOOKUP($A12,'Return Data'!$B$7:$R$2292,3,0)</f>
        <v>44826</v>
      </c>
      <c r="C12" s="60">
        <f>VLOOKUP($A12,'Return Data'!$B$7:$R$2292,4,0)</f>
        <v>80.805700000000002</v>
      </c>
      <c r="D12" s="60">
        <f>VLOOKUP($A12,'Return Data'!$B$7:$R$2292,9,0)</f>
        <v>3.3536000000000001</v>
      </c>
      <c r="E12" s="61">
        <f t="shared" si="0"/>
        <v>8</v>
      </c>
      <c r="F12" s="60">
        <f>VLOOKUP($A12,'Return Data'!$B$7:$R$2292,10,0)</f>
        <v>7.0391000000000004</v>
      </c>
      <c r="G12" s="61">
        <f t="shared" si="1"/>
        <v>16</v>
      </c>
      <c r="H12" s="60">
        <f>VLOOKUP($A12,'Return Data'!$B$7:$R$2292,11,0)</f>
        <v>2.8348</v>
      </c>
      <c r="I12" s="61">
        <f t="shared" si="2"/>
        <v>10</v>
      </c>
      <c r="J12" s="60">
        <f>VLOOKUP($A12,'Return Data'!$B$7:$R$2292,12,0)</f>
        <v>2.0244</v>
      </c>
      <c r="K12" s="61">
        <f t="shared" si="3"/>
        <v>8</v>
      </c>
      <c r="L12" s="60">
        <f>VLOOKUP($A12,'Return Data'!$B$7:$R$2292,13,0)</f>
        <v>1.7424999999999999</v>
      </c>
      <c r="M12" s="61">
        <f t="shared" si="4"/>
        <v>5</v>
      </c>
      <c r="N12" s="60">
        <f>VLOOKUP($A12,'Return Data'!$B$7:$R$2292,17,0)</f>
        <v>4.0838999999999999</v>
      </c>
      <c r="O12" s="61">
        <f t="shared" si="5"/>
        <v>5</v>
      </c>
      <c r="P12" s="60">
        <f>VLOOKUP($A12,'Return Data'!$B$7:$R$2292,14,0)</f>
        <v>6.9904000000000002</v>
      </c>
      <c r="Q12" s="61">
        <f t="shared" si="6"/>
        <v>4</v>
      </c>
      <c r="R12" s="60">
        <f>VLOOKUP($A12,'Return Data'!$B$7:$R$2292,16,0)</f>
        <v>8.2436000000000007</v>
      </c>
      <c r="S12" s="62">
        <f t="shared" si="7"/>
        <v>13</v>
      </c>
    </row>
    <row r="13" spans="1:19" x14ac:dyDescent="0.3">
      <c r="A13" s="77" t="s">
        <v>1268</v>
      </c>
      <c r="B13" s="59">
        <f>VLOOKUP($A13,'Return Data'!$B$7:$R$2292,3,0)</f>
        <v>44826</v>
      </c>
      <c r="C13" s="60">
        <f>VLOOKUP($A13,'Return Data'!$B$7:$R$2292,4,0)</f>
        <v>20.900099999999998</v>
      </c>
      <c r="D13" s="60">
        <f>VLOOKUP($A13,'Return Data'!$B$7:$R$2292,9,0)</f>
        <v>3.0104000000000002</v>
      </c>
      <c r="E13" s="61">
        <f t="shared" si="0"/>
        <v>10</v>
      </c>
      <c r="F13" s="60">
        <f>VLOOKUP($A13,'Return Data'!$B$7:$R$2292,10,0)</f>
        <v>8.0808999999999997</v>
      </c>
      <c r="G13" s="61">
        <f t="shared" si="1"/>
        <v>11</v>
      </c>
      <c r="H13" s="60">
        <f>VLOOKUP($A13,'Return Data'!$B$7:$R$2292,11,0)</f>
        <v>2.2324999999999999</v>
      </c>
      <c r="I13" s="61">
        <f t="shared" si="2"/>
        <v>13</v>
      </c>
      <c r="J13" s="60">
        <f>VLOOKUP($A13,'Return Data'!$B$7:$R$2292,12,0)</f>
        <v>2.0023</v>
      </c>
      <c r="K13" s="61">
        <f t="shared" si="3"/>
        <v>9</v>
      </c>
      <c r="L13" s="60">
        <f>VLOOKUP($A13,'Return Data'!$B$7:$R$2292,13,0)</f>
        <v>1.353</v>
      </c>
      <c r="M13" s="61">
        <f t="shared" si="4"/>
        <v>11</v>
      </c>
      <c r="N13" s="60">
        <f>VLOOKUP($A13,'Return Data'!$B$7:$R$2292,17,0)</f>
        <v>5.0431999999999997</v>
      </c>
      <c r="O13" s="61">
        <f t="shared" si="5"/>
        <v>1</v>
      </c>
      <c r="P13" s="60">
        <f>VLOOKUP($A13,'Return Data'!$B$7:$R$2292,14,0)</f>
        <v>7.157</v>
      </c>
      <c r="Q13" s="61">
        <f t="shared" si="6"/>
        <v>2</v>
      </c>
      <c r="R13" s="60">
        <f>VLOOKUP($A13,'Return Data'!$B$7:$R$2292,16,0)</f>
        <v>8.9379000000000008</v>
      </c>
      <c r="S13" s="62">
        <f t="shared" si="7"/>
        <v>7</v>
      </c>
    </row>
    <row r="14" spans="1:19" x14ac:dyDescent="0.3">
      <c r="A14" s="77" t="s">
        <v>1271</v>
      </c>
      <c r="B14" s="59">
        <f>VLOOKUP($A14,'Return Data'!$B$7:$R$2292,3,0)</f>
        <v>44826</v>
      </c>
      <c r="C14" s="60">
        <f>VLOOKUP($A14,'Return Data'!$B$7:$R$2292,4,0)</f>
        <v>52.933300000000003</v>
      </c>
      <c r="D14" s="60">
        <f>VLOOKUP($A14,'Return Data'!$B$7:$R$2292,9,0)</f>
        <v>-7.2882999999999996</v>
      </c>
      <c r="E14" s="61">
        <f t="shared" si="0"/>
        <v>23</v>
      </c>
      <c r="F14" s="60">
        <f>VLOOKUP($A14,'Return Data'!$B$7:$R$2292,10,0)</f>
        <v>4.8571</v>
      </c>
      <c r="G14" s="61">
        <f t="shared" si="1"/>
        <v>21</v>
      </c>
      <c r="H14" s="60">
        <f>VLOOKUP($A14,'Return Data'!$B$7:$R$2292,11,0)</f>
        <v>1.0219</v>
      </c>
      <c r="I14" s="61">
        <f t="shared" si="2"/>
        <v>17</v>
      </c>
      <c r="J14" s="60">
        <f>VLOOKUP($A14,'Return Data'!$B$7:$R$2292,12,0)</f>
        <v>1.6128</v>
      </c>
      <c r="K14" s="61">
        <f t="shared" si="3"/>
        <v>15</v>
      </c>
      <c r="L14" s="60">
        <f>VLOOKUP($A14,'Return Data'!$B$7:$R$2292,13,0)</f>
        <v>1.2583</v>
      </c>
      <c r="M14" s="61">
        <f t="shared" si="4"/>
        <v>15</v>
      </c>
      <c r="N14" s="60">
        <f>VLOOKUP($A14,'Return Data'!$B$7:$R$2292,17,0)</f>
        <v>2.8374000000000001</v>
      </c>
      <c r="O14" s="61">
        <f t="shared" si="5"/>
        <v>19</v>
      </c>
      <c r="P14" s="60">
        <f>VLOOKUP($A14,'Return Data'!$B$7:$R$2292,14,0)</f>
        <v>4.7300000000000004</v>
      </c>
      <c r="Q14" s="61">
        <f t="shared" si="6"/>
        <v>22</v>
      </c>
      <c r="R14" s="60">
        <f>VLOOKUP($A14,'Return Data'!$B$7:$R$2292,16,0)</f>
        <v>7.2363999999999997</v>
      </c>
      <c r="S14" s="62">
        <f t="shared" si="7"/>
        <v>23</v>
      </c>
    </row>
    <row r="15" spans="1:19" x14ac:dyDescent="0.3">
      <c r="A15" s="77" t="s">
        <v>1273</v>
      </c>
      <c r="B15" s="59">
        <f>VLOOKUP($A15,'Return Data'!$B$7:$R$2292,3,0)</f>
        <v>44826</v>
      </c>
      <c r="C15" s="60">
        <f>VLOOKUP($A15,'Return Data'!$B$7:$R$2292,4,0)</f>
        <v>46.622799999999998</v>
      </c>
      <c r="D15" s="60">
        <f>VLOOKUP($A15,'Return Data'!$B$7:$R$2292,9,0)</f>
        <v>-1.8255999999999999</v>
      </c>
      <c r="E15" s="61">
        <f t="shared" si="0"/>
        <v>19</v>
      </c>
      <c r="F15" s="60">
        <f>VLOOKUP($A15,'Return Data'!$B$7:$R$2292,10,0)</f>
        <v>6.2045000000000003</v>
      </c>
      <c r="G15" s="61">
        <f t="shared" si="1"/>
        <v>18</v>
      </c>
      <c r="H15" s="60">
        <f>VLOOKUP($A15,'Return Data'!$B$7:$R$2292,11,0)</f>
        <v>0.59279999999999999</v>
      </c>
      <c r="I15" s="61">
        <f t="shared" si="2"/>
        <v>19</v>
      </c>
      <c r="J15" s="60">
        <f>VLOOKUP($A15,'Return Data'!$B$7:$R$2292,12,0)</f>
        <v>0.25650000000000001</v>
      </c>
      <c r="K15" s="61">
        <f t="shared" si="3"/>
        <v>18</v>
      </c>
      <c r="L15" s="60">
        <f>VLOOKUP($A15,'Return Data'!$B$7:$R$2292,13,0)</f>
        <v>0.4577</v>
      </c>
      <c r="M15" s="61">
        <f t="shared" si="4"/>
        <v>19</v>
      </c>
      <c r="N15" s="60">
        <f>VLOOKUP($A15,'Return Data'!$B$7:$R$2292,17,0)</f>
        <v>2.9247999999999998</v>
      </c>
      <c r="O15" s="61">
        <f t="shared" si="5"/>
        <v>17</v>
      </c>
      <c r="P15" s="60">
        <f>VLOOKUP($A15,'Return Data'!$B$7:$R$2292,14,0)</f>
        <v>5.2519</v>
      </c>
      <c r="Q15" s="61">
        <f t="shared" si="6"/>
        <v>19</v>
      </c>
      <c r="R15" s="60">
        <f>VLOOKUP($A15,'Return Data'!$B$7:$R$2292,16,0)</f>
        <v>7.6082000000000001</v>
      </c>
      <c r="S15" s="62">
        <f t="shared" si="7"/>
        <v>19</v>
      </c>
    </row>
    <row r="16" spans="1:19" x14ac:dyDescent="0.3">
      <c r="A16" s="77" t="s">
        <v>1275</v>
      </c>
      <c r="B16" s="59">
        <f>VLOOKUP($A16,'Return Data'!$B$7:$R$2292,3,0)</f>
        <v>44826</v>
      </c>
      <c r="C16" s="60">
        <f>VLOOKUP($A16,'Return Data'!$B$7:$R$2292,4,0)</f>
        <v>87.731300000000005</v>
      </c>
      <c r="D16" s="60">
        <f>VLOOKUP($A16,'Return Data'!$B$7:$R$2292,9,0)</f>
        <v>15.178800000000001</v>
      </c>
      <c r="E16" s="61">
        <f t="shared" si="0"/>
        <v>1</v>
      </c>
      <c r="F16" s="60">
        <f>VLOOKUP($A16,'Return Data'!$B$7:$R$2292,10,0)</f>
        <v>14.295299999999999</v>
      </c>
      <c r="G16" s="61">
        <f t="shared" si="1"/>
        <v>1</v>
      </c>
      <c r="H16" s="60">
        <f>VLOOKUP($A16,'Return Data'!$B$7:$R$2292,11,0)</f>
        <v>6.1806999999999999</v>
      </c>
      <c r="I16" s="61">
        <f t="shared" si="2"/>
        <v>1</v>
      </c>
      <c r="J16" s="60">
        <f>VLOOKUP($A16,'Return Data'!$B$7:$R$2292,12,0)</f>
        <v>3.4979</v>
      </c>
      <c r="K16" s="61">
        <f t="shared" si="3"/>
        <v>2</v>
      </c>
      <c r="L16" s="60">
        <f>VLOOKUP($A16,'Return Data'!$B$7:$R$2292,13,0)</f>
        <v>2.6175000000000002</v>
      </c>
      <c r="M16" s="61">
        <f t="shared" si="4"/>
        <v>2</v>
      </c>
      <c r="N16" s="60">
        <f>VLOOKUP($A16,'Return Data'!$B$7:$R$2292,17,0)</f>
        <v>5.0046999999999997</v>
      </c>
      <c r="O16" s="61">
        <f t="shared" si="5"/>
        <v>2</v>
      </c>
      <c r="P16" s="60">
        <f>VLOOKUP($A16,'Return Data'!$B$7:$R$2292,14,0)</f>
        <v>7.5892999999999997</v>
      </c>
      <c r="Q16" s="61">
        <f t="shared" si="6"/>
        <v>1</v>
      </c>
      <c r="R16" s="60">
        <f>VLOOKUP($A16,'Return Data'!$B$7:$R$2292,16,0)</f>
        <v>8.6961999999999993</v>
      </c>
      <c r="S16" s="62">
        <f t="shared" si="7"/>
        <v>10</v>
      </c>
    </row>
    <row r="17" spans="1:19" x14ac:dyDescent="0.3">
      <c r="A17" s="77" t="s">
        <v>1277</v>
      </c>
      <c r="B17" s="59">
        <f>VLOOKUP($A17,'Return Data'!$B$7:$R$2292,3,0)</f>
        <v>44826</v>
      </c>
      <c r="C17" s="60">
        <f>VLOOKUP($A17,'Return Data'!$B$7:$R$2292,4,0)</f>
        <v>18.854600000000001</v>
      </c>
      <c r="D17" s="60">
        <f>VLOOKUP($A17,'Return Data'!$B$7:$R$2292,9,0)</f>
        <v>4.2178000000000004</v>
      </c>
      <c r="E17" s="61">
        <f t="shared" si="0"/>
        <v>6</v>
      </c>
      <c r="F17" s="60">
        <f>VLOOKUP($A17,'Return Data'!$B$7:$R$2292,10,0)</f>
        <v>9.7049000000000003</v>
      </c>
      <c r="G17" s="61">
        <f t="shared" si="1"/>
        <v>3</v>
      </c>
      <c r="H17" s="60">
        <f>VLOOKUP($A17,'Return Data'!$B$7:$R$2292,11,0)</f>
        <v>3.5609999999999999</v>
      </c>
      <c r="I17" s="61">
        <f t="shared" si="2"/>
        <v>7</v>
      </c>
      <c r="J17" s="60">
        <f>VLOOKUP($A17,'Return Data'!$B$7:$R$2292,12,0)</f>
        <v>1.9048</v>
      </c>
      <c r="K17" s="61">
        <f t="shared" si="3"/>
        <v>11</v>
      </c>
      <c r="L17" s="60">
        <f>VLOOKUP($A17,'Return Data'!$B$7:$R$2292,13,0)</f>
        <v>1.3056000000000001</v>
      </c>
      <c r="M17" s="61">
        <f t="shared" si="4"/>
        <v>12</v>
      </c>
      <c r="N17" s="60">
        <f>VLOOKUP($A17,'Return Data'!$B$7:$R$2292,17,0)</f>
        <v>3.2965</v>
      </c>
      <c r="O17" s="61">
        <f t="shared" si="5"/>
        <v>12</v>
      </c>
      <c r="P17" s="60">
        <f>VLOOKUP($A17,'Return Data'!$B$7:$R$2292,14,0)</f>
        <v>5.0149999999999997</v>
      </c>
      <c r="Q17" s="61">
        <f t="shared" si="6"/>
        <v>21</v>
      </c>
      <c r="R17" s="60">
        <f>VLOOKUP($A17,'Return Data'!$B$7:$R$2292,16,0)</f>
        <v>6.6694000000000004</v>
      </c>
      <c r="S17" s="62">
        <f t="shared" si="7"/>
        <v>24</v>
      </c>
    </row>
    <row r="18" spans="1:19" x14ac:dyDescent="0.3">
      <c r="A18" s="77" t="s">
        <v>1278</v>
      </c>
      <c r="B18" s="59">
        <f>VLOOKUP($A18,'Return Data'!$B$7:$R$2292,3,0)</f>
        <v>44826</v>
      </c>
      <c r="C18" s="60">
        <f>VLOOKUP($A18,'Return Data'!$B$7:$R$2292,4,0)</f>
        <v>30.1435</v>
      </c>
      <c r="D18" s="60">
        <f>VLOOKUP($A18,'Return Data'!$B$7:$R$2292,9,0)</f>
        <v>-8.1074000000000002</v>
      </c>
      <c r="E18" s="61">
        <f t="shared" si="0"/>
        <v>24</v>
      </c>
      <c r="F18" s="60">
        <f>VLOOKUP($A18,'Return Data'!$B$7:$R$2292,10,0)</f>
        <v>4.1883999999999997</v>
      </c>
      <c r="G18" s="61">
        <f t="shared" si="1"/>
        <v>24</v>
      </c>
      <c r="H18" s="60">
        <f>VLOOKUP($A18,'Return Data'!$B$7:$R$2292,11,0)</f>
        <v>-1.9896</v>
      </c>
      <c r="I18" s="61">
        <f t="shared" si="2"/>
        <v>24</v>
      </c>
      <c r="J18" s="60">
        <f>VLOOKUP($A18,'Return Data'!$B$7:$R$2292,12,0)</f>
        <v>4.02E-2</v>
      </c>
      <c r="K18" s="61">
        <f t="shared" si="3"/>
        <v>20</v>
      </c>
      <c r="L18" s="60">
        <f>VLOOKUP($A18,'Return Data'!$B$7:$R$2292,13,0)</f>
        <v>0.4723</v>
      </c>
      <c r="M18" s="61">
        <f t="shared" si="4"/>
        <v>18</v>
      </c>
      <c r="N18" s="60">
        <f>VLOOKUP($A18,'Return Data'!$B$7:$R$2292,17,0)</f>
        <v>3.0608</v>
      </c>
      <c r="O18" s="61">
        <f t="shared" si="5"/>
        <v>15</v>
      </c>
      <c r="P18" s="60">
        <f>VLOOKUP($A18,'Return Data'!$B$7:$R$2292,14,0)</f>
        <v>6.5438000000000001</v>
      </c>
      <c r="Q18" s="61">
        <f t="shared" si="6"/>
        <v>7</v>
      </c>
      <c r="R18" s="60">
        <f>VLOOKUP($A18,'Return Data'!$B$7:$R$2292,16,0)</f>
        <v>8.9085000000000001</v>
      </c>
      <c r="S18" s="62">
        <f t="shared" si="7"/>
        <v>9</v>
      </c>
    </row>
    <row r="19" spans="1:19" x14ac:dyDescent="0.3">
      <c r="A19" s="77" t="s">
        <v>1281</v>
      </c>
      <c r="B19" s="59">
        <f>VLOOKUP($A19,'Return Data'!$B$7:$R$2292,3,0)</f>
        <v>44826</v>
      </c>
      <c r="C19" s="60">
        <f>VLOOKUP($A19,'Return Data'!$B$7:$R$2292,4,0)</f>
        <v>2489.3036999999999</v>
      </c>
      <c r="D19" s="60">
        <f>VLOOKUP($A19,'Return Data'!$B$7:$R$2292,9,0)</f>
        <v>-0.14849999999999999</v>
      </c>
      <c r="E19" s="61">
        <f t="shared" si="0"/>
        <v>16</v>
      </c>
      <c r="F19" s="60">
        <f>VLOOKUP($A19,'Return Data'!$B$7:$R$2292,10,0)</f>
        <v>4.548</v>
      </c>
      <c r="G19" s="61">
        <f t="shared" si="1"/>
        <v>22</v>
      </c>
      <c r="H19" s="60">
        <f>VLOOKUP($A19,'Return Data'!$B$7:$R$2292,11,0)</f>
        <v>3.6638000000000002</v>
      </c>
      <c r="I19" s="61">
        <f t="shared" si="2"/>
        <v>6</v>
      </c>
      <c r="J19" s="60">
        <f>VLOOKUP($A19,'Return Data'!$B$7:$R$2292,12,0)</f>
        <v>2.0457999999999998</v>
      </c>
      <c r="K19" s="61">
        <f t="shared" si="3"/>
        <v>7</v>
      </c>
      <c r="L19" s="60">
        <f>VLOOKUP($A19,'Return Data'!$B$7:$R$2292,13,0)</f>
        <v>1.1694</v>
      </c>
      <c r="M19" s="61">
        <f t="shared" si="4"/>
        <v>16</v>
      </c>
      <c r="N19" s="60">
        <f>VLOOKUP($A19,'Return Data'!$B$7:$R$2292,17,0)</f>
        <v>2.6052</v>
      </c>
      <c r="O19" s="61">
        <f t="shared" si="5"/>
        <v>22</v>
      </c>
      <c r="P19" s="60">
        <f>VLOOKUP($A19,'Return Data'!$B$7:$R$2292,14,0)</f>
        <v>4.5006000000000004</v>
      </c>
      <c r="Q19" s="61">
        <f t="shared" si="6"/>
        <v>23</v>
      </c>
      <c r="R19" s="60">
        <f>VLOOKUP($A19,'Return Data'!$B$7:$R$2292,16,0)</f>
        <v>7.3807</v>
      </c>
      <c r="S19" s="62">
        <f t="shared" si="7"/>
        <v>22</v>
      </c>
    </row>
    <row r="20" spans="1:19" x14ac:dyDescent="0.3">
      <c r="A20" s="77" t="s">
        <v>1282</v>
      </c>
      <c r="B20" s="59">
        <f>VLOOKUP($A20,'Return Data'!$B$7:$R$2292,3,0)</f>
        <v>44826</v>
      </c>
      <c r="C20" s="60">
        <f>VLOOKUP($A20,'Return Data'!$B$7:$R$2292,4,0)</f>
        <v>89.185599999999994</v>
      </c>
      <c r="D20" s="60">
        <f>VLOOKUP($A20,'Return Data'!$B$7:$R$2292,9,0)</f>
        <v>8.9069000000000003</v>
      </c>
      <c r="E20" s="61">
        <f t="shared" si="0"/>
        <v>3</v>
      </c>
      <c r="F20" s="60">
        <f>VLOOKUP($A20,'Return Data'!$B$7:$R$2292,10,0)</f>
        <v>11.506399999999999</v>
      </c>
      <c r="G20" s="61">
        <f t="shared" si="1"/>
        <v>2</v>
      </c>
      <c r="H20" s="60">
        <f>VLOOKUP($A20,'Return Data'!$B$7:$R$2292,11,0)</f>
        <v>3.375</v>
      </c>
      <c r="I20" s="61">
        <f t="shared" si="2"/>
        <v>8</v>
      </c>
      <c r="J20" s="60">
        <f>VLOOKUP($A20,'Return Data'!$B$7:$R$2292,12,0)</f>
        <v>2.1061000000000001</v>
      </c>
      <c r="K20" s="61">
        <f t="shared" si="3"/>
        <v>6</v>
      </c>
      <c r="L20" s="60">
        <f>VLOOKUP($A20,'Return Data'!$B$7:$R$2292,13,0)</f>
        <v>1.7766</v>
      </c>
      <c r="M20" s="61">
        <f t="shared" si="4"/>
        <v>3</v>
      </c>
      <c r="N20" s="60">
        <f>VLOOKUP($A20,'Return Data'!$B$7:$R$2292,17,0)</f>
        <v>4.4095000000000004</v>
      </c>
      <c r="O20" s="61">
        <f t="shared" si="5"/>
        <v>4</v>
      </c>
      <c r="P20" s="60">
        <f>VLOOKUP($A20,'Return Data'!$B$7:$R$2292,14,0)</f>
        <v>7.0229999999999997</v>
      </c>
      <c r="Q20" s="61">
        <f t="shared" si="6"/>
        <v>3</v>
      </c>
      <c r="R20" s="60">
        <f>VLOOKUP($A20,'Return Data'!$B$7:$R$2292,16,0)</f>
        <v>8.3834999999999997</v>
      </c>
      <c r="S20" s="62">
        <f t="shared" si="7"/>
        <v>12</v>
      </c>
    </row>
    <row r="21" spans="1:19" x14ac:dyDescent="0.3">
      <c r="A21" s="77" t="s">
        <v>1284</v>
      </c>
      <c r="B21" s="59">
        <f>VLOOKUP($A21,'Return Data'!$B$7:$R$2292,3,0)</f>
        <v>44826</v>
      </c>
      <c r="C21" s="60">
        <f>VLOOKUP($A21,'Return Data'!$B$7:$R$2292,4,0)</f>
        <v>61.122</v>
      </c>
      <c r="D21" s="60">
        <f>VLOOKUP($A21,'Return Data'!$B$7:$R$2292,9,0)</f>
        <v>0.21579999999999999</v>
      </c>
      <c r="E21" s="61">
        <f t="shared" si="0"/>
        <v>14</v>
      </c>
      <c r="F21" s="60">
        <f>VLOOKUP($A21,'Return Data'!$B$7:$R$2292,10,0)</f>
        <v>7.2453000000000003</v>
      </c>
      <c r="G21" s="61">
        <f t="shared" si="1"/>
        <v>15</v>
      </c>
      <c r="H21" s="60">
        <f>VLOOKUP($A21,'Return Data'!$B$7:$R$2292,11,0)</f>
        <v>3.8403</v>
      </c>
      <c r="I21" s="61">
        <f t="shared" si="2"/>
        <v>5</v>
      </c>
      <c r="J21" s="60">
        <f>VLOOKUP($A21,'Return Data'!$B$7:$R$2292,12,0)</f>
        <v>1.9596</v>
      </c>
      <c r="K21" s="61">
        <f t="shared" si="3"/>
        <v>10</v>
      </c>
      <c r="L21" s="60">
        <f>VLOOKUP($A21,'Return Data'!$B$7:$R$2292,13,0)</f>
        <v>1.5552999999999999</v>
      </c>
      <c r="M21" s="61">
        <f t="shared" si="4"/>
        <v>9</v>
      </c>
      <c r="N21" s="60">
        <f>VLOOKUP($A21,'Return Data'!$B$7:$R$2292,17,0)</f>
        <v>3.3448000000000002</v>
      </c>
      <c r="O21" s="61">
        <f t="shared" si="5"/>
        <v>10</v>
      </c>
      <c r="P21" s="60">
        <f>VLOOKUP($A21,'Return Data'!$B$7:$R$2292,14,0)</f>
        <v>6.0408999999999997</v>
      </c>
      <c r="Q21" s="61">
        <f t="shared" si="6"/>
        <v>11</v>
      </c>
      <c r="R21" s="60">
        <f>VLOOKUP($A21,'Return Data'!$B$7:$R$2292,16,0)</f>
        <v>8.9219000000000008</v>
      </c>
      <c r="S21" s="62">
        <f t="shared" si="7"/>
        <v>8</v>
      </c>
    </row>
    <row r="22" spans="1:19" x14ac:dyDescent="0.3">
      <c r="A22" s="77" t="s">
        <v>1286</v>
      </c>
      <c r="B22" s="59">
        <f>VLOOKUP($A22,'Return Data'!$B$7:$R$2292,3,0)</f>
        <v>44826</v>
      </c>
      <c r="C22" s="60">
        <f>VLOOKUP($A22,'Return Data'!$B$7:$R$2292,4,0)</f>
        <v>53.418500000000002</v>
      </c>
      <c r="D22" s="60">
        <f>VLOOKUP($A22,'Return Data'!$B$7:$R$2292,9,0)</f>
        <v>-1.1846000000000001</v>
      </c>
      <c r="E22" s="61">
        <f t="shared" si="0"/>
        <v>18</v>
      </c>
      <c r="F22" s="60">
        <f>VLOOKUP($A22,'Return Data'!$B$7:$R$2292,10,0)</f>
        <v>4.5076000000000001</v>
      </c>
      <c r="G22" s="61">
        <f t="shared" si="1"/>
        <v>23</v>
      </c>
      <c r="H22" s="60">
        <f>VLOOKUP($A22,'Return Data'!$B$7:$R$2292,11,0)</f>
        <v>1.8542000000000001</v>
      </c>
      <c r="I22" s="61">
        <f t="shared" si="2"/>
        <v>14</v>
      </c>
      <c r="J22" s="60">
        <f>VLOOKUP($A22,'Return Data'!$B$7:$R$2292,12,0)</f>
        <v>1.8653999999999999</v>
      </c>
      <c r="K22" s="61">
        <f t="shared" si="3"/>
        <v>13</v>
      </c>
      <c r="L22" s="60">
        <f>VLOOKUP($A22,'Return Data'!$B$7:$R$2292,13,0)</f>
        <v>1.5307999999999999</v>
      </c>
      <c r="M22" s="61">
        <f t="shared" si="4"/>
        <v>10</v>
      </c>
      <c r="N22" s="60">
        <f>VLOOKUP($A22,'Return Data'!$B$7:$R$2292,17,0)</f>
        <v>3.3290999999999999</v>
      </c>
      <c r="O22" s="61">
        <f t="shared" si="5"/>
        <v>11</v>
      </c>
      <c r="P22" s="60">
        <f>VLOOKUP($A22,'Return Data'!$B$7:$R$2292,14,0)</f>
        <v>5.8198999999999996</v>
      </c>
      <c r="Q22" s="61">
        <f t="shared" si="6"/>
        <v>13</v>
      </c>
      <c r="R22" s="60">
        <f>VLOOKUP($A22,'Return Data'!$B$7:$R$2292,16,0)</f>
        <v>7.6189</v>
      </c>
      <c r="S22" s="62">
        <f t="shared" si="7"/>
        <v>18</v>
      </c>
    </row>
    <row r="23" spans="1:19" x14ac:dyDescent="0.3">
      <c r="A23" s="77" t="s">
        <v>1289</v>
      </c>
      <c r="B23" s="59">
        <f>VLOOKUP($A23,'Return Data'!$B$7:$R$2292,3,0)</f>
        <v>44826</v>
      </c>
      <c r="C23" s="60">
        <f>VLOOKUP($A23,'Return Data'!$B$7:$R$2292,4,0)</f>
        <v>34.366999999999997</v>
      </c>
      <c r="D23" s="60">
        <f>VLOOKUP($A23,'Return Data'!$B$7:$R$2292,9,0)</f>
        <v>6.9615</v>
      </c>
      <c r="E23" s="61">
        <f t="shared" si="0"/>
        <v>5</v>
      </c>
      <c r="F23" s="60">
        <f>VLOOKUP($A23,'Return Data'!$B$7:$R$2292,10,0)</f>
        <v>9.4856999999999996</v>
      </c>
      <c r="G23" s="61">
        <f t="shared" si="1"/>
        <v>4</v>
      </c>
      <c r="H23" s="60">
        <f>VLOOKUP($A23,'Return Data'!$B$7:$R$2292,11,0)</f>
        <v>2.4016000000000002</v>
      </c>
      <c r="I23" s="61">
        <f t="shared" si="2"/>
        <v>12</v>
      </c>
      <c r="J23" s="60">
        <f>VLOOKUP($A23,'Return Data'!$B$7:$R$2292,12,0)</f>
        <v>1.6417999999999999</v>
      </c>
      <c r="K23" s="61">
        <f t="shared" si="3"/>
        <v>14</v>
      </c>
      <c r="L23" s="60">
        <f>VLOOKUP($A23,'Return Data'!$B$7:$R$2292,13,0)</f>
        <v>1.2911999999999999</v>
      </c>
      <c r="M23" s="61">
        <f t="shared" si="4"/>
        <v>13</v>
      </c>
      <c r="N23" s="60">
        <f>VLOOKUP($A23,'Return Data'!$B$7:$R$2292,17,0)</f>
        <v>3.4062999999999999</v>
      </c>
      <c r="O23" s="61">
        <f t="shared" si="5"/>
        <v>9</v>
      </c>
      <c r="P23" s="60">
        <f>VLOOKUP($A23,'Return Data'!$B$7:$R$2292,14,0)</f>
        <v>6.1969000000000003</v>
      </c>
      <c r="Q23" s="61">
        <f t="shared" si="6"/>
        <v>10</v>
      </c>
      <c r="R23" s="60">
        <f>VLOOKUP($A23,'Return Data'!$B$7:$R$2292,16,0)</f>
        <v>9.5915999999999997</v>
      </c>
      <c r="S23" s="62">
        <f t="shared" si="7"/>
        <v>1</v>
      </c>
    </row>
    <row r="24" spans="1:19" x14ac:dyDescent="0.3">
      <c r="A24" s="77" t="s">
        <v>1291</v>
      </c>
      <c r="B24" s="59">
        <f>VLOOKUP($A24,'Return Data'!$B$7:$R$2292,3,0)</f>
        <v>44826</v>
      </c>
      <c r="C24" s="60">
        <f>VLOOKUP($A24,'Return Data'!$B$7:$R$2292,4,0)</f>
        <v>26.058800000000002</v>
      </c>
      <c r="D24" s="60">
        <f>VLOOKUP($A24,'Return Data'!$B$7:$R$2292,9,0)</f>
        <v>-0.4607</v>
      </c>
      <c r="E24" s="61">
        <f t="shared" si="0"/>
        <v>17</v>
      </c>
      <c r="F24" s="60">
        <f>VLOOKUP($A24,'Return Data'!$B$7:$R$2292,10,0)</f>
        <v>5.5201000000000002</v>
      </c>
      <c r="G24" s="61">
        <f t="shared" si="1"/>
        <v>19</v>
      </c>
      <c r="H24" s="60">
        <f>VLOOKUP($A24,'Return Data'!$B$7:$R$2292,11,0)</f>
        <v>2.5583999999999998</v>
      </c>
      <c r="I24" s="61">
        <f t="shared" si="2"/>
        <v>11</v>
      </c>
      <c r="J24" s="60">
        <f>VLOOKUP($A24,'Return Data'!$B$7:$R$2292,12,0)</f>
        <v>1.8692</v>
      </c>
      <c r="K24" s="61">
        <f t="shared" si="3"/>
        <v>12</v>
      </c>
      <c r="L24" s="60">
        <f>VLOOKUP($A24,'Return Data'!$B$7:$R$2292,13,0)</f>
        <v>1.6380999999999999</v>
      </c>
      <c r="M24" s="61">
        <f t="shared" si="4"/>
        <v>7</v>
      </c>
      <c r="N24" s="60">
        <f>VLOOKUP($A24,'Return Data'!$B$7:$R$2292,17,0)</f>
        <v>3.9134000000000002</v>
      </c>
      <c r="O24" s="61">
        <f t="shared" si="5"/>
        <v>7</v>
      </c>
      <c r="P24" s="60">
        <f>VLOOKUP($A24,'Return Data'!$B$7:$R$2292,14,0)</f>
        <v>5.8620999999999999</v>
      </c>
      <c r="Q24" s="61">
        <f t="shared" si="6"/>
        <v>12</v>
      </c>
      <c r="R24" s="60">
        <f>VLOOKUP($A24,'Return Data'!$B$7:$R$2292,16,0)</f>
        <v>7.6840999999999999</v>
      </c>
      <c r="S24" s="62">
        <f t="shared" si="7"/>
        <v>16</v>
      </c>
    </row>
    <row r="25" spans="1:19" x14ac:dyDescent="0.3">
      <c r="A25" s="77" t="s">
        <v>1292</v>
      </c>
      <c r="B25" s="59">
        <f>VLOOKUP($A25,'Return Data'!$B$7:$R$2292,3,0)</f>
        <v>44826</v>
      </c>
      <c r="C25" s="60">
        <f>VLOOKUP($A25,'Return Data'!$B$7:$R$2292,4,0)</f>
        <v>55.504800000000003</v>
      </c>
      <c r="D25" s="60">
        <f>VLOOKUP($A25,'Return Data'!$B$7:$R$2292,9,0)</f>
        <v>12.0176</v>
      </c>
      <c r="E25" s="61">
        <f t="shared" si="0"/>
        <v>2</v>
      </c>
      <c r="F25" s="60">
        <f>VLOOKUP($A25,'Return Data'!$B$7:$R$2292,10,0)</f>
        <v>7.4874000000000001</v>
      </c>
      <c r="G25" s="61">
        <f t="shared" si="1"/>
        <v>13</v>
      </c>
      <c r="H25" s="60">
        <f>VLOOKUP($A25,'Return Data'!$B$7:$R$2292,11,0)</f>
        <v>4.3464999999999998</v>
      </c>
      <c r="I25" s="61">
        <f t="shared" si="2"/>
        <v>2</v>
      </c>
      <c r="J25" s="60">
        <f>VLOOKUP($A25,'Return Data'!$B$7:$R$2292,12,0)</f>
        <v>3.4998</v>
      </c>
      <c r="K25" s="61">
        <f t="shared" si="3"/>
        <v>1</v>
      </c>
      <c r="L25" s="60">
        <f>VLOOKUP($A25,'Return Data'!$B$7:$R$2292,13,0)</f>
        <v>2.7749000000000001</v>
      </c>
      <c r="M25" s="61">
        <f t="shared" si="4"/>
        <v>1</v>
      </c>
      <c r="N25" s="60">
        <f>VLOOKUP($A25,'Return Data'!$B$7:$R$2292,17,0)</f>
        <v>4.5487000000000002</v>
      </c>
      <c r="O25" s="61">
        <f t="shared" si="5"/>
        <v>3</v>
      </c>
      <c r="P25" s="60">
        <f>VLOOKUP($A25,'Return Data'!$B$7:$R$2292,14,0)</f>
        <v>6.8940999999999999</v>
      </c>
      <c r="Q25" s="61">
        <f t="shared" si="6"/>
        <v>5</v>
      </c>
      <c r="R25" s="60">
        <f>VLOOKUP($A25,'Return Data'!$B$7:$R$2292,16,0)</f>
        <v>9.4208999999999996</v>
      </c>
      <c r="S25" s="62">
        <f t="shared" si="7"/>
        <v>2</v>
      </c>
    </row>
    <row r="26" spans="1:19" x14ac:dyDescent="0.3">
      <c r="A26" s="77" t="s">
        <v>1294</v>
      </c>
      <c r="B26" s="59">
        <f>VLOOKUP($A26,'Return Data'!$B$7:$R$2292,3,0)</f>
        <v>44826</v>
      </c>
      <c r="C26" s="60">
        <f>VLOOKUP($A26,'Return Data'!$B$7:$R$2292,4,0)</f>
        <v>69.369100000000003</v>
      </c>
      <c r="D26" s="60">
        <f>VLOOKUP($A26,'Return Data'!$B$7:$R$2292,9,0)</f>
        <v>-2.4458000000000002</v>
      </c>
      <c r="E26" s="61">
        <f t="shared" si="0"/>
        <v>20</v>
      </c>
      <c r="F26" s="60">
        <f>VLOOKUP($A26,'Return Data'!$B$7:$R$2292,10,0)</f>
        <v>8.0277999999999992</v>
      </c>
      <c r="G26" s="61">
        <f t="shared" si="1"/>
        <v>12</v>
      </c>
      <c r="H26" s="60">
        <f>VLOOKUP($A26,'Return Data'!$B$7:$R$2292,11,0)</f>
        <v>4.1923000000000004</v>
      </c>
      <c r="I26" s="61">
        <f t="shared" si="2"/>
        <v>3</v>
      </c>
      <c r="J26" s="60">
        <f>VLOOKUP($A26,'Return Data'!$B$7:$R$2292,12,0)</f>
        <v>2.5367000000000002</v>
      </c>
      <c r="K26" s="61">
        <f t="shared" si="3"/>
        <v>3</v>
      </c>
      <c r="L26" s="60">
        <f>VLOOKUP($A26,'Return Data'!$B$7:$R$2292,13,0)</f>
        <v>1.7064999999999999</v>
      </c>
      <c r="M26" s="61">
        <f t="shared" si="4"/>
        <v>6</v>
      </c>
      <c r="N26" s="60">
        <f>VLOOKUP($A26,'Return Data'!$B$7:$R$2292,17,0)</f>
        <v>3.1030000000000002</v>
      </c>
      <c r="O26" s="61">
        <f t="shared" si="5"/>
        <v>14</v>
      </c>
      <c r="P26" s="60">
        <f>VLOOKUP($A26,'Return Data'!$B$7:$R$2292,14,0)</f>
        <v>5.3555999999999999</v>
      </c>
      <c r="Q26" s="61">
        <f t="shared" si="6"/>
        <v>17</v>
      </c>
      <c r="R26" s="60">
        <f>VLOOKUP($A26,'Return Data'!$B$7:$R$2292,16,0)</f>
        <v>8.0978999999999992</v>
      </c>
      <c r="S26" s="62">
        <f t="shared" si="7"/>
        <v>15</v>
      </c>
    </row>
    <row r="27" spans="1:19" x14ac:dyDescent="0.3">
      <c r="A27" s="77" t="s">
        <v>1296</v>
      </c>
      <c r="B27" s="59">
        <f>VLOOKUP($A27,'Return Data'!$B$7:$R$2292,3,0)</f>
        <v>44826</v>
      </c>
      <c r="C27" s="60">
        <f>VLOOKUP($A27,'Return Data'!$B$7:$R$2292,4,0)</f>
        <v>52.594900000000003</v>
      </c>
      <c r="D27" s="60">
        <f>VLOOKUP($A27,'Return Data'!$B$7:$R$2292,9,0)</f>
        <v>8.8277999999999999</v>
      </c>
      <c r="E27" s="61">
        <f t="shared" si="0"/>
        <v>4</v>
      </c>
      <c r="F27" s="60">
        <f>VLOOKUP($A27,'Return Data'!$B$7:$R$2292,10,0)</f>
        <v>8.2916000000000007</v>
      </c>
      <c r="G27" s="61">
        <f t="shared" si="1"/>
        <v>9</v>
      </c>
      <c r="H27" s="60">
        <f>VLOOKUP($A27,'Return Data'!$B$7:$R$2292,11,0)</f>
        <v>4.0613000000000001</v>
      </c>
      <c r="I27" s="61">
        <f t="shared" si="2"/>
        <v>4</v>
      </c>
      <c r="J27" s="60">
        <f>VLOOKUP($A27,'Return Data'!$B$7:$R$2292,12,0)</f>
        <v>2.1448</v>
      </c>
      <c r="K27" s="61">
        <f t="shared" si="3"/>
        <v>5</v>
      </c>
      <c r="L27" s="60">
        <f>VLOOKUP($A27,'Return Data'!$B$7:$R$2292,13,0)</f>
        <v>1.615</v>
      </c>
      <c r="M27" s="61">
        <f t="shared" si="4"/>
        <v>8</v>
      </c>
      <c r="N27" s="60">
        <f>VLOOKUP($A27,'Return Data'!$B$7:$R$2292,17,0)</f>
        <v>3.1819000000000002</v>
      </c>
      <c r="O27" s="61">
        <f t="shared" si="5"/>
        <v>13</v>
      </c>
      <c r="P27" s="60">
        <f>VLOOKUP($A27,'Return Data'!$B$7:$R$2292,14,0)</f>
        <v>5.4577999999999998</v>
      </c>
      <c r="Q27" s="61">
        <f t="shared" si="6"/>
        <v>16</v>
      </c>
      <c r="R27" s="60">
        <f>VLOOKUP($A27,'Return Data'!$B$7:$R$2292,16,0)</f>
        <v>8.4753000000000007</v>
      </c>
      <c r="S27" s="62">
        <f t="shared" si="7"/>
        <v>11</v>
      </c>
    </row>
    <row r="28" spans="1:19" x14ac:dyDescent="0.3">
      <c r="A28" s="77" t="s">
        <v>828</v>
      </c>
      <c r="B28" s="59">
        <f>VLOOKUP($A28,'Return Data'!$B$7:$R$2292,3,0)</f>
        <v>44826</v>
      </c>
      <c r="C28" s="60">
        <f>VLOOKUP($A28,'Return Data'!$B$7:$R$2292,4,0)</f>
        <v>17.747199999999999</v>
      </c>
      <c r="D28" s="60">
        <f>VLOOKUP($A28,'Return Data'!$B$7:$R$2292,9,0)</f>
        <v>1.3949</v>
      </c>
      <c r="E28" s="61">
        <f t="shared" si="0"/>
        <v>13</v>
      </c>
      <c r="F28" s="60">
        <f>VLOOKUP($A28,'Return Data'!$B$7:$R$2292,10,0)</f>
        <v>8.2354000000000003</v>
      </c>
      <c r="G28" s="61">
        <f t="shared" si="1"/>
        <v>10</v>
      </c>
      <c r="H28" s="60">
        <f>VLOOKUP($A28,'Return Data'!$B$7:$R$2292,11,0)</f>
        <v>-0.30690000000000001</v>
      </c>
      <c r="I28" s="61">
        <f t="shared" si="2"/>
        <v>23</v>
      </c>
      <c r="J28" s="60">
        <f>VLOOKUP($A28,'Return Data'!$B$7:$R$2292,12,0)</f>
        <v>-1.5989</v>
      </c>
      <c r="K28" s="61">
        <f t="shared" si="3"/>
        <v>24</v>
      </c>
      <c r="L28" s="60">
        <f>VLOOKUP($A28,'Return Data'!$B$7:$R$2292,13,0)</f>
        <v>-2.0255000000000001</v>
      </c>
      <c r="M28" s="61">
        <f t="shared" si="4"/>
        <v>24</v>
      </c>
      <c r="N28" s="60">
        <f>VLOOKUP($A28,'Return Data'!$B$7:$R$2292,17,0)</f>
        <v>0.88180000000000003</v>
      </c>
      <c r="O28" s="61">
        <f t="shared" si="5"/>
        <v>24</v>
      </c>
      <c r="P28" s="60">
        <f>VLOOKUP($A28,'Return Data'!$B$7:$R$2292,14,0)</f>
        <v>4.4915000000000003</v>
      </c>
      <c r="Q28" s="61">
        <f t="shared" si="6"/>
        <v>24</v>
      </c>
      <c r="R28" s="60">
        <f>VLOOKUP($A28,'Return Data'!$B$7:$R$2292,16,0)</f>
        <v>7.4391999999999996</v>
      </c>
      <c r="S28" s="62">
        <f t="shared" si="7"/>
        <v>21</v>
      </c>
    </row>
    <row r="29" spans="1:19" x14ac:dyDescent="0.3">
      <c r="A29" s="77" t="s">
        <v>831</v>
      </c>
      <c r="B29" s="59">
        <f>VLOOKUP($A29,'Return Data'!$B$7:$R$2292,3,0)</f>
        <v>44826</v>
      </c>
      <c r="C29" s="60">
        <f>VLOOKUP($A29,'Return Data'!$B$7:$R$2292,4,0)</f>
        <v>19.950900000000001</v>
      </c>
      <c r="D29" s="60">
        <f>VLOOKUP($A29,'Return Data'!$B$7:$R$2292,9,0)</f>
        <v>2.5135000000000001</v>
      </c>
      <c r="E29" s="61">
        <f t="shared" si="0"/>
        <v>11</v>
      </c>
      <c r="F29" s="60">
        <f>VLOOKUP($A29,'Return Data'!$B$7:$R$2292,10,0)</f>
        <v>8.8535000000000004</v>
      </c>
      <c r="G29" s="61">
        <f t="shared" si="1"/>
        <v>7</v>
      </c>
      <c r="H29" s="60">
        <f>VLOOKUP($A29,'Return Data'!$B$7:$R$2292,11,0)</f>
        <v>0.32869999999999999</v>
      </c>
      <c r="I29" s="61">
        <f t="shared" si="2"/>
        <v>20</v>
      </c>
      <c r="J29" s="60">
        <f>VLOOKUP($A29,'Return Data'!$B$7:$R$2292,12,0)</f>
        <v>-0.66500000000000004</v>
      </c>
      <c r="K29" s="61">
        <f t="shared" si="3"/>
        <v>22</v>
      </c>
      <c r="L29" s="60">
        <f>VLOOKUP($A29,'Return Data'!$B$7:$R$2292,13,0)</f>
        <v>-0.72799999999999998</v>
      </c>
      <c r="M29" s="61">
        <f t="shared" si="4"/>
        <v>22</v>
      </c>
      <c r="N29" s="60">
        <f>VLOOKUP($A29,'Return Data'!$B$7:$R$2292,17,0)</f>
        <v>2.7793000000000001</v>
      </c>
      <c r="O29" s="61">
        <f t="shared" si="5"/>
        <v>20</v>
      </c>
      <c r="P29" s="60">
        <f>VLOOKUP($A29,'Return Data'!$B$7:$R$2292,14,0)</f>
        <v>6.2153999999999998</v>
      </c>
      <c r="Q29" s="61">
        <f t="shared" si="6"/>
        <v>9</v>
      </c>
      <c r="R29" s="60">
        <f>VLOOKUP($A29,'Return Data'!$B$7:$R$2292,16,0)</f>
        <v>8.9787999999999997</v>
      </c>
      <c r="S29" s="62">
        <f t="shared" si="7"/>
        <v>4</v>
      </c>
    </row>
    <row r="30" spans="1:19" x14ac:dyDescent="0.3">
      <c r="A30" s="77" t="s">
        <v>832</v>
      </c>
      <c r="B30" s="59">
        <f>VLOOKUP($A30,'Return Data'!$B$7:$R$2292,3,0)</f>
        <v>44826</v>
      </c>
      <c r="C30" s="60">
        <f>VLOOKUP($A30,'Return Data'!$B$7:$R$2292,4,0)</f>
        <v>36.694600000000001</v>
      </c>
      <c r="D30" s="60">
        <f>VLOOKUP($A30,'Return Data'!$B$7:$R$2292,9,0)</f>
        <v>3.0465</v>
      </c>
      <c r="E30" s="61">
        <f t="shared" si="0"/>
        <v>9</v>
      </c>
      <c r="F30" s="60">
        <f>VLOOKUP($A30,'Return Data'!$B$7:$R$2292,10,0)</f>
        <v>8.8919999999999995</v>
      </c>
      <c r="G30" s="61">
        <f t="shared" si="1"/>
        <v>6</v>
      </c>
      <c r="H30" s="60">
        <f>VLOOKUP($A30,'Return Data'!$B$7:$R$2292,11,0)</f>
        <v>-4.7600000000000003E-2</v>
      </c>
      <c r="I30" s="61">
        <f t="shared" si="2"/>
        <v>22</v>
      </c>
      <c r="J30" s="60">
        <f>VLOOKUP($A30,'Return Data'!$B$7:$R$2292,12,0)</f>
        <v>-0.88780000000000003</v>
      </c>
      <c r="K30" s="61">
        <f t="shared" si="3"/>
        <v>23</v>
      </c>
      <c r="L30" s="60">
        <f>VLOOKUP($A30,'Return Data'!$B$7:$R$2292,13,0)</f>
        <v>-1.3638999999999999</v>
      </c>
      <c r="M30" s="61">
        <f t="shared" si="4"/>
        <v>23</v>
      </c>
      <c r="N30" s="60">
        <f>VLOOKUP($A30,'Return Data'!$B$7:$R$2292,17,0)</f>
        <v>2.1574</v>
      </c>
      <c r="O30" s="61">
        <f t="shared" si="5"/>
        <v>23</v>
      </c>
      <c r="P30" s="60">
        <f>VLOOKUP($A30,'Return Data'!$B$7:$R$2292,14,0)</f>
        <v>5.5975000000000001</v>
      </c>
      <c r="Q30" s="61">
        <f t="shared" si="6"/>
        <v>14</v>
      </c>
      <c r="R30" s="60">
        <f>VLOOKUP($A30,'Return Data'!$B$7:$R$2292,16,0)</f>
        <v>9.1000999999999994</v>
      </c>
      <c r="S30" s="62">
        <f t="shared" si="7"/>
        <v>3</v>
      </c>
    </row>
    <row r="31" spans="1:19" x14ac:dyDescent="0.3">
      <c r="A31" s="77" t="s">
        <v>834</v>
      </c>
      <c r="B31" s="59">
        <f>VLOOKUP($A31,'Return Data'!$B$7:$R$2292,3,0)</f>
        <v>44826</v>
      </c>
      <c r="C31" s="60">
        <f>VLOOKUP($A31,'Return Data'!$B$7:$R$2292,4,0)</f>
        <v>52.4773</v>
      </c>
      <c r="D31" s="60">
        <f>VLOOKUP($A31,'Return Data'!$B$7:$R$2292,9,0)</f>
        <v>2.2097000000000002</v>
      </c>
      <c r="E31" s="61">
        <f t="shared" si="0"/>
        <v>12</v>
      </c>
      <c r="F31" s="60">
        <f>VLOOKUP($A31,'Return Data'!$B$7:$R$2292,10,0)</f>
        <v>9.3629999999999995</v>
      </c>
      <c r="G31" s="61">
        <f t="shared" si="1"/>
        <v>5</v>
      </c>
      <c r="H31" s="60">
        <f>VLOOKUP($A31,'Return Data'!$B$7:$R$2292,11,0)</f>
        <v>1.3111999999999999</v>
      </c>
      <c r="I31" s="61">
        <f t="shared" si="2"/>
        <v>15</v>
      </c>
      <c r="J31" s="60">
        <f>VLOOKUP($A31,'Return Data'!$B$7:$R$2292,12,0)</f>
        <v>-0.16200000000000001</v>
      </c>
      <c r="K31" s="61">
        <f t="shared" si="3"/>
        <v>21</v>
      </c>
      <c r="L31" s="60">
        <f>VLOOKUP($A31,'Return Data'!$B$7:$R$2292,13,0)</f>
        <v>-0.14940000000000001</v>
      </c>
      <c r="M31" s="61">
        <f t="shared" si="4"/>
        <v>21</v>
      </c>
      <c r="N31" s="60">
        <f>VLOOKUP($A31,'Return Data'!$B$7:$R$2292,17,0)</f>
        <v>2.7557</v>
      </c>
      <c r="O31" s="61">
        <f t="shared" si="5"/>
        <v>21</v>
      </c>
      <c r="P31" s="60">
        <f>VLOOKUP($A31,'Return Data'!$B$7:$R$2292,14,0)</f>
        <v>5.4664999999999999</v>
      </c>
      <c r="Q31" s="61">
        <f t="shared" si="6"/>
        <v>15</v>
      </c>
      <c r="R31" s="60">
        <f>VLOOKUP($A31,'Return Data'!$B$7:$R$2292,16,0)</f>
        <v>8.9776000000000007</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1.868154166666667</v>
      </c>
      <c r="E33" s="83"/>
      <c r="F33" s="84">
        <f>AVERAGE(F8:F31)</f>
        <v>7.6673708333333321</v>
      </c>
      <c r="G33" s="83"/>
      <c r="H33" s="84">
        <f>AVERAGE(H8:H31)</f>
        <v>2.1372958333333334</v>
      </c>
      <c r="I33" s="83"/>
      <c r="J33" s="84">
        <f>AVERAGE(J8:J31)</f>
        <v>1.3387166666666672</v>
      </c>
      <c r="K33" s="83"/>
      <c r="L33" s="84">
        <f>AVERAGE(L8:L31)</f>
        <v>1.0162499999999997</v>
      </c>
      <c r="M33" s="83"/>
      <c r="N33" s="84">
        <f>AVERAGE(N8:N31)</f>
        <v>3.3529583333333335</v>
      </c>
      <c r="O33" s="83"/>
      <c r="P33" s="84">
        <f>AVERAGE(P8:P31)</f>
        <v>5.8963666666666663</v>
      </c>
      <c r="Q33" s="83"/>
      <c r="R33" s="84">
        <f>AVERAGE(R8:R31)</f>
        <v>8.2790166666666671</v>
      </c>
      <c r="S33" s="85"/>
    </row>
    <row r="34" spans="1:19" x14ac:dyDescent="0.3">
      <c r="A34" s="82" t="s">
        <v>28</v>
      </c>
      <c r="B34" s="83"/>
      <c r="C34" s="83"/>
      <c r="D34" s="84">
        <f>MIN(D8:D31)</f>
        <v>-8.1074000000000002</v>
      </c>
      <c r="E34" s="83"/>
      <c r="F34" s="84">
        <f>MIN(F8:F31)</f>
        <v>4.1883999999999997</v>
      </c>
      <c r="G34" s="83"/>
      <c r="H34" s="84">
        <f>MIN(H8:H31)</f>
        <v>-1.9896</v>
      </c>
      <c r="I34" s="83"/>
      <c r="J34" s="84">
        <f>MIN(J8:J31)</f>
        <v>-1.5989</v>
      </c>
      <c r="K34" s="83"/>
      <c r="L34" s="84">
        <f>MIN(L8:L31)</f>
        <v>-2.0255000000000001</v>
      </c>
      <c r="M34" s="83"/>
      <c r="N34" s="84">
        <f>MIN(N8:N31)</f>
        <v>0.88180000000000003</v>
      </c>
      <c r="O34" s="83"/>
      <c r="P34" s="84">
        <f>MIN(P8:P31)</f>
        <v>4.4915000000000003</v>
      </c>
      <c r="Q34" s="83"/>
      <c r="R34" s="84">
        <f>MIN(R8:R31)</f>
        <v>6.6694000000000004</v>
      </c>
      <c r="S34" s="85"/>
    </row>
    <row r="35" spans="1:19" ht="15" thickBot="1" x14ac:dyDescent="0.35">
      <c r="A35" s="86" t="s">
        <v>29</v>
      </c>
      <c r="B35" s="87"/>
      <c r="C35" s="87"/>
      <c r="D35" s="88">
        <f>MAX(D8:D31)</f>
        <v>15.178800000000001</v>
      </c>
      <c r="E35" s="87"/>
      <c r="F35" s="88">
        <f>MAX(F8:F31)</f>
        <v>14.295299999999999</v>
      </c>
      <c r="G35" s="87"/>
      <c r="H35" s="88">
        <f>MAX(H8:H31)</f>
        <v>6.1806999999999999</v>
      </c>
      <c r="I35" s="87"/>
      <c r="J35" s="88">
        <f>MAX(J8:J31)</f>
        <v>3.4998</v>
      </c>
      <c r="K35" s="87"/>
      <c r="L35" s="88">
        <f>MAX(L8:L31)</f>
        <v>2.7749000000000001</v>
      </c>
      <c r="M35" s="87"/>
      <c r="N35" s="88">
        <f>MAX(N8:N31)</f>
        <v>5.0431999999999997</v>
      </c>
      <c r="O35" s="87"/>
      <c r="P35" s="88">
        <f>MAX(P8:P31)</f>
        <v>7.5892999999999997</v>
      </c>
      <c r="Q35" s="87"/>
      <c r="R35" s="88">
        <f>MAX(R8:R31)</f>
        <v>9.5915999999999997</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44826</v>
      </c>
      <c r="C8" s="60">
        <f>VLOOKUP($A8,'Return Data'!$B$7:$R$2292,4,0)</f>
        <v>65.902299999999997</v>
      </c>
      <c r="D8" s="60">
        <f>VLOOKUP($A8,'Return Data'!$B$7:$R$2292,9,0)</f>
        <v>-5.3266999999999998</v>
      </c>
      <c r="E8" s="61">
        <f t="shared" ref="E8:E34" si="0">RANK(D8,D$8:D$34,0)</f>
        <v>25</v>
      </c>
      <c r="F8" s="60">
        <f>VLOOKUP($A8,'Return Data'!$B$7:$R$2292,10,0)</f>
        <v>5.9088000000000003</v>
      </c>
      <c r="G8" s="61">
        <f t="shared" ref="G8:G34" si="1">RANK(F8,F$8:F$34,0)</f>
        <v>20</v>
      </c>
      <c r="H8" s="60">
        <f>VLOOKUP($A8,'Return Data'!$B$7:$R$2292,11,0)</f>
        <v>-0.52749999999999997</v>
      </c>
      <c r="I8" s="61">
        <f t="shared" ref="I8:I34" si="2">RANK(H8,H$8:H$34,0)</f>
        <v>26</v>
      </c>
      <c r="J8" s="60">
        <f>VLOOKUP($A8,'Return Data'!$B$7:$R$2292,12,0)</f>
        <v>6.6699999999999995E-2</v>
      </c>
      <c r="K8" s="61">
        <f t="shared" ref="K8:K34" si="3">RANK(J8,J$8:J$34,0)</f>
        <v>17</v>
      </c>
      <c r="L8" s="60">
        <f>VLOOKUP($A8,'Return Data'!$B$7:$R$2292,13,0)</f>
        <v>0.34560000000000002</v>
      </c>
      <c r="M8" s="61">
        <f t="shared" ref="M8:M34" si="4">RANK(L8,L$8:L$34,0)</f>
        <v>15</v>
      </c>
      <c r="N8" s="60">
        <f>VLOOKUP($A8,'Return Data'!$B$7:$R$2292,17,0)</f>
        <v>3.1421000000000001</v>
      </c>
      <c r="O8" s="61">
        <f t="shared" ref="O8:O34" si="5">RANK(N8,N$8:N$34,0)</f>
        <v>7</v>
      </c>
      <c r="P8" s="60">
        <f>VLOOKUP($A8,'Return Data'!$B$7:$R$2292,14,0)</f>
        <v>5.6172000000000004</v>
      </c>
      <c r="Q8" s="61">
        <f t="shared" ref="Q8:Q34" si="6">RANK(P8,P$8:P$34,0)</f>
        <v>9</v>
      </c>
      <c r="R8" s="60">
        <f>VLOOKUP($A8,'Return Data'!$B$7:$R$2292,16,0)</f>
        <v>8.5573999999999995</v>
      </c>
      <c r="S8" s="62">
        <f t="shared" ref="S8:S34" si="7">RANK(R8,R$8:R$34,0)</f>
        <v>5</v>
      </c>
    </row>
    <row r="9" spans="1:19" x14ac:dyDescent="0.3">
      <c r="A9" s="77" t="s">
        <v>1265</v>
      </c>
      <c r="B9" s="59">
        <f>VLOOKUP($A9,'Return Data'!$B$7:$R$2292,3,0)</f>
        <v>44826</v>
      </c>
      <c r="C9" s="60">
        <f>VLOOKUP($A9,'Return Data'!$B$7:$R$2292,4,0)</f>
        <v>20.631599999999999</v>
      </c>
      <c r="D9" s="60">
        <f>VLOOKUP($A9,'Return Data'!$B$7:$R$2292,9,0)</f>
        <v>2.9348999999999998</v>
      </c>
      <c r="E9" s="61">
        <f t="shared" si="0"/>
        <v>7</v>
      </c>
      <c r="F9" s="60">
        <f>VLOOKUP($A9,'Return Data'!$B$7:$R$2292,10,0)</f>
        <v>7.9980000000000002</v>
      </c>
      <c r="G9" s="61">
        <f t="shared" si="1"/>
        <v>12</v>
      </c>
      <c r="H9" s="60">
        <f>VLOOKUP($A9,'Return Data'!$B$7:$R$2292,11,0)</f>
        <v>2.5287999999999999</v>
      </c>
      <c r="I9" s="61">
        <f t="shared" si="2"/>
        <v>8</v>
      </c>
      <c r="J9" s="60">
        <f>VLOOKUP($A9,'Return Data'!$B$7:$R$2292,12,0)</f>
        <v>1.7452000000000001</v>
      </c>
      <c r="K9" s="61">
        <f t="shared" si="3"/>
        <v>4</v>
      </c>
      <c r="L9" s="60">
        <f>VLOOKUP($A9,'Return Data'!$B$7:$R$2292,13,0)</f>
        <v>1.1368</v>
      </c>
      <c r="M9" s="61">
        <f t="shared" si="4"/>
        <v>5</v>
      </c>
      <c r="N9" s="60">
        <f>VLOOKUP($A9,'Return Data'!$B$7:$R$2292,17,0)</f>
        <v>3.4447000000000001</v>
      </c>
      <c r="O9" s="61">
        <f t="shared" si="5"/>
        <v>5</v>
      </c>
      <c r="P9" s="60">
        <f>VLOOKUP($A9,'Return Data'!$B$7:$R$2292,14,0)</f>
        <v>6.0144000000000002</v>
      </c>
      <c r="Q9" s="61">
        <f t="shared" si="6"/>
        <v>6</v>
      </c>
      <c r="R9" s="60">
        <f>VLOOKUP($A9,'Return Data'!$B$7:$R$2292,16,0)</f>
        <v>7.0224000000000002</v>
      </c>
      <c r="S9" s="62">
        <f t="shared" si="7"/>
        <v>19</v>
      </c>
    </row>
    <row r="10" spans="1:19" x14ac:dyDescent="0.3">
      <c r="A10" s="77" t="s">
        <v>2005</v>
      </c>
      <c r="B10" s="59">
        <f>VLOOKUP($A10,'Return Data'!$B$7:$R$2292,3,0)</f>
        <v>44826</v>
      </c>
      <c r="C10" s="60">
        <f>VLOOKUP($A10,'Return Data'!$B$7:$R$2292,4,0)</f>
        <v>34.040799999999997</v>
      </c>
      <c r="D10" s="60">
        <f>VLOOKUP($A10,'Return Data'!$B$7:$R$2292,9,0)</f>
        <v>-1.0436000000000001</v>
      </c>
      <c r="E10" s="61">
        <f t="shared" si="0"/>
        <v>19</v>
      </c>
      <c r="F10" s="60">
        <f>VLOOKUP($A10,'Return Data'!$B$7:$R$2292,10,0)</f>
        <v>6.4324000000000003</v>
      </c>
      <c r="G10" s="61">
        <f t="shared" si="1"/>
        <v>18</v>
      </c>
      <c r="H10" s="60">
        <f>VLOOKUP($A10,'Return Data'!$B$7:$R$2292,11,0)</f>
        <v>0.1119</v>
      </c>
      <c r="I10" s="61">
        <f t="shared" si="2"/>
        <v>22</v>
      </c>
      <c r="J10" s="60">
        <f>VLOOKUP($A10,'Return Data'!$B$7:$R$2292,12,0)</f>
        <v>-0.624</v>
      </c>
      <c r="K10" s="61">
        <f t="shared" si="3"/>
        <v>21</v>
      </c>
      <c r="L10" s="60">
        <f>VLOOKUP($A10,'Return Data'!$B$7:$R$2292,13,0)</f>
        <v>-0.41249999999999998</v>
      </c>
      <c r="M10" s="61">
        <f t="shared" si="4"/>
        <v>20</v>
      </c>
      <c r="N10" s="60">
        <f>VLOOKUP($A10,'Return Data'!$B$7:$R$2292,17,0)</f>
        <v>2.0813999999999999</v>
      </c>
      <c r="O10" s="61">
        <f t="shared" si="5"/>
        <v>21</v>
      </c>
      <c r="P10" s="60">
        <f>VLOOKUP($A10,'Return Data'!$B$7:$R$2292,14,0)</f>
        <v>4.3</v>
      </c>
      <c r="Q10" s="61">
        <f t="shared" si="6"/>
        <v>22</v>
      </c>
      <c r="R10" s="60">
        <f>VLOOKUP($A10,'Return Data'!$B$7:$R$2292,16,0)</f>
        <v>6.1513</v>
      </c>
      <c r="S10" s="62">
        <f t="shared" si="7"/>
        <v>24</v>
      </c>
    </row>
    <row r="11" spans="1:19" x14ac:dyDescent="0.3">
      <c r="A11" s="77" t="s">
        <v>1879</v>
      </c>
      <c r="B11" s="59">
        <f>VLOOKUP($A11,'Return Data'!$B$7:$R$2292,3,0)</f>
        <v>44826</v>
      </c>
      <c r="C11" s="60">
        <f>VLOOKUP($A11,'Return Data'!$B$7:$R$2292,4,0)</f>
        <v>61.713200000000001</v>
      </c>
      <c r="D11" s="60">
        <f>VLOOKUP($A11,'Return Data'!$B$7:$R$2292,9,0)</f>
        <v>-5.0115999999999996</v>
      </c>
      <c r="E11" s="61">
        <f t="shared" si="0"/>
        <v>24</v>
      </c>
      <c r="F11" s="60">
        <f>VLOOKUP($A11,'Return Data'!$B$7:$R$2292,10,0)</f>
        <v>4.4905999999999997</v>
      </c>
      <c r="G11" s="61">
        <f t="shared" si="1"/>
        <v>23</v>
      </c>
      <c r="H11" s="60">
        <f>VLOOKUP($A11,'Return Data'!$B$7:$R$2292,11,0)</f>
        <v>0.41909999999999997</v>
      </c>
      <c r="I11" s="61">
        <f t="shared" si="2"/>
        <v>19</v>
      </c>
      <c r="J11" s="60">
        <f>VLOOKUP($A11,'Return Data'!$B$7:$R$2292,12,0)</f>
        <v>0.55159999999999998</v>
      </c>
      <c r="K11" s="61">
        <f t="shared" si="3"/>
        <v>16</v>
      </c>
      <c r="L11" s="60">
        <f>VLOOKUP($A11,'Return Data'!$B$7:$R$2292,13,0)</f>
        <v>0.622</v>
      </c>
      <c r="M11" s="61">
        <f t="shared" si="4"/>
        <v>11</v>
      </c>
      <c r="N11" s="60">
        <f>VLOOKUP($A11,'Return Data'!$B$7:$R$2292,17,0)</f>
        <v>2.3245</v>
      </c>
      <c r="O11" s="61">
        <f t="shared" si="5"/>
        <v>18</v>
      </c>
      <c r="P11" s="60">
        <f>VLOOKUP($A11,'Return Data'!$B$7:$R$2292,14,0)</f>
        <v>4.5823999999999998</v>
      </c>
      <c r="Q11" s="61">
        <f t="shared" si="6"/>
        <v>18</v>
      </c>
      <c r="R11" s="60">
        <f>VLOOKUP($A11,'Return Data'!$B$7:$R$2292,16,0)</f>
        <v>8.3291000000000004</v>
      </c>
      <c r="S11" s="62">
        <f t="shared" si="7"/>
        <v>9</v>
      </c>
    </row>
    <row r="12" spans="1:19" x14ac:dyDescent="0.3">
      <c r="A12" s="77" t="s">
        <v>1267</v>
      </c>
      <c r="B12" s="59">
        <f>VLOOKUP($A12,'Return Data'!$B$7:$R$2292,3,0)</f>
        <v>44826</v>
      </c>
      <c r="C12" s="60">
        <f>VLOOKUP($A12,'Return Data'!$B$7:$R$2292,4,0)</f>
        <v>77.071899999999999</v>
      </c>
      <c r="D12" s="60">
        <f>VLOOKUP($A12,'Return Data'!$B$7:$R$2292,9,0)</f>
        <v>2.8315000000000001</v>
      </c>
      <c r="E12" s="61">
        <f t="shared" si="0"/>
        <v>9</v>
      </c>
      <c r="F12" s="60">
        <f>VLOOKUP($A12,'Return Data'!$B$7:$R$2292,10,0)</f>
        <v>6.5103</v>
      </c>
      <c r="G12" s="61">
        <f t="shared" si="1"/>
        <v>17</v>
      </c>
      <c r="H12" s="60">
        <f>VLOOKUP($A12,'Return Data'!$B$7:$R$2292,11,0)</f>
        <v>2.3081999999999998</v>
      </c>
      <c r="I12" s="61">
        <f t="shared" si="2"/>
        <v>9</v>
      </c>
      <c r="J12" s="60">
        <f>VLOOKUP($A12,'Return Data'!$B$7:$R$2292,12,0)</f>
        <v>1.4935</v>
      </c>
      <c r="K12" s="61">
        <f t="shared" si="3"/>
        <v>6</v>
      </c>
      <c r="L12" s="60">
        <f>VLOOKUP($A12,'Return Data'!$B$7:$R$2292,13,0)</f>
        <v>1.2074</v>
      </c>
      <c r="M12" s="61">
        <f t="shared" si="4"/>
        <v>4</v>
      </c>
      <c r="N12" s="60">
        <f>VLOOKUP($A12,'Return Data'!$B$7:$R$2292,17,0)</f>
        <v>3.5421</v>
      </c>
      <c r="O12" s="61">
        <f t="shared" si="5"/>
        <v>4</v>
      </c>
      <c r="P12" s="60">
        <f>VLOOKUP($A12,'Return Data'!$B$7:$R$2292,14,0)</f>
        <v>6.4156000000000004</v>
      </c>
      <c r="Q12" s="61">
        <f t="shared" si="6"/>
        <v>3</v>
      </c>
      <c r="R12" s="60">
        <f>VLOOKUP($A12,'Return Data'!$B$7:$R$2292,16,0)</f>
        <v>9.2873000000000001</v>
      </c>
      <c r="S12" s="62">
        <f t="shared" si="7"/>
        <v>2</v>
      </c>
    </row>
    <row r="13" spans="1:19" x14ac:dyDescent="0.3">
      <c r="A13" s="77" t="s">
        <v>1269</v>
      </c>
      <c r="B13" s="59">
        <f>VLOOKUP($A13,'Return Data'!$B$7:$R$2292,3,0)</f>
        <v>44826</v>
      </c>
      <c r="C13" s="60">
        <f>VLOOKUP($A13,'Return Data'!$B$7:$R$2292,4,0)</f>
        <v>20.007899999999999</v>
      </c>
      <c r="D13" s="60">
        <f>VLOOKUP($A13,'Return Data'!$B$7:$R$2292,9,0)</f>
        <v>2.3586</v>
      </c>
      <c r="E13" s="61">
        <f t="shared" si="0"/>
        <v>11</v>
      </c>
      <c r="F13" s="60">
        <f>VLOOKUP($A13,'Return Data'!$B$7:$R$2292,10,0)</f>
        <v>7.4173999999999998</v>
      </c>
      <c r="G13" s="61">
        <f t="shared" si="1"/>
        <v>14</v>
      </c>
      <c r="H13" s="60">
        <f>VLOOKUP($A13,'Return Data'!$B$7:$R$2292,11,0)</f>
        <v>1.577</v>
      </c>
      <c r="I13" s="61">
        <f t="shared" si="2"/>
        <v>11</v>
      </c>
      <c r="J13" s="60">
        <f>VLOOKUP($A13,'Return Data'!$B$7:$R$2292,12,0)</f>
        <v>1.3436999999999999</v>
      </c>
      <c r="K13" s="61">
        <f t="shared" si="3"/>
        <v>7</v>
      </c>
      <c r="L13" s="60">
        <f>VLOOKUP($A13,'Return Data'!$B$7:$R$2292,13,0)</f>
        <v>0.69299999999999995</v>
      </c>
      <c r="M13" s="61">
        <f t="shared" si="4"/>
        <v>10</v>
      </c>
      <c r="N13" s="60">
        <f>VLOOKUP($A13,'Return Data'!$B$7:$R$2292,17,0)</f>
        <v>4.3632</v>
      </c>
      <c r="O13" s="61">
        <f t="shared" si="5"/>
        <v>2</v>
      </c>
      <c r="P13" s="60">
        <f>VLOOKUP($A13,'Return Data'!$B$7:$R$2292,14,0)</f>
        <v>6.5369000000000002</v>
      </c>
      <c r="Q13" s="61">
        <f t="shared" si="6"/>
        <v>2</v>
      </c>
      <c r="R13" s="60">
        <f>VLOOKUP($A13,'Return Data'!$B$7:$R$2292,16,0)</f>
        <v>8.3873999999999995</v>
      </c>
      <c r="S13" s="62">
        <f t="shared" si="7"/>
        <v>6</v>
      </c>
    </row>
    <row r="14" spans="1:19" x14ac:dyDescent="0.3">
      <c r="A14" s="77" t="s">
        <v>1270</v>
      </c>
      <c r="B14" s="59">
        <f>VLOOKUP($A14,'Return Data'!$B$7:$R$2292,3,0)</f>
        <v>44826</v>
      </c>
      <c r="C14" s="60">
        <f>VLOOKUP($A14,'Return Data'!$B$7:$R$2292,4,0)</f>
        <v>48.989100000000001</v>
      </c>
      <c r="D14" s="60">
        <f>VLOOKUP($A14,'Return Data'!$B$7:$R$2292,9,0)</f>
        <v>-7.7027000000000001</v>
      </c>
      <c r="E14" s="61">
        <f t="shared" si="0"/>
        <v>26</v>
      </c>
      <c r="F14" s="60">
        <f>VLOOKUP($A14,'Return Data'!$B$7:$R$2292,10,0)</f>
        <v>4.4359999999999999</v>
      </c>
      <c r="G14" s="61">
        <f t="shared" si="1"/>
        <v>24</v>
      </c>
      <c r="H14" s="60">
        <f>VLOOKUP($A14,'Return Data'!$B$7:$R$2292,11,0)</f>
        <v>0.5897</v>
      </c>
      <c r="I14" s="61">
        <f t="shared" si="2"/>
        <v>18</v>
      </c>
      <c r="J14" s="60">
        <f>VLOOKUP($A14,'Return Data'!$B$7:$R$2292,12,0)</f>
        <v>1.1688000000000001</v>
      </c>
      <c r="K14" s="61">
        <f t="shared" si="3"/>
        <v>9</v>
      </c>
      <c r="L14" s="60">
        <f>VLOOKUP($A14,'Return Data'!$B$7:$R$2292,13,0)</f>
        <v>0.80969999999999998</v>
      </c>
      <c r="M14" s="61">
        <f t="shared" si="4"/>
        <v>7</v>
      </c>
      <c r="N14" s="60">
        <f>VLOOKUP($A14,'Return Data'!$B$7:$R$2292,17,0)</f>
        <v>2.3837000000000002</v>
      </c>
      <c r="O14" s="61">
        <f t="shared" si="5"/>
        <v>17</v>
      </c>
      <c r="P14" s="60">
        <f>VLOOKUP($A14,'Return Data'!$B$7:$R$2292,14,0)</f>
        <v>4.2423999999999999</v>
      </c>
      <c r="Q14" s="61">
        <f t="shared" si="6"/>
        <v>24</v>
      </c>
      <c r="R14" s="60">
        <f>VLOOKUP($A14,'Return Data'!$B$7:$R$2292,16,0)</f>
        <v>7.9367000000000001</v>
      </c>
      <c r="S14" s="62">
        <f t="shared" si="7"/>
        <v>12</v>
      </c>
    </row>
    <row r="15" spans="1:19" x14ac:dyDescent="0.3">
      <c r="A15" s="77" t="s">
        <v>1272</v>
      </c>
      <c r="B15" s="59">
        <f>VLOOKUP($A15,'Return Data'!$B$7:$R$2292,3,0)</f>
        <v>44826</v>
      </c>
      <c r="C15" s="60">
        <f>VLOOKUP($A15,'Return Data'!$B$7:$R$2292,4,0)</f>
        <v>44.822699999999998</v>
      </c>
      <c r="D15" s="60">
        <f>VLOOKUP($A15,'Return Data'!$B$7:$R$2292,9,0)</f>
        <v>-2.2547999999999999</v>
      </c>
      <c r="E15" s="61">
        <f t="shared" si="0"/>
        <v>22</v>
      </c>
      <c r="F15" s="60">
        <f>VLOOKUP($A15,'Return Data'!$B$7:$R$2292,10,0)</f>
        <v>5.7714999999999996</v>
      </c>
      <c r="G15" s="61">
        <f t="shared" si="1"/>
        <v>21</v>
      </c>
      <c r="H15" s="60">
        <f>VLOOKUP($A15,'Return Data'!$B$7:$R$2292,11,0)</f>
        <v>0.17100000000000001</v>
      </c>
      <c r="I15" s="61">
        <f t="shared" si="2"/>
        <v>20</v>
      </c>
      <c r="J15" s="60">
        <f>VLOOKUP($A15,'Return Data'!$B$7:$R$2292,12,0)</f>
        <v>-0.1736</v>
      </c>
      <c r="K15" s="61">
        <f t="shared" si="3"/>
        <v>18</v>
      </c>
      <c r="L15" s="60">
        <f>VLOOKUP($A15,'Return Data'!$B$7:$R$2292,13,0)</f>
        <v>2.01E-2</v>
      </c>
      <c r="M15" s="61">
        <f t="shared" si="4"/>
        <v>18</v>
      </c>
      <c r="N15" s="60">
        <f>VLOOKUP($A15,'Return Data'!$B$7:$R$2292,17,0)</f>
        <v>2.4670999999999998</v>
      </c>
      <c r="O15" s="61">
        <f t="shared" si="5"/>
        <v>13</v>
      </c>
      <c r="P15" s="60">
        <f>VLOOKUP($A15,'Return Data'!$B$7:$R$2292,14,0)</f>
        <v>4.7918000000000003</v>
      </c>
      <c r="Q15" s="61">
        <f t="shared" si="6"/>
        <v>16</v>
      </c>
      <c r="R15" s="60">
        <f>VLOOKUP($A15,'Return Data'!$B$7:$R$2292,16,0)</f>
        <v>7.3413000000000004</v>
      </c>
      <c r="S15" s="62">
        <f t="shared" si="7"/>
        <v>16</v>
      </c>
    </row>
    <row r="16" spans="1:19" x14ac:dyDescent="0.3">
      <c r="A16" s="77" t="s">
        <v>1274</v>
      </c>
      <c r="B16" s="59">
        <f>VLOOKUP($A16,'Return Data'!$B$7:$R$2292,3,0)</f>
        <v>44826</v>
      </c>
      <c r="C16" s="60">
        <f>VLOOKUP($A16,'Return Data'!$B$7:$R$2292,4,0)</f>
        <v>82.625600000000006</v>
      </c>
      <c r="D16" s="60">
        <f>VLOOKUP($A16,'Return Data'!$B$7:$R$2292,9,0)</f>
        <v>14.592599999999999</v>
      </c>
      <c r="E16" s="61">
        <f t="shared" si="0"/>
        <v>1</v>
      </c>
      <c r="F16" s="60">
        <f>VLOOKUP($A16,'Return Data'!$B$7:$R$2292,10,0)</f>
        <v>13.6951</v>
      </c>
      <c r="G16" s="61">
        <f t="shared" si="1"/>
        <v>1</v>
      </c>
      <c r="H16" s="60">
        <f>VLOOKUP($A16,'Return Data'!$B$7:$R$2292,11,0)</f>
        <v>5.5834999999999999</v>
      </c>
      <c r="I16" s="61">
        <f t="shared" si="2"/>
        <v>1</v>
      </c>
      <c r="J16" s="60">
        <f>VLOOKUP($A16,'Return Data'!$B$7:$R$2292,12,0)</f>
        <v>2.8995000000000002</v>
      </c>
      <c r="K16" s="61">
        <f t="shared" si="3"/>
        <v>2</v>
      </c>
      <c r="L16" s="60">
        <f>VLOOKUP($A16,'Return Data'!$B$7:$R$2292,13,0)</f>
        <v>2.0131000000000001</v>
      </c>
      <c r="M16" s="61">
        <f t="shared" si="4"/>
        <v>2</v>
      </c>
      <c r="N16" s="60">
        <f>VLOOKUP($A16,'Return Data'!$B$7:$R$2292,17,0)</f>
        <v>4.3761999999999999</v>
      </c>
      <c r="O16" s="61">
        <f t="shared" si="5"/>
        <v>1</v>
      </c>
      <c r="P16" s="60">
        <f>VLOOKUP($A16,'Return Data'!$B$7:$R$2292,14,0)</f>
        <v>6.9947999999999997</v>
      </c>
      <c r="Q16" s="61">
        <f t="shared" si="6"/>
        <v>1</v>
      </c>
      <c r="R16" s="60">
        <f>VLOOKUP($A16,'Return Data'!$B$7:$R$2292,16,0)</f>
        <v>9.5684000000000005</v>
      </c>
      <c r="S16" s="62">
        <f t="shared" si="7"/>
        <v>1</v>
      </c>
    </row>
    <row r="17" spans="1:19" x14ac:dyDescent="0.3">
      <c r="A17" s="77" t="s">
        <v>1276</v>
      </c>
      <c r="B17" s="59">
        <f>VLOOKUP($A17,'Return Data'!$B$7:$R$2292,3,0)</f>
        <v>44826</v>
      </c>
      <c r="C17" s="60">
        <f>VLOOKUP($A17,'Return Data'!$B$7:$R$2292,4,0)</f>
        <v>17.630500000000001</v>
      </c>
      <c r="D17" s="60">
        <f>VLOOKUP($A17,'Return Data'!$B$7:$R$2292,9,0)</f>
        <v>3.4426999999999999</v>
      </c>
      <c r="E17" s="61">
        <f t="shared" si="0"/>
        <v>6</v>
      </c>
      <c r="F17" s="60">
        <f>VLOOKUP($A17,'Return Data'!$B$7:$R$2292,10,0)</f>
        <v>8.9159000000000006</v>
      </c>
      <c r="G17" s="61">
        <f t="shared" si="1"/>
        <v>6</v>
      </c>
      <c r="H17" s="60">
        <f>VLOOKUP($A17,'Return Data'!$B$7:$R$2292,11,0)</f>
        <v>2.7780999999999998</v>
      </c>
      <c r="I17" s="61">
        <f t="shared" si="2"/>
        <v>6</v>
      </c>
      <c r="J17" s="60">
        <f>VLOOKUP($A17,'Return Data'!$B$7:$R$2292,12,0)</f>
        <v>1.1262000000000001</v>
      </c>
      <c r="K17" s="61">
        <f t="shared" si="3"/>
        <v>11</v>
      </c>
      <c r="L17" s="60">
        <f>VLOOKUP($A17,'Return Data'!$B$7:$R$2292,13,0)</f>
        <v>0.52859999999999996</v>
      </c>
      <c r="M17" s="61">
        <f t="shared" si="4"/>
        <v>13</v>
      </c>
      <c r="N17" s="60">
        <f>VLOOKUP($A17,'Return Data'!$B$7:$R$2292,17,0)</f>
        <v>2.5028999999999999</v>
      </c>
      <c r="O17" s="61">
        <f t="shared" si="5"/>
        <v>12</v>
      </c>
      <c r="P17" s="60">
        <f>VLOOKUP($A17,'Return Data'!$B$7:$R$2292,14,0)</f>
        <v>4.1607000000000003</v>
      </c>
      <c r="Q17" s="61">
        <f t="shared" si="6"/>
        <v>25</v>
      </c>
      <c r="R17" s="60">
        <f>VLOOKUP($A17,'Return Data'!$B$7:$R$2292,16,0)</f>
        <v>5.9827000000000004</v>
      </c>
      <c r="S17" s="62">
        <f t="shared" si="7"/>
        <v>25</v>
      </c>
    </row>
    <row r="18" spans="1:19" x14ac:dyDescent="0.3">
      <c r="A18" s="77" t="s">
        <v>1279</v>
      </c>
      <c r="B18" s="59">
        <f>VLOOKUP($A18,'Return Data'!$B$7:$R$2292,3,0)</f>
        <v>44826</v>
      </c>
      <c r="C18" s="60">
        <f>VLOOKUP($A18,'Return Data'!$B$7:$R$2292,4,0)</f>
        <v>28.369800000000001</v>
      </c>
      <c r="D18" s="60">
        <f>VLOOKUP($A18,'Return Data'!$B$7:$R$2292,9,0)</f>
        <v>-8.7250999999999994</v>
      </c>
      <c r="E18" s="61">
        <f t="shared" si="0"/>
        <v>27</v>
      </c>
      <c r="F18" s="60">
        <f>VLOOKUP($A18,'Return Data'!$B$7:$R$2292,10,0)</f>
        <v>3.56</v>
      </c>
      <c r="G18" s="61">
        <f t="shared" si="1"/>
        <v>27</v>
      </c>
      <c r="H18" s="60">
        <f>VLOOKUP($A18,'Return Data'!$B$7:$R$2292,11,0)</f>
        <v>-2.6063000000000001</v>
      </c>
      <c r="I18" s="61">
        <f t="shared" si="2"/>
        <v>27</v>
      </c>
      <c r="J18" s="60">
        <f>VLOOKUP($A18,'Return Data'!$B$7:$R$2292,12,0)</f>
        <v>-0.58620000000000005</v>
      </c>
      <c r="K18" s="61">
        <f t="shared" si="3"/>
        <v>20</v>
      </c>
      <c r="L18" s="60">
        <f>VLOOKUP($A18,'Return Data'!$B$7:$R$2292,13,0)</f>
        <v>-0.1545</v>
      </c>
      <c r="M18" s="61">
        <f t="shared" si="4"/>
        <v>19</v>
      </c>
      <c r="N18" s="60">
        <f>VLOOKUP($A18,'Return Data'!$B$7:$R$2292,17,0)</f>
        <v>2.4192</v>
      </c>
      <c r="O18" s="61">
        <f t="shared" si="5"/>
        <v>15</v>
      </c>
      <c r="P18" s="60">
        <f>VLOOKUP($A18,'Return Data'!$B$7:$R$2292,14,0)</f>
        <v>5.8891</v>
      </c>
      <c r="Q18" s="61">
        <f t="shared" si="6"/>
        <v>8</v>
      </c>
      <c r="R18" s="60">
        <f>VLOOKUP($A18,'Return Data'!$B$7:$R$2292,16,0)</f>
        <v>7.8487999999999998</v>
      </c>
      <c r="S18" s="62">
        <f t="shared" si="7"/>
        <v>14</v>
      </c>
    </row>
    <row r="19" spans="1:19" x14ac:dyDescent="0.3">
      <c r="A19" s="77" t="s">
        <v>1280</v>
      </c>
      <c r="B19" s="59">
        <f>VLOOKUP($A19,'Return Data'!$B$7:$R$2292,3,0)</f>
        <v>44826</v>
      </c>
      <c r="C19" s="60">
        <f>VLOOKUP($A19,'Return Data'!$B$7:$R$2292,4,0)</f>
        <v>2298.6356000000001</v>
      </c>
      <c r="D19" s="60">
        <f>VLOOKUP($A19,'Return Data'!$B$7:$R$2292,9,0)</f>
        <v>-0.91810000000000003</v>
      </c>
      <c r="E19" s="61">
        <f t="shared" si="0"/>
        <v>17</v>
      </c>
      <c r="F19" s="60">
        <f>VLOOKUP($A19,'Return Data'!$B$7:$R$2292,10,0)</f>
        <v>3.7698999999999998</v>
      </c>
      <c r="G19" s="61">
        <f t="shared" si="1"/>
        <v>26</v>
      </c>
      <c r="H19" s="60">
        <f>VLOOKUP($A19,'Return Data'!$B$7:$R$2292,11,0)</f>
        <v>2.8811</v>
      </c>
      <c r="I19" s="61">
        <f t="shared" si="2"/>
        <v>5</v>
      </c>
      <c r="J19" s="60">
        <f>VLOOKUP($A19,'Return Data'!$B$7:$R$2292,12,0)</f>
        <v>1.2662</v>
      </c>
      <c r="K19" s="61">
        <f t="shared" si="3"/>
        <v>8</v>
      </c>
      <c r="L19" s="60">
        <f>VLOOKUP($A19,'Return Data'!$B$7:$R$2292,13,0)</f>
        <v>0.39340000000000003</v>
      </c>
      <c r="M19" s="61">
        <f t="shared" si="4"/>
        <v>14</v>
      </c>
      <c r="N19" s="60">
        <f>VLOOKUP($A19,'Return Data'!$B$7:$R$2292,17,0)</f>
        <v>1.8178000000000001</v>
      </c>
      <c r="O19" s="61">
        <f t="shared" si="5"/>
        <v>23</v>
      </c>
      <c r="P19" s="60">
        <f>VLOOKUP($A19,'Return Data'!$B$7:$R$2292,14,0)</f>
        <v>3.6766999999999999</v>
      </c>
      <c r="Q19" s="61">
        <f t="shared" si="6"/>
        <v>26</v>
      </c>
      <c r="R19" s="60">
        <f>VLOOKUP($A19,'Return Data'!$B$7:$R$2292,16,0)</f>
        <v>5.8551000000000002</v>
      </c>
      <c r="S19" s="62">
        <f t="shared" si="7"/>
        <v>26</v>
      </c>
    </row>
    <row r="20" spans="1:19" x14ac:dyDescent="0.3">
      <c r="A20" s="77" t="s">
        <v>1283</v>
      </c>
      <c r="B20" s="59">
        <f>VLOOKUP($A20,'Return Data'!$B$7:$R$2292,3,0)</f>
        <v>44826</v>
      </c>
      <c r="C20" s="60">
        <f>VLOOKUP($A20,'Return Data'!$B$7:$R$2292,4,0)</f>
        <v>78.980099999999993</v>
      </c>
      <c r="D20" s="60">
        <f>VLOOKUP($A20,'Return Data'!$B$7:$R$2292,9,0)</f>
        <v>7.8140000000000001</v>
      </c>
      <c r="E20" s="61">
        <f t="shared" si="0"/>
        <v>4</v>
      </c>
      <c r="F20" s="60">
        <f>VLOOKUP($A20,'Return Data'!$B$7:$R$2292,10,0)</f>
        <v>10.402200000000001</v>
      </c>
      <c r="G20" s="61">
        <f t="shared" si="1"/>
        <v>2</v>
      </c>
      <c r="H20" s="60">
        <f>VLOOKUP($A20,'Return Data'!$B$7:$R$2292,11,0)</f>
        <v>2.2921999999999998</v>
      </c>
      <c r="I20" s="61">
        <f t="shared" si="2"/>
        <v>10</v>
      </c>
      <c r="J20" s="60">
        <f>VLOOKUP($A20,'Return Data'!$B$7:$R$2292,12,0)</f>
        <v>1.0482</v>
      </c>
      <c r="K20" s="61">
        <f t="shared" si="3"/>
        <v>12</v>
      </c>
      <c r="L20" s="60">
        <f>VLOOKUP($A20,'Return Data'!$B$7:$R$2292,13,0)</f>
        <v>0.70599999999999996</v>
      </c>
      <c r="M20" s="61">
        <f t="shared" si="4"/>
        <v>9</v>
      </c>
      <c r="N20" s="60">
        <f>VLOOKUP($A20,'Return Data'!$B$7:$R$2292,17,0)</f>
        <v>3.3371</v>
      </c>
      <c r="O20" s="61">
        <f t="shared" si="5"/>
        <v>6</v>
      </c>
      <c r="P20" s="60">
        <f>VLOOKUP($A20,'Return Data'!$B$7:$R$2292,14,0)</f>
        <v>5.9310999999999998</v>
      </c>
      <c r="Q20" s="61">
        <f t="shared" si="6"/>
        <v>7</v>
      </c>
      <c r="R20" s="60">
        <f>VLOOKUP($A20,'Return Data'!$B$7:$R$2292,16,0)</f>
        <v>9.0921000000000003</v>
      </c>
      <c r="S20" s="62">
        <f t="shared" si="7"/>
        <v>3</v>
      </c>
    </row>
    <row r="21" spans="1:19" x14ac:dyDescent="0.3">
      <c r="A21" s="77" t="s">
        <v>1285</v>
      </c>
      <c r="B21" s="59">
        <f>VLOOKUP($A21,'Return Data'!$B$7:$R$2292,3,0)</f>
        <v>44826</v>
      </c>
      <c r="C21" s="60">
        <f>VLOOKUP($A21,'Return Data'!$B$7:$R$2292,4,0)</f>
        <v>55.126199999999997</v>
      </c>
      <c r="D21" s="60">
        <f>VLOOKUP($A21,'Return Data'!$B$7:$R$2292,9,0)</f>
        <v>-0.98170000000000002</v>
      </c>
      <c r="E21" s="61">
        <f t="shared" si="0"/>
        <v>18</v>
      </c>
      <c r="F21" s="60">
        <f>VLOOKUP($A21,'Return Data'!$B$7:$R$2292,10,0)</f>
        <v>6.0254000000000003</v>
      </c>
      <c r="G21" s="61">
        <f t="shared" si="1"/>
        <v>19</v>
      </c>
      <c r="H21" s="60">
        <f>VLOOKUP($A21,'Return Data'!$B$7:$R$2292,11,0)</f>
        <v>2.6206999999999998</v>
      </c>
      <c r="I21" s="61">
        <f t="shared" si="2"/>
        <v>7</v>
      </c>
      <c r="J21" s="60">
        <f>VLOOKUP($A21,'Return Data'!$B$7:$R$2292,12,0)</f>
        <v>0.74750000000000005</v>
      </c>
      <c r="K21" s="61">
        <f t="shared" si="3"/>
        <v>14</v>
      </c>
      <c r="L21" s="60">
        <f>VLOOKUP($A21,'Return Data'!$B$7:$R$2292,13,0)</f>
        <v>0.34399999999999997</v>
      </c>
      <c r="M21" s="61">
        <f t="shared" si="4"/>
        <v>16</v>
      </c>
      <c r="N21" s="60">
        <f>VLOOKUP($A21,'Return Data'!$B$7:$R$2292,17,0)</f>
        <v>2.1189</v>
      </c>
      <c r="O21" s="61">
        <f t="shared" si="5"/>
        <v>20</v>
      </c>
      <c r="P21" s="60">
        <f>VLOOKUP($A21,'Return Data'!$B$7:$R$2292,14,0)</f>
        <v>4.7747999999999999</v>
      </c>
      <c r="Q21" s="61">
        <f t="shared" si="6"/>
        <v>17</v>
      </c>
      <c r="R21" s="60">
        <f>VLOOKUP($A21,'Return Data'!$B$7:$R$2292,16,0)</f>
        <v>7.8826000000000001</v>
      </c>
      <c r="S21" s="62">
        <f t="shared" si="7"/>
        <v>13</v>
      </c>
    </row>
    <row r="22" spans="1:19" x14ac:dyDescent="0.3">
      <c r="A22" s="77" t="s">
        <v>1287</v>
      </c>
      <c r="B22" s="59">
        <f>VLOOKUP($A22,'Return Data'!$B$7:$R$2292,3,0)</f>
        <v>44826</v>
      </c>
      <c r="C22" s="60">
        <f>VLOOKUP($A22,'Return Data'!$B$7:$R$2292,4,0)</f>
        <v>49.465499999999999</v>
      </c>
      <c r="D22" s="60">
        <f>VLOOKUP($A22,'Return Data'!$B$7:$R$2292,9,0)</f>
        <v>-1.9106000000000001</v>
      </c>
      <c r="E22" s="61">
        <f t="shared" si="0"/>
        <v>21</v>
      </c>
      <c r="F22" s="60">
        <f>VLOOKUP($A22,'Return Data'!$B$7:$R$2292,10,0)</f>
        <v>3.7755999999999998</v>
      </c>
      <c r="G22" s="61">
        <f t="shared" si="1"/>
        <v>25</v>
      </c>
      <c r="H22" s="60">
        <f>VLOOKUP($A22,'Return Data'!$B$7:$R$2292,11,0)</f>
        <v>1.1244000000000001</v>
      </c>
      <c r="I22" s="61">
        <f t="shared" si="2"/>
        <v>14</v>
      </c>
      <c r="J22" s="60">
        <f>VLOOKUP($A22,'Return Data'!$B$7:$R$2292,12,0)</f>
        <v>1.1345000000000001</v>
      </c>
      <c r="K22" s="61">
        <f t="shared" si="3"/>
        <v>10</v>
      </c>
      <c r="L22" s="60">
        <f>VLOOKUP($A22,'Return Data'!$B$7:$R$2292,13,0)</f>
        <v>0.8004</v>
      </c>
      <c r="M22" s="61">
        <f t="shared" si="4"/>
        <v>8</v>
      </c>
      <c r="N22" s="60">
        <f>VLOOKUP($A22,'Return Data'!$B$7:$R$2292,17,0)</f>
        <v>2.5876999999999999</v>
      </c>
      <c r="O22" s="61">
        <f t="shared" si="5"/>
        <v>11</v>
      </c>
      <c r="P22" s="60">
        <f>VLOOKUP($A22,'Return Data'!$B$7:$R$2292,14,0)</f>
        <v>5.0853000000000002</v>
      </c>
      <c r="Q22" s="61">
        <f t="shared" si="6"/>
        <v>14</v>
      </c>
      <c r="R22" s="60">
        <f>VLOOKUP($A22,'Return Data'!$B$7:$R$2292,16,0)</f>
        <v>7.2534999999999998</v>
      </c>
      <c r="S22" s="62">
        <f t="shared" si="7"/>
        <v>17</v>
      </c>
    </row>
    <row r="23" spans="1:19" x14ac:dyDescent="0.3">
      <c r="A23" s="77" t="s">
        <v>1288</v>
      </c>
      <c r="B23" s="59">
        <f>VLOOKUP($A23,'Return Data'!$B$7:$R$2292,3,0)</f>
        <v>44826</v>
      </c>
      <c r="C23" s="60">
        <f>VLOOKUP($A23,'Return Data'!$B$7:$R$2292,4,0)</f>
        <v>31.0915</v>
      </c>
      <c r="D23" s="60">
        <f>VLOOKUP($A23,'Return Data'!$B$7:$R$2292,9,0)</f>
        <v>5.9985999999999997</v>
      </c>
      <c r="E23" s="61">
        <f t="shared" si="0"/>
        <v>5</v>
      </c>
      <c r="F23" s="60">
        <f>VLOOKUP($A23,'Return Data'!$B$7:$R$2292,10,0)</f>
        <v>8.5045999999999999</v>
      </c>
      <c r="G23" s="61">
        <f t="shared" si="1"/>
        <v>9</v>
      </c>
      <c r="H23" s="60">
        <f>VLOOKUP($A23,'Return Data'!$B$7:$R$2292,11,0)</f>
        <v>1.4337</v>
      </c>
      <c r="I23" s="61">
        <f t="shared" si="2"/>
        <v>13</v>
      </c>
      <c r="J23" s="60">
        <f>VLOOKUP($A23,'Return Data'!$B$7:$R$2292,12,0)</f>
        <v>0.67520000000000002</v>
      </c>
      <c r="K23" s="61">
        <f t="shared" si="3"/>
        <v>15</v>
      </c>
      <c r="L23" s="60">
        <f>VLOOKUP($A23,'Return Data'!$B$7:$R$2292,13,0)</f>
        <v>0.32529999999999998</v>
      </c>
      <c r="M23" s="61">
        <f t="shared" si="4"/>
        <v>17</v>
      </c>
      <c r="N23" s="60">
        <f>VLOOKUP($A23,'Return Data'!$B$7:$R$2292,17,0)</f>
        <v>2.4155000000000002</v>
      </c>
      <c r="O23" s="61">
        <f t="shared" si="5"/>
        <v>16</v>
      </c>
      <c r="P23" s="60">
        <f>VLOOKUP($A23,'Return Data'!$B$7:$R$2292,14,0)</f>
        <v>5.1901999999999999</v>
      </c>
      <c r="Q23" s="61">
        <f t="shared" si="6"/>
        <v>11</v>
      </c>
      <c r="R23" s="60">
        <f>VLOOKUP($A23,'Return Data'!$B$7:$R$2292,16,0)</f>
        <v>8.3817000000000004</v>
      </c>
      <c r="S23" s="62">
        <f t="shared" si="7"/>
        <v>7</v>
      </c>
    </row>
    <row r="24" spans="1:19" x14ac:dyDescent="0.3">
      <c r="A24" s="77" t="s">
        <v>1290</v>
      </c>
      <c r="B24" s="59">
        <f>VLOOKUP($A24,'Return Data'!$B$7:$R$2292,3,0)</f>
        <v>44826</v>
      </c>
      <c r="C24" s="60">
        <f>VLOOKUP($A24,'Return Data'!$B$7:$R$2292,4,0)</f>
        <v>24.768000000000001</v>
      </c>
      <c r="D24" s="60">
        <f>VLOOKUP($A24,'Return Data'!$B$7:$R$2292,9,0)</f>
        <v>-1.5098</v>
      </c>
      <c r="E24" s="61">
        <f t="shared" si="0"/>
        <v>20</v>
      </c>
      <c r="F24" s="60">
        <f>VLOOKUP($A24,'Return Data'!$B$7:$R$2292,10,0)</f>
        <v>4.5102000000000002</v>
      </c>
      <c r="G24" s="61">
        <f t="shared" si="1"/>
        <v>22</v>
      </c>
      <c r="H24" s="60">
        <f>VLOOKUP($A24,'Return Data'!$B$7:$R$2292,11,0)</f>
        <v>1.5611999999999999</v>
      </c>
      <c r="I24" s="61">
        <f t="shared" si="2"/>
        <v>12</v>
      </c>
      <c r="J24" s="60">
        <f>VLOOKUP($A24,'Return Data'!$B$7:$R$2292,12,0)</f>
        <v>0.83240000000000003</v>
      </c>
      <c r="K24" s="61">
        <f t="shared" si="3"/>
        <v>13</v>
      </c>
      <c r="L24" s="60">
        <f>VLOOKUP($A24,'Return Data'!$B$7:$R$2292,13,0)</f>
        <v>0.56759999999999999</v>
      </c>
      <c r="M24" s="61">
        <f t="shared" si="4"/>
        <v>12</v>
      </c>
      <c r="N24" s="60">
        <f>VLOOKUP($A24,'Return Data'!$B$7:$R$2292,17,0)</f>
        <v>2.7570999999999999</v>
      </c>
      <c r="O24" s="61">
        <f t="shared" si="5"/>
        <v>9</v>
      </c>
      <c r="P24" s="60">
        <f>VLOOKUP($A24,'Return Data'!$B$7:$R$2292,14,0)</f>
        <v>4.8448000000000002</v>
      </c>
      <c r="Q24" s="61">
        <f t="shared" si="6"/>
        <v>15</v>
      </c>
      <c r="R24" s="60">
        <f>VLOOKUP($A24,'Return Data'!$B$7:$R$2292,16,0)</f>
        <v>6.7363999999999997</v>
      </c>
      <c r="S24" s="62">
        <f t="shared" si="7"/>
        <v>21</v>
      </c>
    </row>
    <row r="25" spans="1:19" x14ac:dyDescent="0.3">
      <c r="A25" s="77" t="s">
        <v>1293</v>
      </c>
      <c r="B25" s="59">
        <f>VLOOKUP($A25,'Return Data'!$B$7:$R$2292,3,0)</f>
        <v>44826</v>
      </c>
      <c r="C25" s="60">
        <f>VLOOKUP($A25,'Return Data'!$B$7:$R$2292,4,0)</f>
        <v>53.109200000000001</v>
      </c>
      <c r="D25" s="60">
        <f>VLOOKUP($A25,'Return Data'!$B$7:$R$2292,9,0)</f>
        <v>11.531499999999999</v>
      </c>
      <c r="E25" s="61">
        <f t="shared" si="0"/>
        <v>2</v>
      </c>
      <c r="F25" s="60">
        <f>VLOOKUP($A25,'Return Data'!$B$7:$R$2292,10,0)</f>
        <v>6.9977</v>
      </c>
      <c r="G25" s="61">
        <f t="shared" si="1"/>
        <v>16</v>
      </c>
      <c r="H25" s="60">
        <f>VLOOKUP($A25,'Return Data'!$B$7:$R$2292,11,0)</f>
        <v>3.8573</v>
      </c>
      <c r="I25" s="61">
        <f t="shared" si="2"/>
        <v>2</v>
      </c>
      <c r="J25" s="60">
        <f>VLOOKUP($A25,'Return Data'!$B$7:$R$2292,12,0)</f>
        <v>3.0085999999999999</v>
      </c>
      <c r="K25" s="61">
        <f t="shared" si="3"/>
        <v>1</v>
      </c>
      <c r="L25" s="60">
        <f>VLOOKUP($A25,'Return Data'!$B$7:$R$2292,13,0)</f>
        <v>2.2831999999999999</v>
      </c>
      <c r="M25" s="61">
        <f t="shared" si="4"/>
        <v>1</v>
      </c>
      <c r="N25" s="60">
        <f>VLOOKUP($A25,'Return Data'!$B$7:$R$2292,17,0)</f>
        <v>4.0454999999999997</v>
      </c>
      <c r="O25" s="61">
        <f t="shared" si="5"/>
        <v>3</v>
      </c>
      <c r="P25" s="60">
        <f>VLOOKUP($A25,'Return Data'!$B$7:$R$2292,14,0)</f>
        <v>6.3906999999999998</v>
      </c>
      <c r="Q25" s="61">
        <f t="shared" si="6"/>
        <v>4</v>
      </c>
      <c r="R25" s="60">
        <f>VLOOKUP($A25,'Return Data'!$B$7:$R$2292,16,0)</f>
        <v>7.9749999999999996</v>
      </c>
      <c r="S25" s="62">
        <f t="shared" si="7"/>
        <v>11</v>
      </c>
    </row>
    <row r="26" spans="1:19" x14ac:dyDescent="0.3">
      <c r="A26" s="77" t="s">
        <v>1295</v>
      </c>
      <c r="B26" s="59">
        <f>VLOOKUP($A26,'Return Data'!$B$7:$R$2292,3,0)</f>
        <v>44826</v>
      </c>
      <c r="C26" s="60">
        <f>VLOOKUP($A26,'Return Data'!$B$7:$R$2292,4,0)</f>
        <v>63.709200000000003</v>
      </c>
      <c r="D26" s="60">
        <f>VLOOKUP($A26,'Return Data'!$B$7:$R$2292,9,0)</f>
        <v>-3.2841999999999998</v>
      </c>
      <c r="E26" s="61">
        <f t="shared" si="0"/>
        <v>23</v>
      </c>
      <c r="F26" s="60">
        <f>VLOOKUP($A26,'Return Data'!$B$7:$R$2292,10,0)</f>
        <v>7.1698000000000004</v>
      </c>
      <c r="G26" s="61">
        <f t="shared" si="1"/>
        <v>15</v>
      </c>
      <c r="H26" s="60">
        <f>VLOOKUP($A26,'Return Data'!$B$7:$R$2292,11,0)</f>
        <v>3.2909999999999999</v>
      </c>
      <c r="I26" s="61">
        <f t="shared" si="2"/>
        <v>4</v>
      </c>
      <c r="J26" s="60">
        <f>VLOOKUP($A26,'Return Data'!$B$7:$R$2292,12,0)</f>
        <v>1.6265000000000001</v>
      </c>
      <c r="K26" s="61">
        <f t="shared" si="3"/>
        <v>5</v>
      </c>
      <c r="L26" s="60">
        <f>VLOOKUP($A26,'Return Data'!$B$7:$R$2292,13,0)</f>
        <v>0.84570000000000001</v>
      </c>
      <c r="M26" s="61">
        <f t="shared" si="4"/>
        <v>6</v>
      </c>
      <c r="N26" s="60">
        <f>VLOOKUP($A26,'Return Data'!$B$7:$R$2292,17,0)</f>
        <v>2.2202000000000002</v>
      </c>
      <c r="O26" s="61">
        <f t="shared" si="5"/>
        <v>19</v>
      </c>
      <c r="P26" s="60">
        <f>VLOOKUP($A26,'Return Data'!$B$7:$R$2292,14,0)</f>
        <v>4.5167000000000002</v>
      </c>
      <c r="Q26" s="61">
        <f t="shared" si="6"/>
        <v>21</v>
      </c>
      <c r="R26" s="60">
        <f>VLOOKUP($A26,'Return Data'!$B$7:$R$2292,16,0)</f>
        <v>8.3591999999999995</v>
      </c>
      <c r="S26" s="62">
        <f t="shared" si="7"/>
        <v>8</v>
      </c>
    </row>
    <row r="27" spans="1:19" x14ac:dyDescent="0.3">
      <c r="A27" s="77" t="s">
        <v>1297</v>
      </c>
      <c r="B27" s="59">
        <f>VLOOKUP($A27,'Return Data'!$B$7:$R$2292,3,0)</f>
        <v>44826</v>
      </c>
      <c r="C27" s="60">
        <f>VLOOKUP($A27,'Return Data'!$B$7:$R$2292,4,0)</f>
        <v>51.173900000000003</v>
      </c>
      <c r="D27" s="60">
        <f>VLOOKUP($A27,'Return Data'!$B$7:$R$2292,9,0)</f>
        <v>8.5564</v>
      </c>
      <c r="E27" s="61">
        <f t="shared" si="0"/>
        <v>3</v>
      </c>
      <c r="F27" s="60">
        <f>VLOOKUP($A27,'Return Data'!$B$7:$R$2292,10,0)</f>
        <v>8.0161999999999995</v>
      </c>
      <c r="G27" s="61">
        <f t="shared" si="1"/>
        <v>10</v>
      </c>
      <c r="H27" s="60">
        <f>VLOOKUP($A27,'Return Data'!$B$7:$R$2292,11,0)</f>
        <v>3.7812000000000001</v>
      </c>
      <c r="I27" s="61">
        <f t="shared" si="2"/>
        <v>3</v>
      </c>
      <c r="J27" s="60">
        <f>VLOOKUP($A27,'Return Data'!$B$7:$R$2292,12,0)</f>
        <v>1.8643000000000001</v>
      </c>
      <c r="K27" s="61">
        <f t="shared" si="3"/>
        <v>3</v>
      </c>
      <c r="L27" s="60">
        <f>VLOOKUP($A27,'Return Data'!$B$7:$R$2292,13,0)</f>
        <v>1.3339000000000001</v>
      </c>
      <c r="M27" s="61">
        <f t="shared" si="4"/>
        <v>3</v>
      </c>
      <c r="N27" s="60">
        <f>VLOOKUP($A27,'Return Data'!$B$7:$R$2292,17,0)</f>
        <v>2.8896000000000002</v>
      </c>
      <c r="O27" s="61">
        <f t="shared" si="5"/>
        <v>8</v>
      </c>
      <c r="P27" s="60">
        <f>VLOOKUP($A27,'Return Data'!$B$7:$R$2292,14,0)</f>
        <v>5.1577999999999999</v>
      </c>
      <c r="Q27" s="61">
        <f t="shared" si="6"/>
        <v>12</v>
      </c>
      <c r="R27" s="60">
        <f>VLOOKUP($A27,'Return Data'!$B$7:$R$2292,16,0)</f>
        <v>8.2139000000000006</v>
      </c>
      <c r="S27" s="62">
        <f t="shared" si="7"/>
        <v>10</v>
      </c>
    </row>
    <row r="28" spans="1:19" x14ac:dyDescent="0.3">
      <c r="A28" s="77" t="s">
        <v>829</v>
      </c>
      <c r="B28" s="59">
        <f>VLOOKUP($A28,'Return Data'!$B$7:$R$2292,3,0)</f>
        <v>44826</v>
      </c>
      <c r="C28" s="60">
        <f>VLOOKUP($A28,'Return Data'!$B$7:$R$2292,4,0)</f>
        <v>17.421700000000001</v>
      </c>
      <c r="D28" s="60">
        <f>VLOOKUP($A28,'Return Data'!$B$7:$R$2292,9,0)</f>
        <v>1.1839</v>
      </c>
      <c r="E28" s="61">
        <f t="shared" si="0"/>
        <v>15</v>
      </c>
      <c r="F28" s="60">
        <f>VLOOKUP($A28,'Return Data'!$B$7:$R$2292,10,0)</f>
        <v>8.0129000000000001</v>
      </c>
      <c r="G28" s="61">
        <f t="shared" si="1"/>
        <v>11</v>
      </c>
      <c r="H28" s="60">
        <f>VLOOKUP($A28,'Return Data'!$B$7:$R$2292,11,0)</f>
        <v>-0.52129999999999999</v>
      </c>
      <c r="I28" s="61">
        <f t="shared" si="2"/>
        <v>25</v>
      </c>
      <c r="J28" s="60">
        <f>VLOOKUP($A28,'Return Data'!$B$7:$R$2292,12,0)</f>
        <v>-1.8079000000000001</v>
      </c>
      <c r="K28" s="61">
        <f t="shared" si="3"/>
        <v>27</v>
      </c>
      <c r="L28" s="60">
        <f>VLOOKUP($A28,'Return Data'!$B$7:$R$2292,13,0)</f>
        <v>-2.2324000000000002</v>
      </c>
      <c r="M28" s="61">
        <f t="shared" si="4"/>
        <v>27</v>
      </c>
      <c r="N28" s="60">
        <f>VLOOKUP($A28,'Return Data'!$B$7:$R$2292,17,0)</f>
        <v>0.67079999999999995</v>
      </c>
      <c r="O28" s="61">
        <f t="shared" si="5"/>
        <v>27</v>
      </c>
      <c r="P28" s="60">
        <f>VLOOKUP($A28,'Return Data'!$B$7:$R$2292,14,0)</f>
        <v>4.2735000000000003</v>
      </c>
      <c r="Q28" s="61">
        <f t="shared" si="6"/>
        <v>23</v>
      </c>
      <c r="R28" s="60">
        <f>VLOOKUP($A28,'Return Data'!$B$7:$R$2292,16,0)</f>
        <v>7.1906999999999996</v>
      </c>
      <c r="S28" s="62">
        <f t="shared" si="7"/>
        <v>18</v>
      </c>
    </row>
    <row r="29" spans="1:19" x14ac:dyDescent="0.3">
      <c r="A29" s="77" t="s">
        <v>830</v>
      </c>
      <c r="B29" s="59">
        <f>VLOOKUP($A29,'Return Data'!$B$7:$R$2292,3,0)</f>
        <v>44826</v>
      </c>
      <c r="C29" s="60">
        <f>VLOOKUP($A29,'Return Data'!$B$7:$R$2292,4,0)</f>
        <v>19.6008</v>
      </c>
      <c r="D29" s="60">
        <f>VLOOKUP($A29,'Return Data'!$B$7:$R$2292,9,0)</f>
        <v>2.3595000000000002</v>
      </c>
      <c r="E29" s="61">
        <f t="shared" si="0"/>
        <v>10</v>
      </c>
      <c r="F29" s="60">
        <f>VLOOKUP($A29,'Return Data'!$B$7:$R$2292,10,0)</f>
        <v>8.6915999999999993</v>
      </c>
      <c r="G29" s="61">
        <f t="shared" si="1"/>
        <v>8</v>
      </c>
      <c r="H29" s="60">
        <f>VLOOKUP($A29,'Return Data'!$B$7:$R$2292,11,0)</f>
        <v>0.17019999999999999</v>
      </c>
      <c r="I29" s="61">
        <f t="shared" si="2"/>
        <v>21</v>
      </c>
      <c r="J29" s="60">
        <f>VLOOKUP($A29,'Return Data'!$B$7:$R$2292,12,0)</f>
        <v>-0.82330000000000003</v>
      </c>
      <c r="K29" s="61">
        <f t="shared" si="3"/>
        <v>23</v>
      </c>
      <c r="L29" s="60">
        <f>VLOOKUP($A29,'Return Data'!$B$7:$R$2292,13,0)</f>
        <v>-0.88639999999999997</v>
      </c>
      <c r="M29" s="61">
        <f t="shared" si="4"/>
        <v>23</v>
      </c>
      <c r="N29" s="60">
        <f>VLOOKUP($A29,'Return Data'!$B$7:$R$2292,17,0)</f>
        <v>2.6154000000000002</v>
      </c>
      <c r="O29" s="61">
        <f t="shared" si="5"/>
        <v>10</v>
      </c>
      <c r="P29" s="60">
        <f>VLOOKUP($A29,'Return Data'!$B$7:$R$2292,14,0)</f>
        <v>6.0442</v>
      </c>
      <c r="Q29" s="61">
        <f t="shared" si="6"/>
        <v>5</v>
      </c>
      <c r="R29" s="60">
        <f>VLOOKUP($A29,'Return Data'!$B$7:$R$2292,16,0)</f>
        <v>8.7387999999999995</v>
      </c>
      <c r="S29" s="62">
        <f t="shared" si="7"/>
        <v>4</v>
      </c>
    </row>
    <row r="30" spans="1:19" x14ac:dyDescent="0.3">
      <c r="A30" s="77" t="s">
        <v>833</v>
      </c>
      <c r="B30" s="59">
        <f>VLOOKUP($A30,'Return Data'!$B$7:$R$2292,3,0)</f>
        <v>44826</v>
      </c>
      <c r="C30" s="60">
        <f>VLOOKUP($A30,'Return Data'!$B$7:$R$2292,4,0)</f>
        <v>36.293399999999998</v>
      </c>
      <c r="D30" s="60">
        <f>VLOOKUP($A30,'Return Data'!$B$7:$R$2292,9,0)</f>
        <v>2.9106999999999998</v>
      </c>
      <c r="E30" s="61">
        <f t="shared" si="0"/>
        <v>8</v>
      </c>
      <c r="F30" s="60">
        <f>VLOOKUP($A30,'Return Data'!$B$7:$R$2292,10,0)</f>
        <v>8.7571999999999992</v>
      </c>
      <c r="G30" s="61">
        <f t="shared" si="1"/>
        <v>7</v>
      </c>
      <c r="H30" s="60">
        <f>VLOOKUP($A30,'Return Data'!$B$7:$R$2292,11,0)</f>
        <v>-0.18079999999999999</v>
      </c>
      <c r="I30" s="61">
        <f t="shared" si="2"/>
        <v>23</v>
      </c>
      <c r="J30" s="60">
        <f>VLOOKUP($A30,'Return Data'!$B$7:$R$2292,12,0)</f>
        <v>-1.0253000000000001</v>
      </c>
      <c r="K30" s="61">
        <f t="shared" si="3"/>
        <v>25</v>
      </c>
      <c r="L30" s="60">
        <f>VLOOKUP($A30,'Return Data'!$B$7:$R$2292,13,0)</f>
        <v>-1.4982</v>
      </c>
      <c r="M30" s="61">
        <f t="shared" si="4"/>
        <v>25</v>
      </c>
      <c r="N30" s="60">
        <f>VLOOKUP($A30,'Return Data'!$B$7:$R$2292,17,0)</f>
        <v>2.0211999999999999</v>
      </c>
      <c r="O30" s="61">
        <f t="shared" si="5"/>
        <v>22</v>
      </c>
      <c r="P30" s="60">
        <f>VLOOKUP($A30,'Return Data'!$B$7:$R$2292,14,0)</f>
        <v>5.4557000000000002</v>
      </c>
      <c r="Q30" s="61">
        <f t="shared" si="6"/>
        <v>10</v>
      </c>
      <c r="R30" s="60">
        <f>VLOOKUP($A30,'Return Data'!$B$7:$R$2292,16,0)</f>
        <v>6.4725999999999999</v>
      </c>
      <c r="S30" s="62">
        <f t="shared" si="7"/>
        <v>22</v>
      </c>
    </row>
    <row r="31" spans="1:19" x14ac:dyDescent="0.3">
      <c r="A31" s="77" t="s">
        <v>1947</v>
      </c>
      <c r="B31" s="59">
        <f>VLOOKUP($A31,'Return Data'!$B$7:$R$2292,3,0)</f>
        <v>44826</v>
      </c>
      <c r="C31" s="60">
        <f>VLOOKUP($A31,'Return Data'!$B$7:$R$2292,4,0)</f>
        <v>50.923299999999998</v>
      </c>
      <c r="D31" s="60">
        <f>VLOOKUP($A31,'Return Data'!$B$7:$R$2292,9,0)</f>
        <v>1.899</v>
      </c>
      <c r="E31" s="61">
        <f t="shared" si="0"/>
        <v>14</v>
      </c>
      <c r="F31" s="60">
        <f>VLOOKUP($A31,'Return Data'!$B$7:$R$2292,10,0)</f>
        <v>9.0482999999999993</v>
      </c>
      <c r="G31" s="61">
        <f t="shared" si="1"/>
        <v>5</v>
      </c>
      <c r="H31" s="60">
        <f>VLOOKUP($A31,'Return Data'!$B$7:$R$2292,11,0)</f>
        <v>1.0006999999999999</v>
      </c>
      <c r="I31" s="61">
        <f t="shared" si="2"/>
        <v>16</v>
      </c>
      <c r="J31" s="60">
        <f>VLOOKUP($A31,'Return Data'!$B$7:$R$2292,12,0)</f>
        <v>-0.47</v>
      </c>
      <c r="K31" s="61">
        <f t="shared" si="3"/>
        <v>19</v>
      </c>
      <c r="L31" s="60">
        <f>VLOOKUP($A31,'Return Data'!$B$7:$R$2292,13,0)</f>
        <v>-0.45739999999999997</v>
      </c>
      <c r="M31" s="61">
        <f t="shared" si="4"/>
        <v>21</v>
      </c>
      <c r="N31" s="60">
        <f>VLOOKUP($A31,'Return Data'!$B$7:$R$2292,17,0)</f>
        <v>2.4384000000000001</v>
      </c>
      <c r="O31" s="61">
        <f t="shared" si="5"/>
        <v>14</v>
      </c>
      <c r="P31" s="60">
        <f>VLOOKUP($A31,'Return Data'!$B$7:$R$2292,14,0)</f>
        <v>5.1440000000000001</v>
      </c>
      <c r="Q31" s="61">
        <f t="shared" si="6"/>
        <v>13</v>
      </c>
      <c r="R31" s="60">
        <f>VLOOKUP($A31,'Return Data'!$B$7:$R$2292,16,0)</f>
        <v>7.7686999999999999</v>
      </c>
      <c r="S31" s="62">
        <f t="shared" si="7"/>
        <v>15</v>
      </c>
    </row>
    <row r="32" spans="1:19" x14ac:dyDescent="0.3">
      <c r="A32" s="77" t="s">
        <v>2058</v>
      </c>
      <c r="B32" s="59">
        <f>VLOOKUP($A32,'Return Data'!$B$7:$R$2292,3,0)</f>
        <v>44826</v>
      </c>
      <c r="C32" s="60">
        <f>VLOOKUP($A32,'Return Data'!$B$7:$R$2292,4,0)</f>
        <v>22.294</v>
      </c>
      <c r="D32" s="60">
        <f>VLOOKUP($A32,'Return Data'!$B$7:$R$2292,9,0)</f>
        <v>2.2328999999999999</v>
      </c>
      <c r="E32" s="61">
        <f t="shared" si="0"/>
        <v>12</v>
      </c>
      <c r="F32" s="60">
        <f>VLOOKUP($A32,'Return Data'!$B$7:$R$2292,10,0)</f>
        <v>9.4169999999999998</v>
      </c>
      <c r="G32" s="61">
        <f t="shared" si="1"/>
        <v>4</v>
      </c>
      <c r="H32" s="60">
        <f>VLOOKUP($A32,'Return Data'!$B$7:$R$2292,11,0)</f>
        <v>1.0205</v>
      </c>
      <c r="I32" s="61">
        <f t="shared" si="2"/>
        <v>15</v>
      </c>
      <c r="J32" s="60">
        <f>VLOOKUP($A32,'Return Data'!$B$7:$R$2292,12,0)</f>
        <v>-0.73209999999999997</v>
      </c>
      <c r="K32" s="61">
        <f t="shared" si="3"/>
        <v>22</v>
      </c>
      <c r="L32" s="60">
        <f>VLOOKUP($A32,'Return Data'!$B$7:$R$2292,13,0)</f>
        <v>-0.81279999999999997</v>
      </c>
      <c r="M32" s="61">
        <f t="shared" si="4"/>
        <v>22</v>
      </c>
      <c r="N32" s="60">
        <f>VLOOKUP($A32,'Return Data'!$B$7:$R$2292,17,0)</f>
        <v>1.7279</v>
      </c>
      <c r="O32" s="61">
        <f t="shared" si="5"/>
        <v>24</v>
      </c>
      <c r="P32" s="60">
        <f>VLOOKUP($A32,'Return Data'!$B$7:$R$2292,14,0)</f>
        <v>4.5396999999999998</v>
      </c>
      <c r="Q32" s="61">
        <f t="shared" si="6"/>
        <v>19</v>
      </c>
      <c r="R32" s="60">
        <f>VLOOKUP($A32,'Return Data'!$B$7:$R$2292,16,0)</f>
        <v>6.7785000000000002</v>
      </c>
      <c r="S32" s="62">
        <f t="shared" si="7"/>
        <v>20</v>
      </c>
    </row>
    <row r="33" spans="1:19" x14ac:dyDescent="0.3">
      <c r="A33" s="77" t="s">
        <v>2046</v>
      </c>
      <c r="B33" s="59">
        <f>VLOOKUP($A33,'Return Data'!$B$7:$R$2292,3,0)</f>
        <v>44826</v>
      </c>
      <c r="C33" s="60">
        <f>VLOOKUP($A33,'Return Data'!$B$7:$R$2292,4,0)</f>
        <v>22.608699999999999</v>
      </c>
      <c r="D33" s="60">
        <f>VLOOKUP($A33,'Return Data'!$B$7:$R$2292,9,0)</f>
        <v>2.1703999999999999</v>
      </c>
      <c r="E33" s="61">
        <f t="shared" si="0"/>
        <v>13</v>
      </c>
      <c r="F33" s="60">
        <f>VLOOKUP($A33,'Return Data'!$B$7:$R$2292,10,0)</f>
        <v>9.5789000000000009</v>
      </c>
      <c r="G33" s="61">
        <f t="shared" si="1"/>
        <v>3</v>
      </c>
      <c r="H33" s="60">
        <f>VLOOKUP($A33,'Return Data'!$B$7:$R$2292,11,0)</f>
        <v>0.96809999999999996</v>
      </c>
      <c r="I33" s="61">
        <f t="shared" si="2"/>
        <v>17</v>
      </c>
      <c r="J33" s="60">
        <f>VLOOKUP($A33,'Return Data'!$B$7:$R$2292,12,0)</f>
        <v>-0.98199999999999998</v>
      </c>
      <c r="K33" s="61">
        <f t="shared" si="3"/>
        <v>24</v>
      </c>
      <c r="L33" s="60">
        <f>VLOOKUP($A33,'Return Data'!$B$7:$R$2292,13,0)</f>
        <v>-1.0707</v>
      </c>
      <c r="M33" s="61">
        <f t="shared" si="4"/>
        <v>24</v>
      </c>
      <c r="N33" s="60">
        <f>VLOOKUP($A33,'Return Data'!$B$7:$R$2292,17,0)</f>
        <v>1.6692</v>
      </c>
      <c r="O33" s="61">
        <f t="shared" si="5"/>
        <v>25</v>
      </c>
      <c r="P33" s="60">
        <f>VLOOKUP($A33,'Return Data'!$B$7:$R$2292,14,0)</f>
        <v>4.532</v>
      </c>
      <c r="Q33" s="61">
        <f t="shared" si="6"/>
        <v>20</v>
      </c>
      <c r="R33" s="60">
        <f>VLOOKUP($A33,'Return Data'!$B$7:$R$2292,16,0)</f>
        <v>6.3598999999999997</v>
      </c>
      <c r="S33" s="62">
        <f t="shared" si="7"/>
        <v>23</v>
      </c>
    </row>
    <row r="34" spans="1:19" x14ac:dyDescent="0.3">
      <c r="A34" s="77" t="s">
        <v>2056</v>
      </c>
      <c r="B34" s="59">
        <f>VLOOKUP($A34,'Return Data'!$B$7:$R$2292,3,0)</f>
        <v>44826</v>
      </c>
      <c r="C34" s="60">
        <f>VLOOKUP($A34,'Return Data'!$B$7:$R$2292,4,0)</f>
        <v>202.25659999999999</v>
      </c>
      <c r="D34" s="60">
        <f>VLOOKUP($A34,'Return Data'!$B$7:$R$2292,9,0)</f>
        <v>-0.88770000000000004</v>
      </c>
      <c r="E34" s="61">
        <f t="shared" si="0"/>
        <v>16</v>
      </c>
      <c r="F34" s="60">
        <f>VLOOKUP($A34,'Return Data'!$B$7:$R$2292,10,0)</f>
        <v>7.8250000000000002</v>
      </c>
      <c r="G34" s="61">
        <f t="shared" si="1"/>
        <v>13</v>
      </c>
      <c r="H34" s="60">
        <f>VLOOKUP($A34,'Return Data'!$B$7:$R$2292,11,0)</f>
        <v>-0.45579999999999998</v>
      </c>
      <c r="I34" s="61">
        <f t="shared" si="2"/>
        <v>24</v>
      </c>
      <c r="J34" s="60">
        <f>VLOOKUP($A34,'Return Data'!$B$7:$R$2292,12,0)</f>
        <v>-1.6739999999999999</v>
      </c>
      <c r="K34" s="61">
        <f t="shared" si="3"/>
        <v>26</v>
      </c>
      <c r="L34" s="60">
        <f>VLOOKUP($A34,'Return Data'!$B$7:$R$2292,13,0)</f>
        <v>-2.0733999999999999</v>
      </c>
      <c r="M34" s="61">
        <f t="shared" si="4"/>
        <v>26</v>
      </c>
      <c r="N34" s="60">
        <f>VLOOKUP($A34,'Return Data'!$B$7:$R$2292,17,0)</f>
        <v>0.91300000000000003</v>
      </c>
      <c r="O34" s="61">
        <f t="shared" si="5"/>
        <v>26</v>
      </c>
      <c r="P34" s="60">
        <f>VLOOKUP($A34,'Return Data'!$B$7:$R$2292,14,0)</f>
        <v>3.3332999999999999</v>
      </c>
      <c r="Q34" s="61">
        <f t="shared" si="6"/>
        <v>27</v>
      </c>
      <c r="R34" s="60">
        <f>VLOOKUP($A34,'Return Data'!$B$7:$R$2292,16,0)</f>
        <v>5.3728999999999996</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1.2318740740740739</v>
      </c>
      <c r="E36" s="83"/>
      <c r="F36" s="84">
        <f>AVERAGE(F8:F34)</f>
        <v>7.24587037037037</v>
      </c>
      <c r="G36" s="83"/>
      <c r="H36" s="84">
        <f>AVERAGE(H8:H34)</f>
        <v>1.3991814814814816</v>
      </c>
      <c r="I36" s="83"/>
      <c r="J36" s="84">
        <f>AVERAGE(J8:J34)</f>
        <v>0.50741481481481487</v>
      </c>
      <c r="K36" s="83"/>
      <c r="L36" s="84">
        <f>AVERAGE(L8:L34)</f>
        <v>0.19916666666666666</v>
      </c>
      <c r="M36" s="83"/>
      <c r="N36" s="84">
        <f>AVERAGE(N8:N34)</f>
        <v>2.5663851851851853</v>
      </c>
      <c r="O36" s="83"/>
      <c r="P36" s="84">
        <f>AVERAGE(P8:P34)</f>
        <v>5.1272518518518533</v>
      </c>
      <c r="Q36" s="83"/>
      <c r="R36" s="84">
        <f>AVERAGE(R8:R34)</f>
        <v>7.5868296296296274</v>
      </c>
      <c r="S36" s="85"/>
    </row>
    <row r="37" spans="1:19" x14ac:dyDescent="0.3">
      <c r="A37" s="82" t="s">
        <v>28</v>
      </c>
      <c r="B37" s="83"/>
      <c r="C37" s="83"/>
      <c r="D37" s="84">
        <f>MIN(D8:D34)</f>
        <v>-8.7250999999999994</v>
      </c>
      <c r="E37" s="83"/>
      <c r="F37" s="84">
        <f>MIN(F8:F34)</f>
        <v>3.56</v>
      </c>
      <c r="G37" s="83"/>
      <c r="H37" s="84">
        <f>MIN(H8:H34)</f>
        <v>-2.6063000000000001</v>
      </c>
      <c r="I37" s="83"/>
      <c r="J37" s="84">
        <f>MIN(J8:J34)</f>
        <v>-1.8079000000000001</v>
      </c>
      <c r="K37" s="83"/>
      <c r="L37" s="84">
        <f>MIN(L8:L34)</f>
        <v>-2.2324000000000002</v>
      </c>
      <c r="M37" s="83"/>
      <c r="N37" s="84">
        <f>MIN(N8:N34)</f>
        <v>0.67079999999999995</v>
      </c>
      <c r="O37" s="83"/>
      <c r="P37" s="84">
        <f>MIN(P8:P34)</f>
        <v>3.3332999999999999</v>
      </c>
      <c r="Q37" s="83"/>
      <c r="R37" s="84">
        <f>MIN(R8:R34)</f>
        <v>5.3728999999999996</v>
      </c>
      <c r="S37" s="85"/>
    </row>
    <row r="38" spans="1:19" ht="15" thickBot="1" x14ac:dyDescent="0.35">
      <c r="A38" s="86" t="s">
        <v>29</v>
      </c>
      <c r="B38" s="87"/>
      <c r="C38" s="87"/>
      <c r="D38" s="88">
        <f>MAX(D8:D34)</f>
        <v>14.592599999999999</v>
      </c>
      <c r="E38" s="87"/>
      <c r="F38" s="88">
        <f>MAX(F8:F34)</f>
        <v>13.6951</v>
      </c>
      <c r="G38" s="87"/>
      <c r="H38" s="88">
        <f>MAX(H8:H34)</f>
        <v>5.5834999999999999</v>
      </c>
      <c r="I38" s="87"/>
      <c r="J38" s="88">
        <f>MAX(J8:J34)</f>
        <v>3.0085999999999999</v>
      </c>
      <c r="K38" s="87"/>
      <c r="L38" s="88">
        <f>MAX(L8:L34)</f>
        <v>2.2831999999999999</v>
      </c>
      <c r="M38" s="87"/>
      <c r="N38" s="88">
        <f>MAX(N8:N34)</f>
        <v>4.3761999999999999</v>
      </c>
      <c r="O38" s="87"/>
      <c r="P38" s="88">
        <f>MAX(P8:P34)</f>
        <v>6.9947999999999997</v>
      </c>
      <c r="Q38" s="87"/>
      <c r="R38" s="88">
        <f>MAX(R8:R34)</f>
        <v>9.5684000000000005</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44826</v>
      </c>
      <c r="C8" s="60">
        <f>VLOOKUP($A8,'Return Data'!$B$7:$R$2292,4,0)</f>
        <v>308.10329999999999</v>
      </c>
      <c r="D8" s="60">
        <f>VLOOKUP($A8,'Return Data'!$B$7:$R$2292,9,0)</f>
        <v>2.19</v>
      </c>
      <c r="E8" s="61">
        <f t="shared" ref="E8:E25" si="0">RANK(D8,D$8:D$25,0)</f>
        <v>5</v>
      </c>
      <c r="F8" s="60">
        <f>VLOOKUP($A8,'Return Data'!$B$7:$R$2292,10,0)</f>
        <v>6.0011999999999999</v>
      </c>
      <c r="G8" s="61">
        <f t="shared" ref="G8:G25" si="1">RANK(F8,F$8:F$25,0)</f>
        <v>8</v>
      </c>
      <c r="H8" s="60">
        <f>VLOOKUP($A8,'Return Data'!$B$7:$R$2292,11,0)</f>
        <v>2.9274</v>
      </c>
      <c r="I8" s="61">
        <f t="shared" ref="I8:I25" si="2">RANK(H8,H$8:H$25,0)</f>
        <v>4</v>
      </c>
      <c r="J8" s="60">
        <f>VLOOKUP($A8,'Return Data'!$B$7:$R$2292,12,0)</f>
        <v>3.1945999999999999</v>
      </c>
      <c r="K8" s="61">
        <f t="shared" ref="K8:K25" si="3">RANK(J8,J$8:J$25,0)</f>
        <v>5</v>
      </c>
      <c r="L8" s="60">
        <f>VLOOKUP($A8,'Return Data'!$B$7:$R$2292,13,0)</f>
        <v>2.9853000000000001</v>
      </c>
      <c r="M8" s="61">
        <f t="shared" ref="M8:M25" si="4">RANK(L8,L$8:L$25,0)</f>
        <v>4</v>
      </c>
      <c r="N8" s="60">
        <f>VLOOKUP($A8,'Return Data'!$B$7:$R$2292,17,0)</f>
        <v>4.5834000000000001</v>
      </c>
      <c r="O8" s="61">
        <f t="shared" ref="O8:O23" si="5">RANK(N8,N$8:N$25,0)</f>
        <v>4</v>
      </c>
      <c r="P8" s="60">
        <f>VLOOKUP($A8,'Return Data'!$B$7:$R$2292,14,0)</f>
        <v>6.5953999999999997</v>
      </c>
      <c r="Q8" s="61">
        <f t="shared" ref="Q8:Q23" si="6">RANK(P8,P$8:P$25,0)</f>
        <v>7</v>
      </c>
      <c r="R8" s="60">
        <f>VLOOKUP($A8,'Return Data'!$B$7:$R$2292,16,0)</f>
        <v>8.65</v>
      </c>
      <c r="S8" s="62">
        <f t="shared" ref="S8:S25" si="7">RANK(R8,R$8:R$25,0)</f>
        <v>1</v>
      </c>
    </row>
    <row r="9" spans="1:19" x14ac:dyDescent="0.3">
      <c r="A9" s="77" t="s">
        <v>558</v>
      </c>
      <c r="B9" s="59">
        <f>VLOOKUP($A9,'Return Data'!$B$7:$R$2292,3,0)</f>
        <v>44826</v>
      </c>
      <c r="C9" s="60">
        <f>VLOOKUP($A9,'Return Data'!$B$7:$R$2292,4,0)</f>
        <v>2215.5952000000002</v>
      </c>
      <c r="D9" s="60">
        <f>VLOOKUP($A9,'Return Data'!$B$7:$R$2292,9,0)</f>
        <v>-0.56000000000000005</v>
      </c>
      <c r="E9" s="61">
        <f t="shared" si="0"/>
        <v>13</v>
      </c>
      <c r="F9" s="60">
        <f>VLOOKUP($A9,'Return Data'!$B$7:$R$2292,10,0)</f>
        <v>3.9468999999999999</v>
      </c>
      <c r="G9" s="61">
        <f t="shared" si="1"/>
        <v>18</v>
      </c>
      <c r="H9" s="60">
        <f>VLOOKUP($A9,'Return Data'!$B$7:$R$2292,11,0)</f>
        <v>2.9344000000000001</v>
      </c>
      <c r="I9" s="61">
        <f t="shared" si="2"/>
        <v>3</v>
      </c>
      <c r="J9" s="60">
        <f>VLOOKUP($A9,'Return Data'!$B$7:$R$2292,12,0)</f>
        <v>3.2854999999999999</v>
      </c>
      <c r="K9" s="61">
        <f t="shared" si="3"/>
        <v>3</v>
      </c>
      <c r="L9" s="60">
        <f>VLOOKUP($A9,'Return Data'!$B$7:$R$2292,13,0)</f>
        <v>3.0939000000000001</v>
      </c>
      <c r="M9" s="61">
        <f t="shared" si="4"/>
        <v>3</v>
      </c>
      <c r="N9" s="60">
        <f>VLOOKUP($A9,'Return Data'!$B$7:$R$2292,17,0)</f>
        <v>4.1134000000000004</v>
      </c>
      <c r="O9" s="61">
        <f t="shared" si="5"/>
        <v>11</v>
      </c>
      <c r="P9" s="60">
        <f>VLOOKUP($A9,'Return Data'!$B$7:$R$2292,14,0)</f>
        <v>6.1407999999999996</v>
      </c>
      <c r="Q9" s="61">
        <f t="shared" si="6"/>
        <v>11</v>
      </c>
      <c r="R9" s="60">
        <f>VLOOKUP($A9,'Return Data'!$B$7:$R$2292,16,0)</f>
        <v>7.9480000000000004</v>
      </c>
      <c r="S9" s="62">
        <f t="shared" si="7"/>
        <v>9</v>
      </c>
    </row>
    <row r="10" spans="1:19" x14ac:dyDescent="0.3">
      <c r="A10" s="77" t="s">
        <v>560</v>
      </c>
      <c r="B10" s="59">
        <f>VLOOKUP($A10,'Return Data'!$B$7:$R$2292,3,0)</f>
        <v>44826</v>
      </c>
      <c r="C10" s="60">
        <f>VLOOKUP($A10,'Return Data'!$B$7:$R$2292,4,0)</f>
        <v>20.153500000000001</v>
      </c>
      <c r="D10" s="60">
        <f>VLOOKUP($A10,'Return Data'!$B$7:$R$2292,9,0)</f>
        <v>-4.6699999999999998E-2</v>
      </c>
      <c r="E10" s="61">
        <f t="shared" si="0"/>
        <v>10</v>
      </c>
      <c r="F10" s="60">
        <f>VLOOKUP($A10,'Return Data'!$B$7:$R$2292,10,0)</f>
        <v>4.7392000000000003</v>
      </c>
      <c r="G10" s="61">
        <f t="shared" si="1"/>
        <v>15</v>
      </c>
      <c r="H10" s="60">
        <f>VLOOKUP($A10,'Return Data'!$B$7:$R$2292,11,0)</f>
        <v>2.1029</v>
      </c>
      <c r="I10" s="61">
        <f t="shared" si="2"/>
        <v>11</v>
      </c>
      <c r="J10" s="60">
        <f>VLOOKUP($A10,'Return Data'!$B$7:$R$2292,12,0)</f>
        <v>2.5146999999999999</v>
      </c>
      <c r="K10" s="61">
        <f t="shared" si="3"/>
        <v>12</v>
      </c>
      <c r="L10" s="60">
        <f>VLOOKUP($A10,'Return Data'!$B$7:$R$2292,13,0)</f>
        <v>2.3597000000000001</v>
      </c>
      <c r="M10" s="61">
        <f t="shared" si="4"/>
        <v>13</v>
      </c>
      <c r="N10" s="60">
        <f>VLOOKUP($A10,'Return Data'!$B$7:$R$2292,17,0)</f>
        <v>3.9260000000000002</v>
      </c>
      <c r="O10" s="61">
        <f t="shared" si="5"/>
        <v>12</v>
      </c>
      <c r="P10" s="60">
        <f>VLOOKUP($A10,'Return Data'!$B$7:$R$2292,14,0)</f>
        <v>6.2297000000000002</v>
      </c>
      <c r="Q10" s="61">
        <f t="shared" si="6"/>
        <v>10</v>
      </c>
      <c r="R10" s="60">
        <f>VLOOKUP($A10,'Return Data'!$B$7:$R$2292,16,0)</f>
        <v>8.0722000000000005</v>
      </c>
      <c r="S10" s="62">
        <f t="shared" si="7"/>
        <v>6</v>
      </c>
    </row>
    <row r="11" spans="1:19" x14ac:dyDescent="0.3">
      <c r="A11" s="77" t="s">
        <v>562</v>
      </c>
      <c r="B11" s="59">
        <f>VLOOKUP($A11,'Return Data'!$B$7:$R$2292,3,0)</f>
        <v>44826</v>
      </c>
      <c r="C11" s="60">
        <f>VLOOKUP($A11,'Return Data'!$B$7:$R$2292,4,0)</f>
        <v>20.642299999999999</v>
      </c>
      <c r="D11" s="60">
        <f>VLOOKUP($A11,'Return Data'!$B$7:$R$2292,9,0)</f>
        <v>-5.1299999999999998E-2</v>
      </c>
      <c r="E11" s="61">
        <f t="shared" si="0"/>
        <v>11</v>
      </c>
      <c r="F11" s="60">
        <f>VLOOKUP($A11,'Return Data'!$B$7:$R$2292,10,0)</f>
        <v>11.077400000000001</v>
      </c>
      <c r="G11" s="61">
        <f t="shared" si="1"/>
        <v>1</v>
      </c>
      <c r="H11" s="60">
        <f>VLOOKUP($A11,'Return Data'!$B$7:$R$2292,11,0)</f>
        <v>1.2222</v>
      </c>
      <c r="I11" s="61">
        <f t="shared" si="2"/>
        <v>15</v>
      </c>
      <c r="J11" s="60">
        <f>VLOOKUP($A11,'Return Data'!$B$7:$R$2292,12,0)</f>
        <v>1.5565</v>
      </c>
      <c r="K11" s="61">
        <f t="shared" si="3"/>
        <v>16</v>
      </c>
      <c r="L11" s="60">
        <f>VLOOKUP($A11,'Return Data'!$B$7:$R$2292,13,0)</f>
        <v>1.6927000000000001</v>
      </c>
      <c r="M11" s="61">
        <f t="shared" si="4"/>
        <v>16</v>
      </c>
      <c r="N11" s="60">
        <f>VLOOKUP($A11,'Return Data'!$B$7:$R$2292,17,0)</f>
        <v>4.4269999999999996</v>
      </c>
      <c r="O11" s="61">
        <f t="shared" si="5"/>
        <v>6</v>
      </c>
      <c r="P11" s="60">
        <f>VLOOKUP($A11,'Return Data'!$B$7:$R$2292,14,0)</f>
        <v>7.4006999999999996</v>
      </c>
      <c r="Q11" s="61">
        <f t="shared" si="6"/>
        <v>1</v>
      </c>
      <c r="R11" s="60">
        <f>VLOOKUP($A11,'Return Data'!$B$7:$R$2292,16,0)</f>
        <v>8.3568999999999996</v>
      </c>
      <c r="S11" s="62">
        <f t="shared" si="7"/>
        <v>2</v>
      </c>
    </row>
    <row r="12" spans="1:19" x14ac:dyDescent="0.3">
      <c r="A12" s="77" t="s">
        <v>565</v>
      </c>
      <c r="B12" s="59">
        <f>VLOOKUP($A12,'Return Data'!$B$7:$R$2292,3,0)</f>
        <v>44826</v>
      </c>
      <c r="C12" s="60">
        <f>VLOOKUP($A12,'Return Data'!$B$7:$R$2292,4,0)</f>
        <v>19.0258</v>
      </c>
      <c r="D12" s="60">
        <f>VLOOKUP($A12,'Return Data'!$B$7:$R$2292,9,0)</f>
        <v>-0.87809999999999999</v>
      </c>
      <c r="E12" s="61">
        <f t="shared" si="0"/>
        <v>14</v>
      </c>
      <c r="F12" s="60">
        <f>VLOOKUP($A12,'Return Data'!$B$7:$R$2292,10,0)</f>
        <v>5.7691999999999997</v>
      </c>
      <c r="G12" s="61">
        <f t="shared" si="1"/>
        <v>10</v>
      </c>
      <c r="H12" s="60">
        <f>VLOOKUP($A12,'Return Data'!$B$7:$R$2292,11,0)</f>
        <v>2.1053000000000002</v>
      </c>
      <c r="I12" s="61">
        <f t="shared" si="2"/>
        <v>10</v>
      </c>
      <c r="J12" s="60">
        <f>VLOOKUP($A12,'Return Data'!$B$7:$R$2292,12,0)</f>
        <v>2.6631</v>
      </c>
      <c r="K12" s="61">
        <f t="shared" si="3"/>
        <v>10</v>
      </c>
      <c r="L12" s="60">
        <f>VLOOKUP($A12,'Return Data'!$B$7:$R$2292,13,0)</f>
        <v>2.5394999999999999</v>
      </c>
      <c r="M12" s="61">
        <f t="shared" si="4"/>
        <v>10</v>
      </c>
      <c r="N12" s="60">
        <f>VLOOKUP($A12,'Return Data'!$B$7:$R$2292,17,0)</f>
        <v>4.2135999999999996</v>
      </c>
      <c r="O12" s="61">
        <f t="shared" si="5"/>
        <v>10</v>
      </c>
      <c r="P12" s="60">
        <f>VLOOKUP($A12,'Return Data'!$B$7:$R$2292,14,0)</f>
        <v>6.0510000000000002</v>
      </c>
      <c r="Q12" s="61">
        <f t="shared" si="6"/>
        <v>12</v>
      </c>
      <c r="R12" s="60">
        <f>VLOOKUP($A12,'Return Data'!$B$7:$R$2292,16,0)</f>
        <v>7.9419000000000004</v>
      </c>
      <c r="S12" s="62">
        <f t="shared" si="7"/>
        <v>10</v>
      </c>
    </row>
    <row r="13" spans="1:19" x14ac:dyDescent="0.3">
      <c r="A13" s="77" t="s">
        <v>566</v>
      </c>
      <c r="B13" s="59">
        <f>VLOOKUP($A13,'Return Data'!$B$7:$R$2292,3,0)</f>
        <v>44826</v>
      </c>
      <c r="C13" s="60">
        <f>VLOOKUP($A13,'Return Data'!$B$7:$R$2292,4,0)</f>
        <v>19.375699999999998</v>
      </c>
      <c r="D13" s="60">
        <f>VLOOKUP($A13,'Return Data'!$B$7:$R$2292,9,0)</f>
        <v>3.5472999999999999</v>
      </c>
      <c r="E13" s="61">
        <f t="shared" si="0"/>
        <v>4</v>
      </c>
      <c r="F13" s="60">
        <f>VLOOKUP($A13,'Return Data'!$B$7:$R$2292,10,0)</f>
        <v>6.1422999999999996</v>
      </c>
      <c r="G13" s="61">
        <f t="shared" si="1"/>
        <v>6</v>
      </c>
      <c r="H13" s="60">
        <f>VLOOKUP($A13,'Return Data'!$B$7:$R$2292,11,0)</f>
        <v>2.5625</v>
      </c>
      <c r="I13" s="61">
        <f t="shared" si="2"/>
        <v>7</v>
      </c>
      <c r="J13" s="60">
        <f>VLOOKUP($A13,'Return Data'!$B$7:$R$2292,12,0)</f>
        <v>2.8138000000000001</v>
      </c>
      <c r="K13" s="61">
        <f t="shared" si="3"/>
        <v>7</v>
      </c>
      <c r="L13" s="60">
        <f>VLOOKUP($A13,'Return Data'!$B$7:$R$2292,13,0)</f>
        <v>2.8189000000000002</v>
      </c>
      <c r="M13" s="61">
        <f t="shared" si="4"/>
        <v>7</v>
      </c>
      <c r="N13" s="60">
        <f>VLOOKUP($A13,'Return Data'!$B$7:$R$2292,17,0)</f>
        <v>4.5515999999999996</v>
      </c>
      <c r="O13" s="61">
        <f t="shared" si="5"/>
        <v>5</v>
      </c>
      <c r="P13" s="60">
        <f>VLOOKUP($A13,'Return Data'!$B$7:$R$2292,14,0)</f>
        <v>6.6422999999999996</v>
      </c>
      <c r="Q13" s="61">
        <f t="shared" si="6"/>
        <v>6</v>
      </c>
      <c r="R13" s="60">
        <f>VLOOKUP($A13,'Return Data'!$B$7:$R$2292,16,0)</f>
        <v>8.0937000000000001</v>
      </c>
      <c r="S13" s="62">
        <f t="shared" si="7"/>
        <v>5</v>
      </c>
    </row>
    <row r="14" spans="1:19" x14ac:dyDescent="0.3">
      <c r="A14" s="77" t="s">
        <v>569</v>
      </c>
      <c r="B14" s="59">
        <f>VLOOKUP($A14,'Return Data'!$B$7:$R$2292,3,0)</f>
        <v>44826</v>
      </c>
      <c r="C14" s="60">
        <f>VLOOKUP($A14,'Return Data'!$B$7:$R$2292,4,0)</f>
        <v>27.508400000000002</v>
      </c>
      <c r="D14" s="60">
        <f>VLOOKUP($A14,'Return Data'!$B$7:$R$2292,9,0)</f>
        <v>7.6554000000000002</v>
      </c>
      <c r="E14" s="61">
        <f t="shared" si="0"/>
        <v>1</v>
      </c>
      <c r="F14" s="60">
        <f>VLOOKUP($A14,'Return Data'!$B$7:$R$2292,10,0)</f>
        <v>8.5091000000000001</v>
      </c>
      <c r="G14" s="61">
        <f t="shared" si="1"/>
        <v>2</v>
      </c>
      <c r="H14" s="60">
        <f>VLOOKUP($A14,'Return Data'!$B$7:$R$2292,11,0)</f>
        <v>4.8952999999999998</v>
      </c>
      <c r="I14" s="61">
        <f t="shared" si="2"/>
        <v>2</v>
      </c>
      <c r="J14" s="60">
        <f>VLOOKUP($A14,'Return Data'!$B$7:$R$2292,12,0)</f>
        <v>4.0513000000000003</v>
      </c>
      <c r="K14" s="61">
        <f t="shared" si="3"/>
        <v>2</v>
      </c>
      <c r="L14" s="60">
        <f>VLOOKUP($A14,'Return Data'!$B$7:$R$2292,13,0)</f>
        <v>3.7176</v>
      </c>
      <c r="M14" s="61">
        <f t="shared" si="4"/>
        <v>2</v>
      </c>
      <c r="N14" s="60">
        <f>VLOOKUP($A14,'Return Data'!$B$7:$R$2292,17,0)</f>
        <v>5.2145000000000001</v>
      </c>
      <c r="O14" s="61">
        <f t="shared" si="5"/>
        <v>2</v>
      </c>
      <c r="P14" s="60">
        <f>VLOOKUP($A14,'Return Data'!$B$7:$R$2292,14,0)</f>
        <v>6.7793999999999999</v>
      </c>
      <c r="Q14" s="61">
        <f t="shared" si="6"/>
        <v>3</v>
      </c>
      <c r="R14" s="60">
        <f>VLOOKUP($A14,'Return Data'!$B$7:$R$2292,16,0)</f>
        <v>8.2865000000000002</v>
      </c>
      <c r="S14" s="62">
        <f t="shared" si="7"/>
        <v>3</v>
      </c>
    </row>
    <row r="15" spans="1:19" x14ac:dyDescent="0.3">
      <c r="A15" s="77" t="s">
        <v>570</v>
      </c>
      <c r="B15" s="59">
        <f>VLOOKUP($A15,'Return Data'!$B$7:$R$2292,3,0)</f>
        <v>44826</v>
      </c>
      <c r="C15" s="60">
        <f>VLOOKUP($A15,'Return Data'!$B$7:$R$2292,4,0)</f>
        <v>20.65</v>
      </c>
      <c r="D15" s="60">
        <f>VLOOKUP($A15,'Return Data'!$B$7:$R$2292,9,0)</f>
        <v>3.7235999999999998</v>
      </c>
      <c r="E15" s="61">
        <f t="shared" si="0"/>
        <v>3</v>
      </c>
      <c r="F15" s="60">
        <f>VLOOKUP($A15,'Return Data'!$B$7:$R$2292,10,0)</f>
        <v>5.2186000000000003</v>
      </c>
      <c r="G15" s="61">
        <f t="shared" si="1"/>
        <v>13</v>
      </c>
      <c r="H15" s="60">
        <f>VLOOKUP($A15,'Return Data'!$B$7:$R$2292,11,0)</f>
        <v>2.782</v>
      </c>
      <c r="I15" s="61">
        <f t="shared" si="2"/>
        <v>6</v>
      </c>
      <c r="J15" s="60">
        <f>VLOOKUP($A15,'Return Data'!$B$7:$R$2292,12,0)</f>
        <v>3.2046000000000001</v>
      </c>
      <c r="K15" s="61">
        <f t="shared" si="3"/>
        <v>4</v>
      </c>
      <c r="L15" s="60">
        <f>VLOOKUP($A15,'Return Data'!$B$7:$R$2292,13,0)</f>
        <v>2.9422000000000001</v>
      </c>
      <c r="M15" s="61">
        <f t="shared" si="4"/>
        <v>5</v>
      </c>
      <c r="N15" s="60">
        <f>VLOOKUP($A15,'Return Data'!$B$7:$R$2292,17,0)</f>
        <v>4.2385999999999999</v>
      </c>
      <c r="O15" s="61">
        <f t="shared" si="5"/>
        <v>9</v>
      </c>
      <c r="P15" s="60">
        <f>VLOOKUP($A15,'Return Data'!$B$7:$R$2292,14,0)</f>
        <v>6.5895000000000001</v>
      </c>
      <c r="Q15" s="61">
        <f t="shared" si="6"/>
        <v>8</v>
      </c>
      <c r="R15" s="60">
        <f>VLOOKUP($A15,'Return Data'!$B$7:$R$2292,16,0)</f>
        <v>7.8880999999999997</v>
      </c>
      <c r="S15" s="62">
        <f t="shared" si="7"/>
        <v>11</v>
      </c>
    </row>
    <row r="16" spans="1:19" x14ac:dyDescent="0.3">
      <c r="A16" s="77" t="s">
        <v>575</v>
      </c>
      <c r="B16" s="59">
        <f>VLOOKUP($A16,'Return Data'!$B$7:$R$2292,3,0)</f>
        <v>44826</v>
      </c>
      <c r="C16" s="60">
        <f>VLOOKUP($A16,'Return Data'!$B$7:$R$2292,4,0)</f>
        <v>1965.7208000000001</v>
      </c>
      <c r="D16" s="60">
        <f>VLOOKUP($A16,'Return Data'!$B$7:$R$2292,9,0)</f>
        <v>0.59960000000000002</v>
      </c>
      <c r="E16" s="61">
        <f t="shared" si="0"/>
        <v>9</v>
      </c>
      <c r="F16" s="60">
        <f>VLOOKUP($A16,'Return Data'!$B$7:$R$2292,10,0)</f>
        <v>5.7557</v>
      </c>
      <c r="G16" s="61">
        <f t="shared" si="1"/>
        <v>11</v>
      </c>
      <c r="H16" s="60">
        <f>VLOOKUP($A16,'Return Data'!$B$7:$R$2292,11,0)</f>
        <v>-1.2552000000000001</v>
      </c>
      <c r="I16" s="61">
        <f t="shared" si="2"/>
        <v>17</v>
      </c>
      <c r="J16" s="60">
        <f>VLOOKUP($A16,'Return Data'!$B$7:$R$2292,12,0)</f>
        <v>-0.55059999999999998</v>
      </c>
      <c r="K16" s="61">
        <f t="shared" si="3"/>
        <v>18</v>
      </c>
      <c r="L16" s="60">
        <f>VLOOKUP($A16,'Return Data'!$B$7:$R$2292,13,0)</f>
        <v>-2.7099999999999999E-2</v>
      </c>
      <c r="M16" s="61">
        <f t="shared" si="4"/>
        <v>18</v>
      </c>
      <c r="N16" s="60">
        <f>VLOOKUP($A16,'Return Data'!$B$7:$R$2292,17,0)</f>
        <v>2.8997999999999999</v>
      </c>
      <c r="O16" s="61">
        <f t="shared" si="5"/>
        <v>17</v>
      </c>
      <c r="P16" s="60">
        <f>VLOOKUP($A16,'Return Data'!$B$7:$R$2292,14,0)</f>
        <v>5.1722999999999999</v>
      </c>
      <c r="Q16" s="61">
        <f t="shared" si="6"/>
        <v>16</v>
      </c>
      <c r="R16" s="60">
        <f>VLOOKUP($A16,'Return Data'!$B$7:$R$2292,16,0)</f>
        <v>7.1532</v>
      </c>
      <c r="S16" s="62">
        <f t="shared" si="7"/>
        <v>15</v>
      </c>
    </row>
    <row r="17" spans="1:19" x14ac:dyDescent="0.3">
      <c r="A17" s="77" t="s">
        <v>577</v>
      </c>
      <c r="B17" s="59">
        <f>VLOOKUP($A17,'Return Data'!$B$7:$R$2292,3,0)</f>
        <v>44826</v>
      </c>
      <c r="C17" s="60">
        <f>VLOOKUP($A17,'Return Data'!$B$7:$R$2292,4,0)</f>
        <v>54.931800000000003</v>
      </c>
      <c r="D17" s="60">
        <f>VLOOKUP($A17,'Return Data'!$B$7:$R$2292,9,0)</f>
        <v>3.9765999999999999</v>
      </c>
      <c r="E17" s="61">
        <f t="shared" si="0"/>
        <v>2</v>
      </c>
      <c r="F17" s="60">
        <f>VLOOKUP($A17,'Return Data'!$B$7:$R$2292,10,0)</f>
        <v>7.5039999999999996</v>
      </c>
      <c r="G17" s="61">
        <f t="shared" si="1"/>
        <v>3</v>
      </c>
      <c r="H17" s="60">
        <f>VLOOKUP($A17,'Return Data'!$B$7:$R$2292,11,0)</f>
        <v>2.8934000000000002</v>
      </c>
      <c r="I17" s="61">
        <f t="shared" si="2"/>
        <v>5</v>
      </c>
      <c r="J17" s="60">
        <f>VLOOKUP($A17,'Return Data'!$B$7:$R$2292,12,0)</f>
        <v>2.8942000000000001</v>
      </c>
      <c r="K17" s="61">
        <f t="shared" si="3"/>
        <v>6</v>
      </c>
      <c r="L17" s="60">
        <f>VLOOKUP($A17,'Return Data'!$B$7:$R$2292,13,0)</f>
        <v>2.9205999999999999</v>
      </c>
      <c r="M17" s="61">
        <f t="shared" si="4"/>
        <v>6</v>
      </c>
      <c r="N17" s="60">
        <f>VLOOKUP($A17,'Return Data'!$B$7:$R$2292,17,0)</f>
        <v>4.6233000000000004</v>
      </c>
      <c r="O17" s="61">
        <f t="shared" si="5"/>
        <v>3</v>
      </c>
      <c r="P17" s="60">
        <f>VLOOKUP($A17,'Return Data'!$B$7:$R$2292,14,0)</f>
        <v>6.7058</v>
      </c>
      <c r="Q17" s="61">
        <f t="shared" si="6"/>
        <v>4</v>
      </c>
      <c r="R17" s="60">
        <f>VLOOKUP($A17,'Return Data'!$B$7:$R$2292,16,0)</f>
        <v>8.2820999999999998</v>
      </c>
      <c r="S17" s="62">
        <f t="shared" si="7"/>
        <v>4</v>
      </c>
    </row>
    <row r="18" spans="1:19" x14ac:dyDescent="0.3">
      <c r="A18" s="77" t="s">
        <v>578</v>
      </c>
      <c r="B18" s="59">
        <f>VLOOKUP($A18,'Return Data'!$B$7:$R$2292,3,0)</f>
        <v>44826</v>
      </c>
      <c r="C18" s="60">
        <f>VLOOKUP($A18,'Return Data'!$B$7:$R$2292,4,0)</f>
        <v>20.816400000000002</v>
      </c>
      <c r="D18" s="60">
        <f>VLOOKUP($A18,'Return Data'!$B$7:$R$2292,9,0)</f>
        <v>-5.5731000000000002</v>
      </c>
      <c r="E18" s="61">
        <f t="shared" si="0"/>
        <v>18</v>
      </c>
      <c r="F18" s="60">
        <f>VLOOKUP($A18,'Return Data'!$B$7:$R$2292,10,0)</f>
        <v>5.7953999999999999</v>
      </c>
      <c r="G18" s="61">
        <f t="shared" si="1"/>
        <v>9</v>
      </c>
      <c r="H18" s="60">
        <f>VLOOKUP($A18,'Return Data'!$B$7:$R$2292,11,0)</f>
        <v>-1.4737</v>
      </c>
      <c r="I18" s="61">
        <f t="shared" si="2"/>
        <v>18</v>
      </c>
      <c r="J18" s="60">
        <f>VLOOKUP($A18,'Return Data'!$B$7:$R$2292,12,0)</f>
        <v>0.38829999999999998</v>
      </c>
      <c r="K18" s="61">
        <f t="shared" si="3"/>
        <v>17</v>
      </c>
      <c r="L18" s="60">
        <f>VLOOKUP($A18,'Return Data'!$B$7:$R$2292,13,0)</f>
        <v>0.63570000000000004</v>
      </c>
      <c r="M18" s="61">
        <f t="shared" si="4"/>
        <v>17</v>
      </c>
      <c r="N18" s="60">
        <f>VLOOKUP($A18,'Return Data'!$B$7:$R$2292,17,0)</f>
        <v>3.1242000000000001</v>
      </c>
      <c r="O18" s="61">
        <f t="shared" si="5"/>
        <v>15</v>
      </c>
      <c r="P18" s="60">
        <f>VLOOKUP($A18,'Return Data'!$B$7:$R$2292,14,0)</f>
        <v>5.6406000000000001</v>
      </c>
      <c r="Q18" s="61">
        <f t="shared" si="6"/>
        <v>14</v>
      </c>
      <c r="R18" s="60">
        <f>VLOOKUP($A18,'Return Data'!$B$7:$R$2292,16,0)</f>
        <v>7.5514999999999999</v>
      </c>
      <c r="S18" s="62">
        <f t="shared" si="7"/>
        <v>13</v>
      </c>
    </row>
    <row r="19" spans="1:19" x14ac:dyDescent="0.3">
      <c r="A19" s="77" t="s">
        <v>581</v>
      </c>
      <c r="B19" s="59">
        <f>VLOOKUP($A19,'Return Data'!$B$7:$R$2292,3,0)</f>
        <v>44826</v>
      </c>
      <c r="C19" s="60">
        <f>VLOOKUP($A19,'Return Data'!$B$7:$R$2292,4,0)</f>
        <v>30.348600000000001</v>
      </c>
      <c r="D19" s="60">
        <f>VLOOKUP($A19,'Return Data'!$B$7:$R$2292,9,0)</f>
        <v>-0.40720000000000001</v>
      </c>
      <c r="E19" s="61">
        <f t="shared" si="0"/>
        <v>12</v>
      </c>
      <c r="F19" s="60">
        <f>VLOOKUP($A19,'Return Data'!$B$7:$R$2292,10,0)</f>
        <v>4.093</v>
      </c>
      <c r="G19" s="61">
        <f t="shared" si="1"/>
        <v>17</v>
      </c>
      <c r="H19" s="60">
        <f>VLOOKUP($A19,'Return Data'!$B$7:$R$2292,11,0)</f>
        <v>2.3773</v>
      </c>
      <c r="I19" s="61">
        <f t="shared" si="2"/>
        <v>8</v>
      </c>
      <c r="J19" s="60">
        <f>VLOOKUP($A19,'Return Data'!$B$7:$R$2292,12,0)</f>
        <v>2.7786</v>
      </c>
      <c r="K19" s="61">
        <f t="shared" si="3"/>
        <v>8</v>
      </c>
      <c r="L19" s="60">
        <f>VLOOKUP($A19,'Return Data'!$B$7:$R$2292,13,0)</f>
        <v>2.5686</v>
      </c>
      <c r="M19" s="61">
        <f t="shared" si="4"/>
        <v>9</v>
      </c>
      <c r="N19" s="60">
        <f>VLOOKUP($A19,'Return Data'!$B$7:$R$2292,17,0)</f>
        <v>3.6145999999999998</v>
      </c>
      <c r="O19" s="61">
        <f t="shared" si="5"/>
        <v>14</v>
      </c>
      <c r="P19" s="60">
        <f>VLOOKUP($A19,'Return Data'!$B$7:$R$2292,14,0)</f>
        <v>5.4988999999999999</v>
      </c>
      <c r="Q19" s="61">
        <f t="shared" si="6"/>
        <v>15</v>
      </c>
      <c r="R19" s="60">
        <f>VLOOKUP($A19,'Return Data'!$B$7:$R$2292,16,0)</f>
        <v>7.391</v>
      </c>
      <c r="S19" s="62">
        <f t="shared" si="7"/>
        <v>14</v>
      </c>
    </row>
    <row r="20" spans="1:19" x14ac:dyDescent="0.3">
      <c r="A20" s="77" t="s">
        <v>583</v>
      </c>
      <c r="B20" s="59">
        <f>VLOOKUP($A20,'Return Data'!$B$7:$R$2292,3,0)</f>
        <v>44826</v>
      </c>
      <c r="C20" s="60">
        <f>VLOOKUP($A20,'Return Data'!$B$7:$R$2292,4,0)</f>
        <v>17.397500000000001</v>
      </c>
      <c r="D20" s="60">
        <f>VLOOKUP($A20,'Return Data'!$B$7:$R$2292,9,0)</f>
        <v>1.5315000000000001</v>
      </c>
      <c r="E20" s="61">
        <f t="shared" si="0"/>
        <v>7</v>
      </c>
      <c r="F20" s="60">
        <f>VLOOKUP($A20,'Return Data'!$B$7:$R$2292,10,0)</f>
        <v>6.1459999999999999</v>
      </c>
      <c r="G20" s="61">
        <f t="shared" si="1"/>
        <v>5</v>
      </c>
      <c r="H20" s="60">
        <f>VLOOKUP($A20,'Return Data'!$B$7:$R$2292,11,0)</f>
        <v>2.0133000000000001</v>
      </c>
      <c r="I20" s="61">
        <f t="shared" si="2"/>
        <v>12</v>
      </c>
      <c r="J20" s="60">
        <f>VLOOKUP($A20,'Return Data'!$B$7:$R$2292,12,0)</f>
        <v>2.6154000000000002</v>
      </c>
      <c r="K20" s="61">
        <f t="shared" si="3"/>
        <v>11</v>
      </c>
      <c r="L20" s="60">
        <f>VLOOKUP($A20,'Return Data'!$B$7:$R$2292,13,0)</f>
        <v>2.585</v>
      </c>
      <c r="M20" s="61">
        <f t="shared" si="4"/>
        <v>8</v>
      </c>
      <c r="N20" s="60">
        <f>VLOOKUP($A20,'Return Data'!$B$7:$R$2292,17,0)</f>
        <v>4.4043999999999999</v>
      </c>
      <c r="O20" s="61">
        <f t="shared" si="5"/>
        <v>7</v>
      </c>
      <c r="P20" s="60">
        <f>VLOOKUP($A20,'Return Data'!$B$7:$R$2292,14,0)</f>
        <v>6.6657000000000002</v>
      </c>
      <c r="Q20" s="61">
        <f t="shared" si="6"/>
        <v>5</v>
      </c>
      <c r="R20" s="60">
        <f>VLOOKUP($A20,'Return Data'!$B$7:$R$2292,16,0)</f>
        <v>7.8121</v>
      </c>
      <c r="S20" s="62">
        <f t="shared" si="7"/>
        <v>12</v>
      </c>
    </row>
    <row r="21" spans="1:19" x14ac:dyDescent="0.3">
      <c r="A21" s="77" t="s">
        <v>585</v>
      </c>
      <c r="B21" s="59">
        <f>VLOOKUP($A21,'Return Data'!$B$7:$R$2292,3,0)</f>
        <v>44826</v>
      </c>
      <c r="C21" s="60">
        <f>VLOOKUP($A21,'Return Data'!$B$7:$R$2292,4,0)</f>
        <v>20.92</v>
      </c>
      <c r="D21" s="60">
        <f>VLOOKUP($A21,'Return Data'!$B$7:$R$2292,9,0)</f>
        <v>-1.2032</v>
      </c>
      <c r="E21" s="61">
        <f t="shared" si="0"/>
        <v>16</v>
      </c>
      <c r="F21" s="60">
        <f>VLOOKUP($A21,'Return Data'!$B$7:$R$2292,10,0)</f>
        <v>4.3773999999999997</v>
      </c>
      <c r="G21" s="61">
        <f t="shared" si="1"/>
        <v>16</v>
      </c>
      <c r="H21" s="60">
        <f>VLOOKUP($A21,'Return Data'!$B$7:$R$2292,11,0)</f>
        <v>2.3351999999999999</v>
      </c>
      <c r="I21" s="61">
        <f t="shared" si="2"/>
        <v>9</v>
      </c>
      <c r="J21" s="60">
        <f>VLOOKUP($A21,'Return Data'!$B$7:$R$2292,12,0)</f>
        <v>2.6735000000000002</v>
      </c>
      <c r="K21" s="61">
        <f t="shared" si="3"/>
        <v>9</v>
      </c>
      <c r="L21" s="60">
        <f>VLOOKUP($A21,'Return Data'!$B$7:$R$2292,13,0)</f>
        <v>2.4645999999999999</v>
      </c>
      <c r="M21" s="61">
        <f t="shared" si="4"/>
        <v>11</v>
      </c>
      <c r="N21" s="60">
        <f>VLOOKUP($A21,'Return Data'!$B$7:$R$2292,17,0)</f>
        <v>4.2401</v>
      </c>
      <c r="O21" s="61">
        <f t="shared" si="5"/>
        <v>8</v>
      </c>
      <c r="P21" s="60">
        <f>VLOOKUP($A21,'Return Data'!$B$7:$R$2292,14,0)</f>
        <v>6.3608000000000002</v>
      </c>
      <c r="Q21" s="61">
        <f t="shared" si="6"/>
        <v>9</v>
      </c>
      <c r="R21" s="60">
        <f>VLOOKUP($A21,'Return Data'!$B$7:$R$2292,16,0)</f>
        <v>8.0373000000000001</v>
      </c>
      <c r="S21" s="62">
        <f t="shared" si="7"/>
        <v>7</v>
      </c>
    </row>
    <row r="22" spans="1:19" x14ac:dyDescent="0.3">
      <c r="A22" s="77" t="s">
        <v>586</v>
      </c>
      <c r="B22" s="59">
        <f>VLOOKUP($A22,'Return Data'!$B$7:$R$2292,3,0)</f>
        <v>44826</v>
      </c>
      <c r="C22" s="60">
        <f>VLOOKUP($A22,'Return Data'!$B$7:$R$2292,4,0)</f>
        <v>2682.0059000000001</v>
      </c>
      <c r="D22" s="60">
        <f>VLOOKUP($A22,'Return Data'!$B$7:$R$2292,9,0)</f>
        <v>1.4898</v>
      </c>
      <c r="E22" s="61">
        <f t="shared" si="0"/>
        <v>8</v>
      </c>
      <c r="F22" s="60">
        <f>VLOOKUP($A22,'Return Data'!$B$7:$R$2292,10,0)</f>
        <v>4.8814000000000002</v>
      </c>
      <c r="G22" s="61">
        <f t="shared" si="1"/>
        <v>14</v>
      </c>
      <c r="H22" s="60">
        <f>VLOOKUP($A22,'Return Data'!$B$7:$R$2292,11,0)</f>
        <v>1.5065999999999999</v>
      </c>
      <c r="I22" s="61">
        <f t="shared" si="2"/>
        <v>14</v>
      </c>
      <c r="J22" s="60">
        <f>VLOOKUP($A22,'Return Data'!$B$7:$R$2292,12,0)</f>
        <v>2.2393999999999998</v>
      </c>
      <c r="K22" s="61">
        <f t="shared" si="3"/>
        <v>14</v>
      </c>
      <c r="L22" s="60">
        <f>VLOOKUP($A22,'Return Data'!$B$7:$R$2292,13,0)</f>
        <v>2.0047000000000001</v>
      </c>
      <c r="M22" s="61">
        <f t="shared" si="4"/>
        <v>15</v>
      </c>
      <c r="N22" s="60">
        <f>VLOOKUP($A22,'Return Data'!$B$7:$R$2292,17,0)</f>
        <v>3.8025000000000002</v>
      </c>
      <c r="O22" s="61">
        <f t="shared" si="5"/>
        <v>13</v>
      </c>
      <c r="P22" s="60">
        <f>VLOOKUP($A22,'Return Data'!$B$7:$R$2292,14,0)</f>
        <v>6.0118</v>
      </c>
      <c r="Q22" s="61">
        <f t="shared" si="6"/>
        <v>13</v>
      </c>
      <c r="R22" s="60">
        <f>VLOOKUP($A22,'Return Data'!$B$7:$R$2292,16,0)</f>
        <v>8.0115999999999996</v>
      </c>
      <c r="S22" s="62">
        <f t="shared" si="7"/>
        <v>8</v>
      </c>
    </row>
    <row r="23" spans="1:19" x14ac:dyDescent="0.3">
      <c r="A23" s="77" t="s">
        <v>589</v>
      </c>
      <c r="B23" s="59">
        <f>VLOOKUP($A23,'Return Data'!$B$7:$R$2292,3,0)</f>
        <v>44826</v>
      </c>
      <c r="C23" s="60">
        <f>VLOOKUP($A23,'Return Data'!$B$7:$R$2292,4,0)</f>
        <v>35.467599999999997</v>
      </c>
      <c r="D23" s="60">
        <f>VLOOKUP($A23,'Return Data'!$B$7:$R$2292,9,0)</f>
        <v>-1.1739999999999999</v>
      </c>
      <c r="E23" s="61">
        <f t="shared" si="0"/>
        <v>15</v>
      </c>
      <c r="F23" s="60">
        <f>VLOOKUP($A23,'Return Data'!$B$7:$R$2292,10,0)</f>
        <v>5.4130000000000003</v>
      </c>
      <c r="G23" s="61">
        <f t="shared" si="1"/>
        <v>12</v>
      </c>
      <c r="H23" s="60">
        <f>VLOOKUP($A23,'Return Data'!$B$7:$R$2292,11,0)</f>
        <v>1.0237000000000001</v>
      </c>
      <c r="I23" s="61">
        <f t="shared" si="2"/>
        <v>16</v>
      </c>
      <c r="J23" s="60">
        <f>VLOOKUP($A23,'Return Data'!$B$7:$R$2292,12,0)</f>
        <v>2.0017999999999998</v>
      </c>
      <c r="K23" s="61">
        <f t="shared" si="3"/>
        <v>15</v>
      </c>
      <c r="L23" s="60">
        <f>VLOOKUP($A23,'Return Data'!$B$7:$R$2292,13,0)</f>
        <v>2.0066000000000002</v>
      </c>
      <c r="M23" s="61">
        <f t="shared" si="4"/>
        <v>14</v>
      </c>
      <c r="N23" s="60">
        <f>VLOOKUP($A23,'Return Data'!$B$7:$R$2292,17,0)</f>
        <v>2.9647999999999999</v>
      </c>
      <c r="O23" s="61">
        <f t="shared" si="5"/>
        <v>16</v>
      </c>
      <c r="P23" s="60">
        <f>VLOOKUP($A23,'Return Data'!$B$7:$R$2292,14,0)</f>
        <v>4.9025999999999996</v>
      </c>
      <c r="Q23" s="61">
        <f t="shared" si="6"/>
        <v>17</v>
      </c>
      <c r="R23" s="60">
        <f>VLOOKUP($A23,'Return Data'!$B$7:$R$2292,16,0)</f>
        <v>7.1127000000000002</v>
      </c>
      <c r="S23" s="62">
        <f t="shared" si="7"/>
        <v>17</v>
      </c>
    </row>
    <row r="24" spans="1:19" x14ac:dyDescent="0.3">
      <c r="A24" s="77" t="s">
        <v>590</v>
      </c>
      <c r="B24" s="59">
        <f>VLOOKUP($A24,'Return Data'!$B$7:$R$2292,3,0)</f>
        <v>44826</v>
      </c>
      <c r="C24" s="60">
        <f>VLOOKUP($A24,'Return Data'!$B$7:$R$2292,4,0)</f>
        <v>11.9579</v>
      </c>
      <c r="D24" s="60">
        <f>VLOOKUP($A24,'Return Data'!$B$7:$R$2292,9,0)</f>
        <v>1.7256</v>
      </c>
      <c r="E24" s="61">
        <f t="shared" si="0"/>
        <v>6</v>
      </c>
      <c r="F24" s="60">
        <f>VLOOKUP($A24,'Return Data'!$B$7:$R$2292,10,0)</f>
        <v>6.0907</v>
      </c>
      <c r="G24" s="61">
        <f t="shared" si="1"/>
        <v>7</v>
      </c>
      <c r="H24" s="60">
        <f>VLOOKUP($A24,'Return Data'!$B$7:$R$2292,11,0)</f>
        <v>1.6628000000000001</v>
      </c>
      <c r="I24" s="61">
        <f t="shared" si="2"/>
        <v>13</v>
      </c>
      <c r="J24" s="60">
        <f>VLOOKUP($A24,'Return Data'!$B$7:$R$2292,12,0)</f>
        <v>2.3673999999999999</v>
      </c>
      <c r="K24" s="61">
        <f t="shared" si="3"/>
        <v>13</v>
      </c>
      <c r="L24" s="60">
        <f>VLOOKUP($A24,'Return Data'!$B$7:$R$2292,13,0)</f>
        <v>2.4300999999999999</v>
      </c>
      <c r="M24" s="61">
        <f t="shared" si="4"/>
        <v>12</v>
      </c>
      <c r="N24" s="60"/>
      <c r="O24" s="61"/>
      <c r="P24" s="60"/>
      <c r="Q24" s="61"/>
      <c r="R24" s="60">
        <f>VLOOKUP($A24,'Return Data'!$B$7:$R$2292,16,0)</f>
        <v>6.2412999999999998</v>
      </c>
      <c r="S24" s="62">
        <f t="shared" si="7"/>
        <v>18</v>
      </c>
    </row>
    <row r="25" spans="1:19" x14ac:dyDescent="0.3">
      <c r="A25" s="77" t="s">
        <v>592</v>
      </c>
      <c r="B25" s="59">
        <f>VLOOKUP($A25,'Return Data'!$B$7:$R$2292,3,0)</f>
        <v>44826</v>
      </c>
      <c r="C25" s="60">
        <f>VLOOKUP($A25,'Return Data'!$B$7:$R$2292,4,0)</f>
        <v>18.124099999999999</v>
      </c>
      <c r="D25" s="60">
        <f>VLOOKUP($A25,'Return Data'!$B$7:$R$2292,9,0)</f>
        <v>-4.2397999999999998</v>
      </c>
      <c r="E25" s="61">
        <f t="shared" si="0"/>
        <v>17</v>
      </c>
      <c r="F25" s="60">
        <f>VLOOKUP($A25,'Return Data'!$B$7:$R$2292,10,0)</f>
        <v>7.4259000000000004</v>
      </c>
      <c r="G25" s="61">
        <f t="shared" si="1"/>
        <v>4</v>
      </c>
      <c r="H25" s="60">
        <f>VLOOKUP($A25,'Return Data'!$B$7:$R$2292,11,0)</f>
        <v>15.2125</v>
      </c>
      <c r="I25" s="61">
        <f t="shared" si="2"/>
        <v>1</v>
      </c>
      <c r="J25" s="60">
        <f>VLOOKUP($A25,'Return Data'!$B$7:$R$2292,12,0)</f>
        <v>11.546099999999999</v>
      </c>
      <c r="K25" s="61">
        <f t="shared" si="3"/>
        <v>1</v>
      </c>
      <c r="L25" s="60">
        <f>VLOOKUP($A25,'Return Data'!$B$7:$R$2292,13,0)</f>
        <v>9.3579000000000008</v>
      </c>
      <c r="M25" s="61">
        <f t="shared" si="4"/>
        <v>1</v>
      </c>
      <c r="N25" s="60">
        <f>VLOOKUP($A25,'Return Data'!$B$7:$R$2292,17,0)</f>
        <v>6.7245999999999997</v>
      </c>
      <c r="O25" s="61">
        <f>RANK(N25,N$8:N$25,0)</f>
        <v>1</v>
      </c>
      <c r="P25" s="60">
        <f>VLOOKUP($A25,'Return Data'!$B$7:$R$2292,14,0)</f>
        <v>7.0338000000000003</v>
      </c>
      <c r="Q25" s="61">
        <f>RANK(P25,P$8:P$25,0)</f>
        <v>2</v>
      </c>
      <c r="R25" s="60">
        <f>VLOOKUP($A25,'Return Data'!$B$7:$R$2292,16,0)</f>
        <v>7.1264000000000003</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0.68366666666666676</v>
      </c>
      <c r="E27" s="83"/>
      <c r="F27" s="84">
        <f>AVERAGE(F8:F25)</f>
        <v>6.0492444444444438</v>
      </c>
      <c r="G27" s="83"/>
      <c r="H27" s="84">
        <f>AVERAGE(H8:H25)</f>
        <v>2.6571055555555554</v>
      </c>
      <c r="I27" s="83"/>
      <c r="J27" s="84">
        <f>AVERAGE(J8:J25)</f>
        <v>2.9021222222222227</v>
      </c>
      <c r="K27" s="83"/>
      <c r="L27" s="84">
        <f>AVERAGE(L8:L25)</f>
        <v>2.7275833333333335</v>
      </c>
      <c r="M27" s="83"/>
      <c r="N27" s="84">
        <f>AVERAGE(N8:N25)</f>
        <v>4.2156705882352936</v>
      </c>
      <c r="O27" s="83"/>
      <c r="P27" s="84">
        <f>AVERAGE(P8:P25)</f>
        <v>6.2600647058823533</v>
      </c>
      <c r="Q27" s="83"/>
      <c r="R27" s="84">
        <f>AVERAGE(R8:R25)</f>
        <v>7.7753611111111116</v>
      </c>
      <c r="S27" s="85"/>
    </row>
    <row r="28" spans="1:19" x14ac:dyDescent="0.3">
      <c r="A28" s="82" t="s">
        <v>28</v>
      </c>
      <c r="B28" s="83"/>
      <c r="C28" s="83"/>
      <c r="D28" s="84">
        <f>MIN(D8:D25)</f>
        <v>-5.5731000000000002</v>
      </c>
      <c r="E28" s="83"/>
      <c r="F28" s="84">
        <f>MIN(F8:F25)</f>
        <v>3.9468999999999999</v>
      </c>
      <c r="G28" s="83"/>
      <c r="H28" s="84">
        <f>MIN(H8:H25)</f>
        <v>-1.4737</v>
      </c>
      <c r="I28" s="83"/>
      <c r="J28" s="84">
        <f>MIN(J8:J25)</f>
        <v>-0.55059999999999998</v>
      </c>
      <c r="K28" s="83"/>
      <c r="L28" s="84">
        <f>MIN(L8:L25)</f>
        <v>-2.7099999999999999E-2</v>
      </c>
      <c r="M28" s="83"/>
      <c r="N28" s="84">
        <f>MIN(N8:N25)</f>
        <v>2.8997999999999999</v>
      </c>
      <c r="O28" s="83"/>
      <c r="P28" s="84">
        <f>MIN(P8:P25)</f>
        <v>4.9025999999999996</v>
      </c>
      <c r="Q28" s="83"/>
      <c r="R28" s="84">
        <f>MIN(R8:R25)</f>
        <v>6.2412999999999998</v>
      </c>
      <c r="S28" s="85"/>
    </row>
    <row r="29" spans="1:19" ht="15" thickBot="1" x14ac:dyDescent="0.35">
      <c r="A29" s="86" t="s">
        <v>29</v>
      </c>
      <c r="B29" s="87"/>
      <c r="C29" s="87"/>
      <c r="D29" s="88">
        <f>MAX(D8:D25)</f>
        <v>7.6554000000000002</v>
      </c>
      <c r="E29" s="87"/>
      <c r="F29" s="88">
        <f>MAX(F8:F25)</f>
        <v>11.077400000000001</v>
      </c>
      <c r="G29" s="87"/>
      <c r="H29" s="88">
        <f>MAX(H8:H25)</f>
        <v>15.2125</v>
      </c>
      <c r="I29" s="87"/>
      <c r="J29" s="88">
        <f>MAX(J8:J25)</f>
        <v>11.546099999999999</v>
      </c>
      <c r="K29" s="87"/>
      <c r="L29" s="88">
        <f>MAX(L8:L25)</f>
        <v>9.3579000000000008</v>
      </c>
      <c r="M29" s="87"/>
      <c r="N29" s="88">
        <f>MAX(N8:N25)</f>
        <v>6.7245999999999997</v>
      </c>
      <c r="O29" s="87"/>
      <c r="P29" s="88">
        <f>MAX(P8:P25)</f>
        <v>7.4006999999999996</v>
      </c>
      <c r="Q29" s="87"/>
      <c r="R29" s="88">
        <f>MAX(R8:R25)</f>
        <v>8.65</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44826</v>
      </c>
      <c r="C8" s="60">
        <f>VLOOKUP($A8,'Return Data'!$B$7:$R$2292,4,0)</f>
        <v>299.69510000000002</v>
      </c>
      <c r="D8" s="60">
        <f>VLOOKUP($A8,'Return Data'!$B$7:$R$2292,9,0)</f>
        <v>1.8391999999999999</v>
      </c>
      <c r="E8" s="61">
        <f t="shared" ref="E8:E27" si="0">RANK(D8,D$8:D$27,0)</f>
        <v>6</v>
      </c>
      <c r="F8" s="60">
        <f>VLOOKUP($A8,'Return Data'!$B$7:$R$2292,10,0)</f>
        <v>5.6454000000000004</v>
      </c>
      <c r="G8" s="61">
        <f t="shared" ref="G8:G27" si="1">RANK(F8,F$8:F$27,0)</f>
        <v>9</v>
      </c>
      <c r="H8" s="60">
        <f>VLOOKUP($A8,'Return Data'!$B$7:$R$2292,11,0)</f>
        <v>2.5758000000000001</v>
      </c>
      <c r="I8" s="61">
        <f t="shared" ref="I8:I27" si="2">RANK(H8,H$8:H$27,0)</f>
        <v>5</v>
      </c>
      <c r="J8" s="60">
        <f>VLOOKUP($A8,'Return Data'!$B$7:$R$2292,12,0)</f>
        <v>2.8429000000000002</v>
      </c>
      <c r="K8" s="61">
        <f t="shared" ref="K8:K27" si="3">RANK(J8,J$8:J$27,0)</f>
        <v>6</v>
      </c>
      <c r="L8" s="60">
        <f>VLOOKUP($A8,'Return Data'!$B$7:$R$2292,13,0)</f>
        <v>2.6353</v>
      </c>
      <c r="M8" s="61">
        <f t="shared" ref="M8:M25" si="4">RANK(L8,L$8:L$27,0)</f>
        <v>5</v>
      </c>
      <c r="N8" s="60">
        <f>VLOOKUP($A8,'Return Data'!$B$7:$R$2292,17,0)</f>
        <v>4.2297000000000002</v>
      </c>
      <c r="O8" s="61">
        <f t="shared" ref="O8:O23" si="5">RANK(N8,N$8:N$27,0)</f>
        <v>3</v>
      </c>
      <c r="P8" s="60">
        <f>VLOOKUP($A8,'Return Data'!$B$7:$R$2292,14,0)</f>
        <v>6.2404000000000002</v>
      </c>
      <c r="Q8" s="61">
        <f t="shared" ref="Q8:Q23" si="6">RANK(P8,P$8:P$27,0)</f>
        <v>6</v>
      </c>
      <c r="R8" s="60">
        <f>VLOOKUP($A8,'Return Data'!$B$7:$R$2292,16,0)</f>
        <v>7.9188999999999998</v>
      </c>
      <c r="S8" s="62">
        <f t="shared" ref="S8:S27" si="7">RANK(R8,R$8:R$27,0)</f>
        <v>3</v>
      </c>
    </row>
    <row r="9" spans="1:19" x14ac:dyDescent="0.3">
      <c r="A9" s="77" t="s">
        <v>559</v>
      </c>
      <c r="B9" s="59">
        <f>VLOOKUP($A9,'Return Data'!$B$7:$R$2292,3,0)</f>
        <v>44826</v>
      </c>
      <c r="C9" s="60">
        <f>VLOOKUP($A9,'Return Data'!$B$7:$R$2292,4,0)</f>
        <v>2165.6376</v>
      </c>
      <c r="D9" s="60">
        <f>VLOOKUP($A9,'Return Data'!$B$7:$R$2292,9,0)</f>
        <v>-0.85009999999999997</v>
      </c>
      <c r="E9" s="61">
        <f t="shared" si="0"/>
        <v>14</v>
      </c>
      <c r="F9" s="60">
        <f>VLOOKUP($A9,'Return Data'!$B$7:$R$2292,10,0)</f>
        <v>3.6539000000000001</v>
      </c>
      <c r="G9" s="61">
        <f t="shared" si="1"/>
        <v>19</v>
      </c>
      <c r="H9" s="60">
        <f>VLOOKUP($A9,'Return Data'!$B$7:$R$2292,11,0)</f>
        <v>2.6400999999999999</v>
      </c>
      <c r="I9" s="61">
        <f t="shared" si="2"/>
        <v>4</v>
      </c>
      <c r="J9" s="60">
        <f>VLOOKUP($A9,'Return Data'!$B$7:$R$2292,12,0)</f>
        <v>2.9885000000000002</v>
      </c>
      <c r="K9" s="61">
        <f t="shared" si="3"/>
        <v>4</v>
      </c>
      <c r="L9" s="60">
        <f>VLOOKUP($A9,'Return Data'!$B$7:$R$2292,13,0)</f>
        <v>2.7953000000000001</v>
      </c>
      <c r="M9" s="61">
        <f t="shared" si="4"/>
        <v>4</v>
      </c>
      <c r="N9" s="60">
        <f>VLOOKUP($A9,'Return Data'!$B$7:$R$2292,17,0)</f>
        <v>3.8041</v>
      </c>
      <c r="O9" s="61">
        <f t="shared" si="5"/>
        <v>10</v>
      </c>
      <c r="P9" s="60">
        <f>VLOOKUP($A9,'Return Data'!$B$7:$R$2292,14,0)</f>
        <v>5.8235999999999999</v>
      </c>
      <c r="Q9" s="61">
        <f t="shared" si="6"/>
        <v>11</v>
      </c>
      <c r="R9" s="60">
        <f>VLOOKUP($A9,'Return Data'!$B$7:$R$2292,16,0)</f>
        <v>7.7938999999999998</v>
      </c>
      <c r="S9" s="62">
        <f t="shared" si="7"/>
        <v>4</v>
      </c>
    </row>
    <row r="10" spans="1:19" x14ac:dyDescent="0.3">
      <c r="A10" s="77" t="s">
        <v>561</v>
      </c>
      <c r="B10" s="59">
        <f>VLOOKUP($A10,'Return Data'!$B$7:$R$2292,3,0)</f>
        <v>44826</v>
      </c>
      <c r="C10" s="60">
        <f>VLOOKUP($A10,'Return Data'!$B$7:$R$2292,4,0)</f>
        <v>19.606100000000001</v>
      </c>
      <c r="D10" s="60">
        <f>VLOOKUP($A10,'Return Data'!$B$7:$R$2292,9,0)</f>
        <v>-0.30020000000000002</v>
      </c>
      <c r="E10" s="61">
        <f t="shared" si="0"/>
        <v>12</v>
      </c>
      <c r="F10" s="60">
        <f>VLOOKUP($A10,'Return Data'!$B$7:$R$2292,10,0)</f>
        <v>4.4878</v>
      </c>
      <c r="G10" s="61">
        <f t="shared" si="1"/>
        <v>16</v>
      </c>
      <c r="H10" s="60">
        <f>VLOOKUP($A10,'Return Data'!$B$7:$R$2292,11,0)</f>
        <v>1.8472999999999999</v>
      </c>
      <c r="I10" s="61">
        <f t="shared" si="2"/>
        <v>10</v>
      </c>
      <c r="J10" s="60">
        <f>VLOOKUP($A10,'Return Data'!$B$7:$R$2292,12,0)</f>
        <v>2.2551999999999999</v>
      </c>
      <c r="K10" s="61">
        <f t="shared" si="3"/>
        <v>10</v>
      </c>
      <c r="L10" s="60">
        <f>VLOOKUP($A10,'Return Data'!$B$7:$R$2292,13,0)</f>
        <v>2.0981000000000001</v>
      </c>
      <c r="M10" s="61">
        <f t="shared" si="4"/>
        <v>12</v>
      </c>
      <c r="N10" s="60">
        <f>VLOOKUP($A10,'Return Data'!$B$7:$R$2292,17,0)</f>
        <v>3.6617999999999999</v>
      </c>
      <c r="O10" s="61">
        <f t="shared" si="5"/>
        <v>12</v>
      </c>
      <c r="P10" s="60">
        <f>VLOOKUP($A10,'Return Data'!$B$7:$R$2292,14,0)</f>
        <v>5.9528999999999996</v>
      </c>
      <c r="Q10" s="61">
        <f t="shared" si="6"/>
        <v>9</v>
      </c>
      <c r="R10" s="60">
        <f>VLOOKUP($A10,'Return Data'!$B$7:$R$2292,16,0)</f>
        <v>7.7431000000000001</v>
      </c>
      <c r="S10" s="62">
        <f t="shared" si="7"/>
        <v>5</v>
      </c>
    </row>
    <row r="11" spans="1:19" x14ac:dyDescent="0.3">
      <c r="A11" s="77" t="s">
        <v>563</v>
      </c>
      <c r="B11" s="59">
        <f>VLOOKUP($A11,'Return Data'!$B$7:$R$2292,3,0)</f>
        <v>44826</v>
      </c>
      <c r="C11" s="60">
        <f>VLOOKUP($A11,'Return Data'!$B$7:$R$2292,4,0)</f>
        <v>20.096699999999998</v>
      </c>
      <c r="D11" s="60">
        <f>VLOOKUP($A11,'Return Data'!$B$7:$R$2292,9,0)</f>
        <v>-0.39829999999999999</v>
      </c>
      <c r="E11" s="61">
        <f t="shared" si="0"/>
        <v>13</v>
      </c>
      <c r="F11" s="60">
        <f>VLOOKUP($A11,'Return Data'!$B$7:$R$2292,10,0)</f>
        <v>10.7173</v>
      </c>
      <c r="G11" s="61">
        <f t="shared" si="1"/>
        <v>2</v>
      </c>
      <c r="H11" s="60">
        <f>VLOOKUP($A11,'Return Data'!$B$7:$R$2292,11,0)</f>
        <v>0.89239999999999997</v>
      </c>
      <c r="I11" s="61">
        <f t="shared" si="2"/>
        <v>18</v>
      </c>
      <c r="J11" s="60">
        <f>VLOOKUP($A11,'Return Data'!$B$7:$R$2292,12,0)</f>
        <v>1.2323</v>
      </c>
      <c r="K11" s="61">
        <f t="shared" si="3"/>
        <v>18</v>
      </c>
      <c r="L11" s="60">
        <f>VLOOKUP($A11,'Return Data'!$B$7:$R$2292,13,0)</f>
        <v>1.37</v>
      </c>
      <c r="M11" s="61">
        <f t="shared" si="4"/>
        <v>18</v>
      </c>
      <c r="N11" s="60">
        <f>VLOOKUP($A11,'Return Data'!$B$7:$R$2292,17,0)</f>
        <v>4.0911999999999997</v>
      </c>
      <c r="O11" s="61">
        <f t="shared" si="5"/>
        <v>5</v>
      </c>
      <c r="P11" s="60">
        <f>VLOOKUP($A11,'Return Data'!$B$7:$R$2292,14,0)</f>
        <v>7.0445000000000002</v>
      </c>
      <c r="Q11" s="61">
        <f t="shared" si="6"/>
        <v>1</v>
      </c>
      <c r="R11" s="60">
        <f>VLOOKUP($A11,'Return Data'!$B$7:$R$2292,16,0)</f>
        <v>8.0358999999999998</v>
      </c>
      <c r="S11" s="62">
        <f t="shared" si="7"/>
        <v>1</v>
      </c>
    </row>
    <row r="12" spans="1:19" x14ac:dyDescent="0.3">
      <c r="A12" s="77" t="s">
        <v>564</v>
      </c>
      <c r="B12" s="59">
        <f>VLOOKUP($A12,'Return Data'!$B$7:$R$2292,3,0)</f>
        <v>44826</v>
      </c>
      <c r="C12" s="60">
        <f>VLOOKUP($A12,'Return Data'!$B$7:$R$2292,4,0)</f>
        <v>18.381</v>
      </c>
      <c r="D12" s="60">
        <f>VLOOKUP($A12,'Return Data'!$B$7:$R$2292,9,0)</f>
        <v>-1.2222</v>
      </c>
      <c r="E12" s="61">
        <f t="shared" si="0"/>
        <v>16</v>
      </c>
      <c r="F12" s="60">
        <f>VLOOKUP($A12,'Return Data'!$B$7:$R$2292,10,0)</f>
        <v>5.4172000000000002</v>
      </c>
      <c r="G12" s="61">
        <f t="shared" si="1"/>
        <v>11</v>
      </c>
      <c r="H12" s="60">
        <f>VLOOKUP($A12,'Return Data'!$B$7:$R$2292,11,0)</f>
        <v>1.7562</v>
      </c>
      <c r="I12" s="61">
        <f t="shared" si="2"/>
        <v>12</v>
      </c>
      <c r="J12" s="60">
        <f>VLOOKUP($A12,'Return Data'!$B$7:$R$2292,12,0)</f>
        <v>2.3151999999999999</v>
      </c>
      <c r="K12" s="61">
        <f t="shared" si="3"/>
        <v>9</v>
      </c>
      <c r="L12" s="60">
        <f>VLOOKUP($A12,'Return Data'!$B$7:$R$2292,13,0)</f>
        <v>2.1905000000000001</v>
      </c>
      <c r="M12" s="61">
        <f t="shared" si="4"/>
        <v>10</v>
      </c>
      <c r="N12" s="60">
        <f>VLOOKUP($A12,'Return Data'!$B$7:$R$2292,17,0)</f>
        <v>3.8692000000000002</v>
      </c>
      <c r="O12" s="61">
        <f t="shared" si="5"/>
        <v>9</v>
      </c>
      <c r="P12" s="60">
        <f>VLOOKUP($A12,'Return Data'!$B$7:$R$2292,14,0)</f>
        <v>5.7050000000000001</v>
      </c>
      <c r="Q12" s="61">
        <f t="shared" si="6"/>
        <v>12</v>
      </c>
      <c r="R12" s="60">
        <f>VLOOKUP($A12,'Return Data'!$B$7:$R$2292,16,0)</f>
        <v>7.5006000000000004</v>
      </c>
      <c r="S12" s="62">
        <f t="shared" si="7"/>
        <v>10</v>
      </c>
    </row>
    <row r="13" spans="1:19" x14ac:dyDescent="0.3">
      <c r="A13" s="77" t="s">
        <v>567</v>
      </c>
      <c r="B13" s="59">
        <f>VLOOKUP($A13,'Return Data'!$B$7:$R$2292,3,0)</f>
        <v>44826</v>
      </c>
      <c r="C13" s="60">
        <f>VLOOKUP($A13,'Return Data'!$B$7:$R$2292,4,0)</f>
        <v>18.8157</v>
      </c>
      <c r="D13" s="60">
        <f>VLOOKUP($A13,'Return Data'!$B$7:$R$2292,9,0)</f>
        <v>3.1309</v>
      </c>
      <c r="E13" s="61">
        <f t="shared" si="0"/>
        <v>5</v>
      </c>
      <c r="F13" s="60">
        <f>VLOOKUP($A13,'Return Data'!$B$7:$R$2292,10,0)</f>
        <v>5.7152000000000003</v>
      </c>
      <c r="G13" s="61">
        <f t="shared" si="1"/>
        <v>6</v>
      </c>
      <c r="H13" s="60">
        <f>VLOOKUP($A13,'Return Data'!$B$7:$R$2292,11,0)</f>
        <v>2.1431</v>
      </c>
      <c r="I13" s="61">
        <f t="shared" si="2"/>
        <v>8</v>
      </c>
      <c r="J13" s="60">
        <f>VLOOKUP($A13,'Return Data'!$B$7:$R$2292,12,0)</f>
        <v>2.3816999999999999</v>
      </c>
      <c r="K13" s="61">
        <f t="shared" si="3"/>
        <v>8</v>
      </c>
      <c r="L13" s="60">
        <f>VLOOKUP($A13,'Return Data'!$B$7:$R$2292,13,0)</f>
        <v>2.3761000000000001</v>
      </c>
      <c r="M13" s="61">
        <f t="shared" si="4"/>
        <v>8</v>
      </c>
      <c r="N13" s="60">
        <f>VLOOKUP($A13,'Return Data'!$B$7:$R$2292,17,0)</f>
        <v>4.0891000000000002</v>
      </c>
      <c r="O13" s="61">
        <f t="shared" si="5"/>
        <v>6</v>
      </c>
      <c r="P13" s="60">
        <f>VLOOKUP($A13,'Return Data'!$B$7:$R$2292,14,0)</f>
        <v>6.1666999999999996</v>
      </c>
      <c r="Q13" s="61">
        <f t="shared" si="6"/>
        <v>8</v>
      </c>
      <c r="R13" s="60">
        <f>VLOOKUP($A13,'Return Data'!$B$7:$R$2292,16,0)</f>
        <v>7.7213000000000003</v>
      </c>
      <c r="S13" s="62">
        <f t="shared" si="7"/>
        <v>6</v>
      </c>
    </row>
    <row r="14" spans="1:19" x14ac:dyDescent="0.3">
      <c r="A14" s="77" t="s">
        <v>568</v>
      </c>
      <c r="B14" s="59">
        <f>VLOOKUP($A14,'Return Data'!$B$7:$R$2292,3,0)</f>
        <v>44826</v>
      </c>
      <c r="C14" s="60">
        <f>VLOOKUP($A14,'Return Data'!$B$7:$R$2292,4,0)</f>
        <v>26.648199999999999</v>
      </c>
      <c r="D14" s="60">
        <f>VLOOKUP($A14,'Return Data'!$B$7:$R$2292,9,0)</f>
        <v>7.2016</v>
      </c>
      <c r="E14" s="61">
        <f t="shared" si="0"/>
        <v>1</v>
      </c>
      <c r="F14" s="60">
        <f>VLOOKUP($A14,'Return Data'!$B$7:$R$2292,10,0)</f>
        <v>8.0492000000000008</v>
      </c>
      <c r="G14" s="61">
        <f t="shared" si="1"/>
        <v>3</v>
      </c>
      <c r="H14" s="60">
        <f>VLOOKUP($A14,'Return Data'!$B$7:$R$2292,11,0)</f>
        <v>4.4345999999999997</v>
      </c>
      <c r="I14" s="61">
        <f t="shared" si="2"/>
        <v>2</v>
      </c>
      <c r="J14" s="60">
        <f>VLOOKUP($A14,'Return Data'!$B$7:$R$2292,12,0)</f>
        <v>3.5878000000000001</v>
      </c>
      <c r="K14" s="61">
        <f t="shared" si="3"/>
        <v>3</v>
      </c>
      <c r="L14" s="60">
        <f>VLOOKUP($A14,'Return Data'!$B$7:$R$2292,13,0)</f>
        <v>3.2511999999999999</v>
      </c>
      <c r="M14" s="61">
        <f t="shared" si="4"/>
        <v>3</v>
      </c>
      <c r="N14" s="60">
        <f>VLOOKUP($A14,'Return Data'!$B$7:$R$2292,17,0)</f>
        <v>4.7403000000000004</v>
      </c>
      <c r="O14" s="61">
        <f t="shared" si="5"/>
        <v>2</v>
      </c>
      <c r="P14" s="60">
        <f>VLOOKUP($A14,'Return Data'!$B$7:$R$2292,14,0)</f>
        <v>6.2986000000000004</v>
      </c>
      <c r="Q14" s="61">
        <f t="shared" si="6"/>
        <v>3</v>
      </c>
      <c r="R14" s="60">
        <f>VLOOKUP($A14,'Return Data'!$B$7:$R$2292,16,0)</f>
        <v>8.0025999999999993</v>
      </c>
      <c r="S14" s="62">
        <f t="shared" si="7"/>
        <v>2</v>
      </c>
    </row>
    <row r="15" spans="1:19" x14ac:dyDescent="0.3">
      <c r="A15" s="77" t="s">
        <v>571</v>
      </c>
      <c r="B15" s="59">
        <f>VLOOKUP($A15,'Return Data'!$B$7:$R$2292,3,0)</f>
        <v>44826</v>
      </c>
      <c r="C15" s="60">
        <f>VLOOKUP($A15,'Return Data'!$B$7:$R$2292,4,0)</f>
        <v>20.2331</v>
      </c>
      <c r="D15" s="60">
        <f>VLOOKUP($A15,'Return Data'!$B$7:$R$2292,9,0)</f>
        <v>3.42</v>
      </c>
      <c r="E15" s="61">
        <f t="shared" si="0"/>
        <v>4</v>
      </c>
      <c r="F15" s="60">
        <f>VLOOKUP($A15,'Return Data'!$B$7:$R$2292,10,0)</f>
        <v>4.9112</v>
      </c>
      <c r="G15" s="61">
        <f t="shared" si="1"/>
        <v>15</v>
      </c>
      <c r="H15" s="60">
        <f>VLOOKUP($A15,'Return Data'!$B$7:$R$2292,11,0)</f>
        <v>2.4746999999999999</v>
      </c>
      <c r="I15" s="61">
        <f t="shared" si="2"/>
        <v>6</v>
      </c>
      <c r="J15" s="60">
        <f>VLOOKUP($A15,'Return Data'!$B$7:$R$2292,12,0)</f>
        <v>2.8912</v>
      </c>
      <c r="K15" s="61">
        <f t="shared" si="3"/>
        <v>5</v>
      </c>
      <c r="L15" s="60">
        <f>VLOOKUP($A15,'Return Data'!$B$7:$R$2292,13,0)</f>
        <v>2.6259000000000001</v>
      </c>
      <c r="M15" s="61">
        <f t="shared" si="4"/>
        <v>6</v>
      </c>
      <c r="N15" s="60">
        <f>VLOOKUP($A15,'Return Data'!$B$7:$R$2292,17,0)</f>
        <v>3.9074</v>
      </c>
      <c r="O15" s="61">
        <f t="shared" si="5"/>
        <v>8</v>
      </c>
      <c r="P15" s="60">
        <f>VLOOKUP($A15,'Return Data'!$B$7:$R$2292,14,0)</f>
        <v>6.2412999999999998</v>
      </c>
      <c r="Q15" s="61">
        <f t="shared" si="6"/>
        <v>5</v>
      </c>
      <c r="R15" s="60">
        <f>VLOOKUP($A15,'Return Data'!$B$7:$R$2292,16,0)</f>
        <v>7.6580000000000004</v>
      </c>
      <c r="S15" s="62">
        <f t="shared" si="7"/>
        <v>7</v>
      </c>
    </row>
    <row r="16" spans="1:19" x14ac:dyDescent="0.3">
      <c r="A16" s="77" t="s">
        <v>574</v>
      </c>
      <c r="B16" s="59">
        <f>VLOOKUP($A16,'Return Data'!$B$7:$R$2292,3,0)</f>
        <v>44826</v>
      </c>
      <c r="C16" s="60">
        <f>VLOOKUP($A16,'Return Data'!$B$7:$R$2292,4,0)</f>
        <v>1853.9581000000001</v>
      </c>
      <c r="D16" s="60">
        <f>VLOOKUP($A16,'Return Data'!$B$7:$R$2292,9,0)</f>
        <v>0.1782</v>
      </c>
      <c r="E16" s="61">
        <f t="shared" si="0"/>
        <v>11</v>
      </c>
      <c r="F16" s="60">
        <f>VLOOKUP($A16,'Return Data'!$B$7:$R$2292,10,0)</f>
        <v>5.3285999999999998</v>
      </c>
      <c r="G16" s="61">
        <f t="shared" si="1"/>
        <v>13</v>
      </c>
      <c r="H16" s="60">
        <f>VLOOKUP($A16,'Return Data'!$B$7:$R$2292,11,0)</f>
        <v>-1.6732</v>
      </c>
      <c r="I16" s="61">
        <f t="shared" si="2"/>
        <v>19</v>
      </c>
      <c r="J16" s="60">
        <f>VLOOKUP($A16,'Return Data'!$B$7:$R$2292,12,0)</f>
        <v>-0.96899999999999997</v>
      </c>
      <c r="K16" s="61">
        <f t="shared" si="3"/>
        <v>20</v>
      </c>
      <c r="L16" s="60">
        <f>VLOOKUP($A16,'Return Data'!$B$7:$R$2292,13,0)</f>
        <v>-0.44669999999999999</v>
      </c>
      <c r="M16" s="61">
        <f t="shared" si="4"/>
        <v>20</v>
      </c>
      <c r="N16" s="60">
        <f>VLOOKUP($A16,'Return Data'!$B$7:$R$2292,17,0)</f>
        <v>2.4685999999999999</v>
      </c>
      <c r="O16" s="61">
        <f t="shared" si="5"/>
        <v>17</v>
      </c>
      <c r="P16" s="60">
        <f>VLOOKUP($A16,'Return Data'!$B$7:$R$2292,14,0)</f>
        <v>4.7146999999999997</v>
      </c>
      <c r="Q16" s="61">
        <f t="shared" si="6"/>
        <v>17</v>
      </c>
      <c r="R16" s="60">
        <f>VLOOKUP($A16,'Return Data'!$B$7:$R$2292,16,0)</f>
        <v>6.5453000000000001</v>
      </c>
      <c r="S16" s="62">
        <f t="shared" si="7"/>
        <v>17</v>
      </c>
    </row>
    <row r="17" spans="1:19" x14ac:dyDescent="0.3">
      <c r="A17" s="77" t="s">
        <v>576</v>
      </c>
      <c r="B17" s="59">
        <f>VLOOKUP($A17,'Return Data'!$B$7:$R$2292,3,0)</f>
        <v>44826</v>
      </c>
      <c r="C17" s="60">
        <f>VLOOKUP($A17,'Return Data'!$B$7:$R$2292,4,0)</f>
        <v>53.32</v>
      </c>
      <c r="D17" s="60">
        <f>VLOOKUP($A17,'Return Data'!$B$7:$R$2292,9,0)</f>
        <v>3.5438000000000001</v>
      </c>
      <c r="E17" s="61">
        <f t="shared" si="0"/>
        <v>3</v>
      </c>
      <c r="F17" s="60">
        <f>VLOOKUP($A17,'Return Data'!$B$7:$R$2292,10,0)</f>
        <v>7.0681000000000003</v>
      </c>
      <c r="G17" s="61">
        <f t="shared" si="1"/>
        <v>5</v>
      </c>
      <c r="H17" s="60">
        <f>VLOOKUP($A17,'Return Data'!$B$7:$R$2292,11,0)</f>
        <v>2.4674999999999998</v>
      </c>
      <c r="I17" s="61">
        <f t="shared" si="2"/>
        <v>7</v>
      </c>
      <c r="J17" s="60">
        <f>VLOOKUP($A17,'Return Data'!$B$7:$R$2292,12,0)</f>
        <v>2.4710999999999999</v>
      </c>
      <c r="K17" s="61">
        <f t="shared" si="3"/>
        <v>7</v>
      </c>
      <c r="L17" s="60">
        <f>VLOOKUP($A17,'Return Data'!$B$7:$R$2292,13,0)</f>
        <v>2.4979</v>
      </c>
      <c r="M17" s="61">
        <f t="shared" si="4"/>
        <v>7</v>
      </c>
      <c r="N17" s="60">
        <f>VLOOKUP($A17,'Return Data'!$B$7:$R$2292,17,0)</f>
        <v>4.1933999999999996</v>
      </c>
      <c r="O17" s="61">
        <f t="shared" si="5"/>
        <v>4</v>
      </c>
      <c r="P17" s="60">
        <f>VLOOKUP($A17,'Return Data'!$B$7:$R$2292,14,0)</f>
        <v>6.2922000000000002</v>
      </c>
      <c r="Q17" s="61">
        <f t="shared" si="6"/>
        <v>4</v>
      </c>
      <c r="R17" s="60">
        <f>VLOOKUP($A17,'Return Data'!$B$7:$R$2292,16,0)</f>
        <v>7.3022</v>
      </c>
      <c r="S17" s="62">
        <f t="shared" si="7"/>
        <v>13</v>
      </c>
    </row>
    <row r="18" spans="1:19" x14ac:dyDescent="0.3">
      <c r="A18" s="77" t="s">
        <v>579</v>
      </c>
      <c r="B18" s="59">
        <f>VLOOKUP($A18,'Return Data'!$B$7:$R$2292,3,0)</f>
        <v>44826</v>
      </c>
      <c r="C18" s="60">
        <f>VLOOKUP($A18,'Return Data'!$B$7:$R$2292,4,0)</f>
        <v>19.971499999999999</v>
      </c>
      <c r="D18" s="60">
        <f>VLOOKUP($A18,'Return Data'!$B$7:$R$2292,9,0)</f>
        <v>-5.9478</v>
      </c>
      <c r="E18" s="61">
        <f t="shared" si="0"/>
        <v>20</v>
      </c>
      <c r="F18" s="60">
        <f>VLOOKUP($A18,'Return Data'!$B$7:$R$2292,10,0)</f>
        <v>5.4126000000000003</v>
      </c>
      <c r="G18" s="61">
        <f t="shared" si="1"/>
        <v>12</v>
      </c>
      <c r="H18" s="60">
        <f>VLOOKUP($A18,'Return Data'!$B$7:$R$2292,11,0)</f>
        <v>-1.8499000000000001</v>
      </c>
      <c r="I18" s="61">
        <f t="shared" si="2"/>
        <v>20</v>
      </c>
      <c r="J18" s="60">
        <f>VLOOKUP($A18,'Return Data'!$B$7:$R$2292,12,0)</f>
        <v>8.0000000000000002E-3</v>
      </c>
      <c r="K18" s="61">
        <f t="shared" si="3"/>
        <v>19</v>
      </c>
      <c r="L18" s="60">
        <f>VLOOKUP($A18,'Return Data'!$B$7:$R$2292,13,0)</f>
        <v>0.2545</v>
      </c>
      <c r="M18" s="61">
        <f t="shared" si="4"/>
        <v>19</v>
      </c>
      <c r="N18" s="60">
        <f>VLOOKUP($A18,'Return Data'!$B$7:$R$2292,17,0)</f>
        <v>2.7282000000000002</v>
      </c>
      <c r="O18" s="61">
        <f t="shared" si="5"/>
        <v>16</v>
      </c>
      <c r="P18" s="60">
        <f>VLOOKUP($A18,'Return Data'!$B$7:$R$2292,14,0)</f>
        <v>5.2297000000000002</v>
      </c>
      <c r="Q18" s="61">
        <f t="shared" si="6"/>
        <v>14</v>
      </c>
      <c r="R18" s="60">
        <f>VLOOKUP($A18,'Return Data'!$B$7:$R$2292,16,0)</f>
        <v>4.7141999999999999</v>
      </c>
      <c r="S18" s="62">
        <f t="shared" si="7"/>
        <v>20</v>
      </c>
    </row>
    <row r="19" spans="1:19" x14ac:dyDescent="0.3">
      <c r="A19" s="77" t="s">
        <v>580</v>
      </c>
      <c r="B19" s="59">
        <f>VLOOKUP($A19,'Return Data'!$B$7:$R$2292,3,0)</f>
        <v>44826</v>
      </c>
      <c r="C19" s="60">
        <f>VLOOKUP($A19,'Return Data'!$B$7:$R$2292,4,0)</f>
        <v>28.5442</v>
      </c>
      <c r="D19" s="60">
        <f>VLOOKUP($A19,'Return Data'!$B$7:$R$2292,9,0)</f>
        <v>-0.96030000000000004</v>
      </c>
      <c r="E19" s="61">
        <f t="shared" si="0"/>
        <v>15</v>
      </c>
      <c r="F19" s="60">
        <f>VLOOKUP($A19,'Return Data'!$B$7:$R$2292,10,0)</f>
        <v>3.5366</v>
      </c>
      <c r="G19" s="61">
        <f t="shared" si="1"/>
        <v>20</v>
      </c>
      <c r="H19" s="60">
        <f>VLOOKUP($A19,'Return Data'!$B$7:$R$2292,11,0)</f>
        <v>1.8213999999999999</v>
      </c>
      <c r="I19" s="61">
        <f t="shared" si="2"/>
        <v>11</v>
      </c>
      <c r="J19" s="60">
        <f>VLOOKUP($A19,'Return Data'!$B$7:$R$2292,12,0)</f>
        <v>2.2181000000000002</v>
      </c>
      <c r="K19" s="61">
        <f t="shared" si="3"/>
        <v>12</v>
      </c>
      <c r="L19" s="60">
        <f>VLOOKUP($A19,'Return Data'!$B$7:$R$2292,13,0)</f>
        <v>2.0055000000000001</v>
      </c>
      <c r="M19" s="61">
        <f t="shared" si="4"/>
        <v>13</v>
      </c>
      <c r="N19" s="60">
        <f>VLOOKUP($A19,'Return Data'!$B$7:$R$2292,17,0)</f>
        <v>3.0497000000000001</v>
      </c>
      <c r="O19" s="61">
        <f t="shared" si="5"/>
        <v>14</v>
      </c>
      <c r="P19" s="60">
        <f>VLOOKUP($A19,'Return Data'!$B$7:$R$2292,14,0)</f>
        <v>4.9265999999999996</v>
      </c>
      <c r="Q19" s="61">
        <f t="shared" si="6"/>
        <v>15</v>
      </c>
      <c r="R19" s="60">
        <f>VLOOKUP($A19,'Return Data'!$B$7:$R$2292,16,0)</f>
        <v>7.0833000000000004</v>
      </c>
      <c r="S19" s="62">
        <f t="shared" si="7"/>
        <v>15</v>
      </c>
    </row>
    <row r="20" spans="1:19" x14ac:dyDescent="0.3">
      <c r="A20" s="77" t="s">
        <v>582</v>
      </c>
      <c r="B20" s="59">
        <f>VLOOKUP($A20,'Return Data'!$B$7:$R$2292,3,0)</f>
        <v>44826</v>
      </c>
      <c r="C20" s="60">
        <f>VLOOKUP($A20,'Return Data'!$B$7:$R$2292,4,0)</f>
        <v>16.956900000000001</v>
      </c>
      <c r="D20" s="60">
        <f>VLOOKUP($A20,'Return Data'!$B$7:$R$2292,9,0)</f>
        <v>1.0703</v>
      </c>
      <c r="E20" s="61">
        <f t="shared" si="0"/>
        <v>8</v>
      </c>
      <c r="F20" s="60">
        <f>VLOOKUP($A20,'Return Data'!$B$7:$R$2292,10,0)</f>
        <v>5.6790000000000003</v>
      </c>
      <c r="G20" s="61">
        <f t="shared" si="1"/>
        <v>7</v>
      </c>
      <c r="H20" s="60">
        <f>VLOOKUP($A20,'Return Data'!$B$7:$R$2292,11,0)</f>
        <v>1.5491999999999999</v>
      </c>
      <c r="I20" s="61">
        <f t="shared" si="2"/>
        <v>13</v>
      </c>
      <c r="J20" s="60">
        <f>VLOOKUP($A20,'Return Data'!$B$7:$R$2292,12,0)</f>
        <v>2.1473</v>
      </c>
      <c r="K20" s="61">
        <f t="shared" si="3"/>
        <v>13</v>
      </c>
      <c r="L20" s="60">
        <f>VLOOKUP($A20,'Return Data'!$B$7:$R$2292,13,0)</f>
        <v>2.1143000000000001</v>
      </c>
      <c r="M20" s="61">
        <f t="shared" si="4"/>
        <v>11</v>
      </c>
      <c r="N20" s="60">
        <f>VLOOKUP($A20,'Return Data'!$B$7:$R$2292,17,0)</f>
        <v>3.9182000000000001</v>
      </c>
      <c r="O20" s="61">
        <f t="shared" si="5"/>
        <v>7</v>
      </c>
      <c r="P20" s="60">
        <f>VLOOKUP($A20,'Return Data'!$B$7:$R$2292,14,0)</f>
        <v>6.1672000000000002</v>
      </c>
      <c r="Q20" s="61">
        <f t="shared" si="6"/>
        <v>7</v>
      </c>
      <c r="R20" s="60">
        <f>VLOOKUP($A20,'Return Data'!$B$7:$R$2292,16,0)</f>
        <v>7.4371</v>
      </c>
      <c r="S20" s="62">
        <f t="shared" si="7"/>
        <v>11</v>
      </c>
    </row>
    <row r="21" spans="1:19" x14ac:dyDescent="0.3">
      <c r="A21" s="77" t="s">
        <v>584</v>
      </c>
      <c r="B21" s="59">
        <f>VLOOKUP($A21,'Return Data'!$B$7:$R$2292,3,0)</f>
        <v>44826</v>
      </c>
      <c r="C21" s="60">
        <f>VLOOKUP($A21,'Return Data'!$B$7:$R$2292,4,0)</f>
        <v>19.991099999999999</v>
      </c>
      <c r="D21" s="60">
        <f>VLOOKUP($A21,'Return Data'!$B$7:$R$2292,9,0)</f>
        <v>-1.4059999999999999</v>
      </c>
      <c r="E21" s="61">
        <f t="shared" si="0"/>
        <v>18</v>
      </c>
      <c r="F21" s="60">
        <f>VLOOKUP($A21,'Return Data'!$B$7:$R$2292,10,0)</f>
        <v>4.0011999999999999</v>
      </c>
      <c r="G21" s="61">
        <f t="shared" si="1"/>
        <v>18</v>
      </c>
      <c r="H21" s="60">
        <f>VLOOKUP($A21,'Return Data'!$B$7:$R$2292,11,0)</f>
        <v>1.9034</v>
      </c>
      <c r="I21" s="61">
        <f t="shared" si="2"/>
        <v>9</v>
      </c>
      <c r="J21" s="60">
        <f>VLOOKUP($A21,'Return Data'!$B$7:$R$2292,12,0)</f>
        <v>2.2221000000000002</v>
      </c>
      <c r="K21" s="61">
        <f t="shared" si="3"/>
        <v>11</v>
      </c>
      <c r="L21" s="60">
        <f>VLOOKUP($A21,'Return Data'!$B$7:$R$2292,13,0)</f>
        <v>2.0032000000000001</v>
      </c>
      <c r="M21" s="61">
        <f t="shared" si="4"/>
        <v>14</v>
      </c>
      <c r="N21" s="60">
        <f>VLOOKUP($A21,'Return Data'!$B$7:$R$2292,17,0)</f>
        <v>3.7625000000000002</v>
      </c>
      <c r="O21" s="61">
        <f t="shared" si="5"/>
        <v>11</v>
      </c>
      <c r="P21" s="60">
        <f>VLOOKUP($A21,'Return Data'!$B$7:$R$2292,14,0)</f>
        <v>5.8661000000000003</v>
      </c>
      <c r="Q21" s="61">
        <f t="shared" si="6"/>
        <v>10</v>
      </c>
      <c r="R21" s="60">
        <f>VLOOKUP($A21,'Return Data'!$B$7:$R$2292,16,0)</f>
        <v>7.5246000000000004</v>
      </c>
      <c r="S21" s="62">
        <f t="shared" si="7"/>
        <v>8</v>
      </c>
    </row>
    <row r="22" spans="1:19" x14ac:dyDescent="0.3">
      <c r="A22" s="77" t="s">
        <v>587</v>
      </c>
      <c r="B22" s="59">
        <f>VLOOKUP($A22,'Return Data'!$B$7:$R$2292,3,0)</f>
        <v>44826</v>
      </c>
      <c r="C22" s="60">
        <f>VLOOKUP($A22,'Return Data'!$B$7:$R$2292,4,0)</f>
        <v>2555.9466000000002</v>
      </c>
      <c r="D22" s="60">
        <f>VLOOKUP($A22,'Return Data'!$B$7:$R$2292,9,0)</f>
        <v>1.0193000000000001</v>
      </c>
      <c r="E22" s="61">
        <f t="shared" si="0"/>
        <v>9</v>
      </c>
      <c r="F22" s="60">
        <f>VLOOKUP($A22,'Return Data'!$B$7:$R$2292,10,0)</f>
        <v>4.4057000000000004</v>
      </c>
      <c r="G22" s="61">
        <f t="shared" si="1"/>
        <v>17</v>
      </c>
      <c r="H22" s="60">
        <f>VLOOKUP($A22,'Return Data'!$B$7:$R$2292,11,0)</f>
        <v>1.034</v>
      </c>
      <c r="I22" s="61">
        <f t="shared" si="2"/>
        <v>16</v>
      </c>
      <c r="J22" s="60">
        <f>VLOOKUP($A22,'Return Data'!$B$7:$R$2292,12,0)</f>
        <v>1.7625999999999999</v>
      </c>
      <c r="K22" s="61">
        <f t="shared" si="3"/>
        <v>17</v>
      </c>
      <c r="L22" s="60">
        <f>VLOOKUP($A22,'Return Data'!$B$7:$R$2292,13,0)</f>
        <v>1.5265</v>
      </c>
      <c r="M22" s="61">
        <f t="shared" si="4"/>
        <v>17</v>
      </c>
      <c r="N22" s="60">
        <f>VLOOKUP($A22,'Return Data'!$B$7:$R$2292,17,0)</f>
        <v>3.3159000000000001</v>
      </c>
      <c r="O22" s="61">
        <f t="shared" si="5"/>
        <v>13</v>
      </c>
      <c r="P22" s="60">
        <f>VLOOKUP($A22,'Return Data'!$B$7:$R$2292,14,0)</f>
        <v>5.5148999999999999</v>
      </c>
      <c r="Q22" s="61">
        <f t="shared" si="6"/>
        <v>13</v>
      </c>
      <c r="R22" s="60">
        <f>VLOOKUP($A22,'Return Data'!$B$7:$R$2292,16,0)</f>
        <v>7.5084999999999997</v>
      </c>
      <c r="S22" s="62">
        <f t="shared" si="7"/>
        <v>9</v>
      </c>
    </row>
    <row r="23" spans="1:19" x14ac:dyDescent="0.3">
      <c r="A23" s="77" t="s">
        <v>588</v>
      </c>
      <c r="B23" s="59">
        <f>VLOOKUP($A23,'Return Data'!$B$7:$R$2292,3,0)</f>
        <v>44826</v>
      </c>
      <c r="C23" s="60">
        <f>VLOOKUP($A23,'Return Data'!$B$7:$R$2292,4,0)</f>
        <v>35.103299999999997</v>
      </c>
      <c r="D23" s="60">
        <f>VLOOKUP($A23,'Return Data'!$B$7:$R$2292,9,0)</f>
        <v>-1.3569</v>
      </c>
      <c r="E23" s="61">
        <f t="shared" si="0"/>
        <v>17</v>
      </c>
      <c r="F23" s="60">
        <f>VLOOKUP($A23,'Return Data'!$B$7:$R$2292,10,0)</f>
        <v>5.2262000000000004</v>
      </c>
      <c r="G23" s="61">
        <f t="shared" si="1"/>
        <v>14</v>
      </c>
      <c r="H23" s="60">
        <f>VLOOKUP($A23,'Return Data'!$B$7:$R$2292,11,0)</f>
        <v>0.89800000000000002</v>
      </c>
      <c r="I23" s="61">
        <f t="shared" si="2"/>
        <v>17</v>
      </c>
      <c r="J23" s="60">
        <f>VLOOKUP($A23,'Return Data'!$B$7:$R$2292,12,0)</f>
        <v>1.855</v>
      </c>
      <c r="K23" s="61">
        <f t="shared" si="3"/>
        <v>16</v>
      </c>
      <c r="L23" s="60">
        <f>VLOOKUP($A23,'Return Data'!$B$7:$R$2292,13,0)</f>
        <v>1.8475999999999999</v>
      </c>
      <c r="M23" s="61">
        <f t="shared" si="4"/>
        <v>16</v>
      </c>
      <c r="N23" s="60">
        <f>VLOOKUP($A23,'Return Data'!$B$7:$R$2292,17,0)</f>
        <v>2.7953999999999999</v>
      </c>
      <c r="O23" s="61">
        <f t="shared" si="5"/>
        <v>15</v>
      </c>
      <c r="P23" s="60">
        <f>VLOOKUP($A23,'Return Data'!$B$7:$R$2292,14,0)</f>
        <v>4.7413999999999996</v>
      </c>
      <c r="Q23" s="61">
        <f t="shared" si="6"/>
        <v>16</v>
      </c>
      <c r="R23" s="60">
        <f>VLOOKUP($A23,'Return Data'!$B$7:$R$2292,16,0)</f>
        <v>7.3350999999999997</v>
      </c>
      <c r="S23" s="62">
        <f t="shared" si="7"/>
        <v>12</v>
      </c>
    </row>
    <row r="24" spans="1:19" x14ac:dyDescent="0.3">
      <c r="A24" s="77" t="s">
        <v>591</v>
      </c>
      <c r="B24" s="59">
        <f>VLOOKUP($A24,'Return Data'!$B$7:$R$2292,3,0)</f>
        <v>44826</v>
      </c>
      <c r="C24" s="60">
        <f>VLOOKUP($A24,'Return Data'!$B$7:$R$2292,4,0)</f>
        <v>11.780900000000001</v>
      </c>
      <c r="D24" s="60">
        <f>VLOOKUP($A24,'Return Data'!$B$7:$R$2292,9,0)</f>
        <v>1.2405999999999999</v>
      </c>
      <c r="E24" s="61">
        <f t="shared" si="0"/>
        <v>7</v>
      </c>
      <c r="F24" s="60">
        <f>VLOOKUP($A24,'Return Data'!$B$7:$R$2292,10,0)</f>
        <v>5.5904999999999996</v>
      </c>
      <c r="G24" s="61">
        <f t="shared" si="1"/>
        <v>10</v>
      </c>
      <c r="H24" s="60">
        <f>VLOOKUP($A24,'Return Data'!$B$7:$R$2292,11,0)</f>
        <v>1.1653</v>
      </c>
      <c r="I24" s="61">
        <f t="shared" si="2"/>
        <v>15</v>
      </c>
      <c r="J24" s="60">
        <f>VLOOKUP($A24,'Return Data'!$B$7:$R$2292,12,0)</f>
        <v>1.8758999999999999</v>
      </c>
      <c r="K24" s="61">
        <f t="shared" si="3"/>
        <v>14</v>
      </c>
      <c r="L24" s="60">
        <f>VLOOKUP($A24,'Return Data'!$B$7:$R$2292,13,0)</f>
        <v>1.9302999999999999</v>
      </c>
      <c r="M24" s="61">
        <f t="shared" si="4"/>
        <v>15</v>
      </c>
      <c r="N24" s="60"/>
      <c r="O24" s="61"/>
      <c r="P24" s="60"/>
      <c r="Q24" s="61"/>
      <c r="R24" s="60">
        <f>VLOOKUP($A24,'Return Data'!$B$7:$R$2292,16,0)</f>
        <v>5.7061999999999999</v>
      </c>
      <c r="S24" s="62">
        <f t="shared" si="7"/>
        <v>19</v>
      </c>
    </row>
    <row r="25" spans="1:19" x14ac:dyDescent="0.3">
      <c r="A25" s="77" t="s">
        <v>593</v>
      </c>
      <c r="B25" s="59">
        <f>VLOOKUP($A25,'Return Data'!$B$7:$R$2292,3,0)</f>
        <v>44826</v>
      </c>
      <c r="C25" s="60">
        <f>VLOOKUP($A25,'Return Data'!$B$7:$R$2292,4,0)</f>
        <v>17.959099999999999</v>
      </c>
      <c r="D25" s="60">
        <f>VLOOKUP($A25,'Return Data'!$B$7:$R$2292,9,0)</f>
        <v>-4.5715000000000003</v>
      </c>
      <c r="E25" s="61">
        <f t="shared" si="0"/>
        <v>19</v>
      </c>
      <c r="F25" s="60">
        <f>VLOOKUP($A25,'Return Data'!$B$7:$R$2292,10,0)</f>
        <v>7.1104000000000003</v>
      </c>
      <c r="G25" s="61">
        <f t="shared" si="1"/>
        <v>4</v>
      </c>
      <c r="H25" s="60">
        <f>VLOOKUP($A25,'Return Data'!$B$7:$R$2292,11,0)</f>
        <v>14.9727</v>
      </c>
      <c r="I25" s="61">
        <f t="shared" si="2"/>
        <v>1</v>
      </c>
      <c r="J25" s="60">
        <f>VLOOKUP($A25,'Return Data'!$B$7:$R$2292,12,0)</f>
        <v>11.3332</v>
      </c>
      <c r="K25" s="61">
        <f t="shared" si="3"/>
        <v>1</v>
      </c>
      <c r="L25" s="60">
        <f>VLOOKUP($A25,'Return Data'!$B$7:$R$2292,13,0)</f>
        <v>9.1593</v>
      </c>
      <c r="M25" s="61">
        <f t="shared" si="4"/>
        <v>1</v>
      </c>
      <c r="N25" s="60">
        <f>VLOOKUP($A25,'Return Data'!$B$7:$R$2292,17,0)</f>
        <v>6.5707000000000004</v>
      </c>
      <c r="O25" s="61">
        <f>RANK(N25,N$8:N$27,0)</f>
        <v>1</v>
      </c>
      <c r="P25" s="60">
        <f>VLOOKUP($A25,'Return Data'!$B$7:$R$2292,14,0)</f>
        <v>6.9132999999999996</v>
      </c>
      <c r="Q25" s="61">
        <f>RANK(P25,P$8:P$27,0)</f>
        <v>2</v>
      </c>
      <c r="R25" s="60">
        <f>VLOOKUP($A25,'Return Data'!$B$7:$R$2292,16,0)</f>
        <v>7.0129999999999999</v>
      </c>
      <c r="S25" s="62">
        <f t="shared" si="7"/>
        <v>16</v>
      </c>
    </row>
    <row r="26" spans="1:19" x14ac:dyDescent="0.3">
      <c r="A26" s="77" t="s">
        <v>692</v>
      </c>
      <c r="B26" s="59">
        <f>VLOOKUP($A26,'Return Data'!$B$7:$R$2292,3,0)</f>
        <v>44826</v>
      </c>
      <c r="C26" s="60">
        <f>VLOOKUP($A26,'Return Data'!$B$7:$R$2292,4,0)</f>
        <v>1187.4747</v>
      </c>
      <c r="D26" s="60">
        <f>VLOOKUP($A26,'Return Data'!$B$7:$R$2292,9,0)</f>
        <v>4.3029999999999999</v>
      </c>
      <c r="E26" s="61">
        <f t="shared" si="0"/>
        <v>2</v>
      </c>
      <c r="F26" s="60">
        <f>VLOOKUP($A26,'Return Data'!$B$7:$R$2292,10,0)</f>
        <v>5.6592000000000002</v>
      </c>
      <c r="G26" s="61">
        <f t="shared" si="1"/>
        <v>8</v>
      </c>
      <c r="H26" s="60">
        <f>VLOOKUP($A26,'Return Data'!$B$7:$R$2292,11,0)</f>
        <v>3.2164000000000001</v>
      </c>
      <c r="I26" s="61">
        <f t="shared" si="2"/>
        <v>3</v>
      </c>
      <c r="J26" s="60">
        <f>VLOOKUP($A26,'Return Data'!$B$7:$R$2292,12,0)</f>
        <v>3.6821000000000002</v>
      </c>
      <c r="K26" s="61">
        <f t="shared" si="3"/>
        <v>2</v>
      </c>
      <c r="L26" s="60">
        <f>VLOOKUP($A26,'Return Data'!$B$7:$R$2292,13,0)</f>
        <v>3.3243</v>
      </c>
      <c r="M26" s="61">
        <f t="shared" ref="M26:M27" si="8">RANK(L26,L$8:L$27,0)</f>
        <v>2</v>
      </c>
      <c r="N26" s="60"/>
      <c r="O26" s="61"/>
      <c r="P26" s="60"/>
      <c r="Q26" s="61"/>
      <c r="R26" s="60">
        <f>VLOOKUP($A26,'Return Data'!$B$7:$R$2292,16,0)</f>
        <v>6.4680999999999997</v>
      </c>
      <c r="S26" s="62">
        <f t="shared" si="7"/>
        <v>18</v>
      </c>
    </row>
    <row r="27" spans="1:19" x14ac:dyDescent="0.3">
      <c r="A27" s="77" t="s">
        <v>693</v>
      </c>
      <c r="B27" s="59">
        <f>VLOOKUP($A27,'Return Data'!$B$7:$R$2292,3,0)</f>
        <v>44826</v>
      </c>
      <c r="C27" s="60">
        <f>VLOOKUP($A27,'Return Data'!$B$7:$R$2292,4,0)</f>
        <v>1208.4956</v>
      </c>
      <c r="D27" s="60">
        <f>VLOOKUP($A27,'Return Data'!$B$7:$R$2292,9,0)</f>
        <v>0.2074</v>
      </c>
      <c r="E27" s="61">
        <f t="shared" si="0"/>
        <v>10</v>
      </c>
      <c r="F27" s="60">
        <f>VLOOKUP($A27,'Return Data'!$B$7:$R$2292,10,0)</f>
        <v>12.083500000000001</v>
      </c>
      <c r="G27" s="61">
        <f t="shared" si="1"/>
        <v>1</v>
      </c>
      <c r="H27" s="60">
        <f>VLOOKUP($A27,'Return Data'!$B$7:$R$2292,11,0)</f>
        <v>1.3993</v>
      </c>
      <c r="I27" s="61">
        <f t="shared" si="2"/>
        <v>14</v>
      </c>
      <c r="J27" s="60">
        <f>VLOOKUP($A27,'Return Data'!$B$7:$R$2292,12,0)</f>
        <v>1.8645</v>
      </c>
      <c r="K27" s="61">
        <f t="shared" si="3"/>
        <v>15</v>
      </c>
      <c r="L27" s="60">
        <f>VLOOKUP($A27,'Return Data'!$B$7:$R$2292,13,0)</f>
        <v>2.2273999999999998</v>
      </c>
      <c r="M27" s="61">
        <f t="shared" si="8"/>
        <v>9</v>
      </c>
      <c r="N27" s="60"/>
      <c r="O27" s="61"/>
      <c r="P27" s="60"/>
      <c r="Q27" s="61"/>
      <c r="R27" s="60">
        <f>VLOOKUP($A27,'Return Data'!$B$7:$R$2292,16,0)</f>
        <v>7.1540999999999997</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0.50704999999999989</v>
      </c>
      <c r="E29" s="83"/>
      <c r="F29" s="84">
        <f>AVERAGE(F8:F27)</f>
        <v>5.9849400000000008</v>
      </c>
      <c r="G29" s="83"/>
      <c r="H29" s="84">
        <f>AVERAGE(H8:H27)</f>
        <v>2.2834149999999998</v>
      </c>
      <c r="I29" s="83"/>
      <c r="J29" s="84">
        <f>AVERAGE(J8:J27)</f>
        <v>2.5482849999999999</v>
      </c>
      <c r="K29" s="83"/>
      <c r="L29" s="84">
        <f>AVERAGE(L8:L27)</f>
        <v>2.3893250000000004</v>
      </c>
      <c r="M29" s="83"/>
      <c r="N29" s="84">
        <f>AVERAGE(N8:N27)</f>
        <v>3.8350235294117652</v>
      </c>
      <c r="O29" s="83"/>
      <c r="P29" s="84">
        <f>AVERAGE(P8:P27)</f>
        <v>5.8728882352941163</v>
      </c>
      <c r="Q29" s="83"/>
      <c r="R29" s="84">
        <f>AVERAGE(R8:R27)</f>
        <v>7.2082999999999995</v>
      </c>
      <c r="S29" s="85"/>
    </row>
    <row r="30" spans="1:19" x14ac:dyDescent="0.3">
      <c r="A30" s="82" t="s">
        <v>28</v>
      </c>
      <c r="B30" s="83"/>
      <c r="C30" s="83"/>
      <c r="D30" s="84">
        <f>MIN(D8:D27)</f>
        <v>-5.9478</v>
      </c>
      <c r="E30" s="83"/>
      <c r="F30" s="84">
        <f>MIN(F8:F27)</f>
        <v>3.5366</v>
      </c>
      <c r="G30" s="83"/>
      <c r="H30" s="84">
        <f>MIN(H8:H27)</f>
        <v>-1.8499000000000001</v>
      </c>
      <c r="I30" s="83"/>
      <c r="J30" s="84">
        <f>MIN(J8:J27)</f>
        <v>-0.96899999999999997</v>
      </c>
      <c r="K30" s="83"/>
      <c r="L30" s="84">
        <f>MIN(L8:L27)</f>
        <v>-0.44669999999999999</v>
      </c>
      <c r="M30" s="83"/>
      <c r="N30" s="84">
        <f>MIN(N8:N27)</f>
        <v>2.4685999999999999</v>
      </c>
      <c r="O30" s="83"/>
      <c r="P30" s="84">
        <f>MIN(P8:P27)</f>
        <v>4.7146999999999997</v>
      </c>
      <c r="Q30" s="83"/>
      <c r="R30" s="84">
        <f>MIN(R8:R27)</f>
        <v>4.7141999999999999</v>
      </c>
      <c r="S30" s="85"/>
    </row>
    <row r="31" spans="1:19" ht="15" thickBot="1" x14ac:dyDescent="0.35">
      <c r="A31" s="86" t="s">
        <v>29</v>
      </c>
      <c r="B31" s="87"/>
      <c r="C31" s="87"/>
      <c r="D31" s="88">
        <f>MAX(D8:D27)</f>
        <v>7.2016</v>
      </c>
      <c r="E31" s="87"/>
      <c r="F31" s="88">
        <f>MAX(F8:F27)</f>
        <v>12.083500000000001</v>
      </c>
      <c r="G31" s="87"/>
      <c r="H31" s="88">
        <f>MAX(H8:H27)</f>
        <v>14.9727</v>
      </c>
      <c r="I31" s="87"/>
      <c r="J31" s="88">
        <f>MAX(J8:J27)</f>
        <v>11.3332</v>
      </c>
      <c r="K31" s="87"/>
      <c r="L31" s="88">
        <f>MAX(L8:L27)</f>
        <v>9.1593</v>
      </c>
      <c r="M31" s="87"/>
      <c r="N31" s="88">
        <f>MAX(N8:N27)</f>
        <v>6.5707000000000004</v>
      </c>
      <c r="O31" s="87"/>
      <c r="P31" s="88">
        <f>MAX(P8:P27)</f>
        <v>7.0445000000000002</v>
      </c>
      <c r="Q31" s="87"/>
      <c r="R31" s="88">
        <f>MAX(R8:R27)</f>
        <v>8.0358999999999998</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44826</v>
      </c>
      <c r="C8" s="60">
        <f>VLOOKUP($A8,'Return Data'!$B$7:$R$2292,4,0)</f>
        <v>45.361800000000002</v>
      </c>
      <c r="D8" s="60">
        <f>VLOOKUP($A8,'Return Data'!$B$7:$R$2292,9,0)</f>
        <v>-33.092300000000002</v>
      </c>
      <c r="E8" s="61">
        <f>RANK(D8,D$8:D$18,0)</f>
        <v>2</v>
      </c>
      <c r="F8" s="60">
        <f>VLOOKUP($A8,'Return Data'!$B$7:$R$2292,10,0)</f>
        <v>-7.1498999999999997</v>
      </c>
      <c r="G8" s="61">
        <f>RANK(F8,F$8:F$18,0)</f>
        <v>2</v>
      </c>
      <c r="H8" s="60">
        <f>VLOOKUP($A8,'Return Data'!$B$7:$R$2292,11,0)</f>
        <v>-10.0807</v>
      </c>
      <c r="I8" s="61">
        <f>RANK(H8,H$8:H$18,0)</f>
        <v>3</v>
      </c>
      <c r="J8" s="60">
        <f>VLOOKUP($A8,'Return Data'!$B$7:$R$2292,12,0)</f>
        <v>4.1269999999999998</v>
      </c>
      <c r="K8" s="61">
        <f>RANK(J8,J$8:J$18,0)</f>
        <v>5</v>
      </c>
      <c r="L8" s="60">
        <f>VLOOKUP($A8,'Return Data'!$B$7:$R$2292,13,0)</f>
        <v>6.1989999999999998</v>
      </c>
      <c r="M8" s="61">
        <f>RANK(L8,L$8:L$18,0)</f>
        <v>5</v>
      </c>
      <c r="N8" s="60">
        <f>VLOOKUP($A8,'Return Data'!$B$7:$R$2292,17,0)</f>
        <v>-1.5184</v>
      </c>
      <c r="O8" s="61">
        <f>RANK(N8,N$8:N$18,0)</f>
        <v>4</v>
      </c>
      <c r="P8" s="60">
        <f>VLOOKUP($A8,'Return Data'!$B$7:$R$2292,14,0)</f>
        <v>8.1838999999999995</v>
      </c>
      <c r="Q8" s="61">
        <f>RANK(P8,P$8:P$18,0)</f>
        <v>1</v>
      </c>
      <c r="R8" s="60">
        <f>VLOOKUP($A8,'Return Data'!$B$7:$R$2292,16,0)</f>
        <v>6.4496000000000002</v>
      </c>
      <c r="S8" s="62">
        <f>RANK(R8,R$8:R$18,0)</f>
        <v>10</v>
      </c>
    </row>
    <row r="9" spans="1:19" x14ac:dyDescent="0.3">
      <c r="A9" s="77" t="s">
        <v>839</v>
      </c>
      <c r="B9" s="59">
        <f>VLOOKUP($A9,'Return Data'!$B$7:$R$2292,3,0)</f>
        <v>44826</v>
      </c>
      <c r="C9" s="60">
        <f>VLOOKUP($A9,'Return Data'!$B$7:$R$2292,4,0)</f>
        <v>43.065899999999999</v>
      </c>
      <c r="D9" s="60">
        <f>VLOOKUP($A9,'Return Data'!$B$7:$R$2292,9,0)</f>
        <v>-32.6297</v>
      </c>
      <c r="E9" s="61">
        <f t="shared" ref="E9:E18" si="0">RANK(D9,D$8:D$18,0)</f>
        <v>1</v>
      </c>
      <c r="F9" s="60">
        <f>VLOOKUP($A9,'Return Data'!$B$7:$R$2292,10,0)</f>
        <v>-7.0088999999999997</v>
      </c>
      <c r="G9" s="61">
        <f t="shared" ref="G9:G18" si="1">RANK(F9,F$8:F$18,0)</f>
        <v>1</v>
      </c>
      <c r="H9" s="60">
        <f>VLOOKUP($A9,'Return Data'!$B$7:$R$2292,11,0)</f>
        <v>-9.8094000000000001</v>
      </c>
      <c r="I9" s="61">
        <f t="shared" ref="I9:I18" si="2">RANK(H9,H$8:H$18,0)</f>
        <v>1</v>
      </c>
      <c r="J9" s="60">
        <f>VLOOKUP($A9,'Return Data'!$B$7:$R$2292,12,0)</f>
        <v>4.3316999999999997</v>
      </c>
      <c r="K9" s="61">
        <f t="shared" ref="K9:K18" si="3">RANK(J9,J$8:J$18,0)</f>
        <v>2</v>
      </c>
      <c r="L9" s="60">
        <f>VLOOKUP($A9,'Return Data'!$B$7:$R$2292,13,0)</f>
        <v>6.3455000000000004</v>
      </c>
      <c r="M9" s="61">
        <f t="shared" ref="M9:M18" si="4">RANK(L9,L$8:L$18,0)</f>
        <v>2</v>
      </c>
      <c r="N9" s="60">
        <f>VLOOKUP($A9,'Return Data'!$B$7:$R$2292,17,0)</f>
        <v>-1.4241999999999999</v>
      </c>
      <c r="O9" s="61">
        <f t="shared" ref="O9:O18" si="5">RANK(N9,N$8:N$18,0)</f>
        <v>2</v>
      </c>
      <c r="P9" s="60">
        <f>VLOOKUP($A9,'Return Data'!$B$7:$R$2292,14,0)</f>
        <v>8.0660000000000007</v>
      </c>
      <c r="Q9" s="61">
        <f t="shared" ref="Q9:Q18" si="6">RANK(P9,P$8:P$18,0)</f>
        <v>5</v>
      </c>
      <c r="R9" s="60">
        <f>VLOOKUP($A9,'Return Data'!$B$7:$R$2292,16,0)</f>
        <v>6.5529999999999999</v>
      </c>
      <c r="S9" s="62">
        <f t="shared" ref="S9:S18" si="7">RANK(R9,R$8:R$18,0)</f>
        <v>9</v>
      </c>
    </row>
    <row r="10" spans="1:19" x14ac:dyDescent="0.3">
      <c r="A10" s="77" t="s">
        <v>842</v>
      </c>
      <c r="B10" s="59">
        <f>VLOOKUP($A10,'Return Data'!$B$7:$R$2292,3,0)</f>
        <v>44826</v>
      </c>
      <c r="C10" s="60">
        <f>VLOOKUP($A10,'Return Data'!$B$7:$R$2292,4,0)</f>
        <v>44.148099999999999</v>
      </c>
      <c r="D10" s="60">
        <f>VLOOKUP($A10,'Return Data'!$B$7:$R$2292,9,0)</f>
        <v>-33.613500000000002</v>
      </c>
      <c r="E10" s="61">
        <f t="shared" si="0"/>
        <v>5</v>
      </c>
      <c r="F10" s="60">
        <f>VLOOKUP($A10,'Return Data'!$B$7:$R$2292,10,0)</f>
        <v>-7.3800999999999997</v>
      </c>
      <c r="G10" s="61">
        <f t="shared" si="1"/>
        <v>7</v>
      </c>
      <c r="H10" s="60">
        <f>VLOOKUP($A10,'Return Data'!$B$7:$R$2292,11,0)</f>
        <v>-10.187799999999999</v>
      </c>
      <c r="I10" s="61">
        <f t="shared" si="2"/>
        <v>7</v>
      </c>
      <c r="J10" s="60">
        <f>VLOOKUP($A10,'Return Data'!$B$7:$R$2292,12,0)</f>
        <v>4.0422000000000002</v>
      </c>
      <c r="K10" s="61">
        <f t="shared" si="3"/>
        <v>8</v>
      </c>
      <c r="L10" s="60">
        <f>VLOOKUP($A10,'Return Data'!$B$7:$R$2292,13,0)</f>
        <v>6.1022999999999996</v>
      </c>
      <c r="M10" s="61">
        <f t="shared" si="4"/>
        <v>8</v>
      </c>
      <c r="N10" s="60">
        <f>VLOOKUP($A10,'Return Data'!$B$7:$R$2292,17,0)</f>
        <v>-1.6216999999999999</v>
      </c>
      <c r="O10" s="61">
        <f t="shared" si="5"/>
        <v>8</v>
      </c>
      <c r="P10" s="60">
        <f>VLOOKUP($A10,'Return Data'!$B$7:$R$2292,14,0)</f>
        <v>7.8830999999999998</v>
      </c>
      <c r="Q10" s="61">
        <f t="shared" si="6"/>
        <v>7</v>
      </c>
      <c r="R10" s="60">
        <f>VLOOKUP($A10,'Return Data'!$B$7:$R$2292,16,0)</f>
        <v>7.6830999999999996</v>
      </c>
      <c r="S10" s="62">
        <f t="shared" si="7"/>
        <v>7</v>
      </c>
    </row>
    <row r="11" spans="1:19" x14ac:dyDescent="0.3">
      <c r="A11" s="77" t="s">
        <v>844</v>
      </c>
      <c r="B11" s="59">
        <f>VLOOKUP($A11,'Return Data'!$B$7:$R$2292,3,0)</f>
        <v>44826</v>
      </c>
      <c r="C11" s="60">
        <f>VLOOKUP($A11,'Return Data'!$B$7:$R$2292,4,0)</f>
        <v>44.105200000000004</v>
      </c>
      <c r="D11" s="60">
        <f>VLOOKUP($A11,'Return Data'!$B$7:$R$2292,9,0)</f>
        <v>-33.494100000000003</v>
      </c>
      <c r="E11" s="61">
        <f t="shared" si="0"/>
        <v>3</v>
      </c>
      <c r="F11" s="60">
        <f>VLOOKUP($A11,'Return Data'!$B$7:$R$2292,10,0)</f>
        <v>-7.2346000000000004</v>
      </c>
      <c r="G11" s="61">
        <f t="shared" si="1"/>
        <v>4</v>
      </c>
      <c r="H11" s="60">
        <f>VLOOKUP($A11,'Return Data'!$B$7:$R$2292,11,0)</f>
        <v>-10.1021</v>
      </c>
      <c r="I11" s="61">
        <f t="shared" si="2"/>
        <v>4</v>
      </c>
      <c r="J11" s="60">
        <f>VLOOKUP($A11,'Return Data'!$B$7:$R$2292,12,0)</f>
        <v>4.1593</v>
      </c>
      <c r="K11" s="61">
        <f t="shared" si="3"/>
        <v>3</v>
      </c>
      <c r="L11" s="60">
        <f>VLOOKUP($A11,'Return Data'!$B$7:$R$2292,13,0)</f>
        <v>6.2294999999999998</v>
      </c>
      <c r="M11" s="61">
        <f t="shared" si="4"/>
        <v>3</v>
      </c>
      <c r="N11" s="60">
        <f>VLOOKUP($A11,'Return Data'!$B$7:$R$2292,17,0)</f>
        <v>-1.56</v>
      </c>
      <c r="O11" s="61">
        <f t="shared" si="5"/>
        <v>5</v>
      </c>
      <c r="P11" s="60">
        <f>VLOOKUP($A11,'Return Data'!$B$7:$R$2292,14,0)</f>
        <v>7.8598999999999997</v>
      </c>
      <c r="Q11" s="61">
        <f t="shared" si="6"/>
        <v>8</v>
      </c>
      <c r="R11" s="60">
        <f>VLOOKUP($A11,'Return Data'!$B$7:$R$2292,16,0)</f>
        <v>7.2506000000000004</v>
      </c>
      <c r="S11" s="62">
        <f t="shared" si="7"/>
        <v>8</v>
      </c>
    </row>
    <row r="12" spans="1:19" x14ac:dyDescent="0.3">
      <c r="A12" s="77" t="s">
        <v>846</v>
      </c>
      <c r="B12" s="59">
        <f>VLOOKUP($A12,'Return Data'!$B$7:$R$2292,3,0)</f>
        <v>44826</v>
      </c>
      <c r="C12" s="60">
        <f>VLOOKUP($A12,'Return Data'!$B$7:$R$2292,4,0)</f>
        <v>4591.8782000000001</v>
      </c>
      <c r="D12" s="60">
        <f>VLOOKUP($A12,'Return Data'!$B$7:$R$2292,9,0)</f>
        <v>-33.7881</v>
      </c>
      <c r="E12" s="61">
        <f t="shared" si="0"/>
        <v>8</v>
      </c>
      <c r="F12" s="60">
        <f>VLOOKUP($A12,'Return Data'!$B$7:$R$2292,10,0)</f>
        <v>-7.1986999999999997</v>
      </c>
      <c r="G12" s="61">
        <f t="shared" si="1"/>
        <v>3</v>
      </c>
      <c r="H12" s="60">
        <f>VLOOKUP($A12,'Return Data'!$B$7:$R$2292,11,0)</f>
        <v>-10.050000000000001</v>
      </c>
      <c r="I12" s="61">
        <f t="shared" si="2"/>
        <v>2</v>
      </c>
      <c r="J12" s="60">
        <f>VLOOKUP($A12,'Return Data'!$B$7:$R$2292,12,0)</f>
        <v>4.399</v>
      </c>
      <c r="K12" s="61">
        <f t="shared" si="3"/>
        <v>1</v>
      </c>
      <c r="L12" s="60">
        <f>VLOOKUP($A12,'Return Data'!$B$7:$R$2292,13,0)</f>
        <v>6.4980000000000002</v>
      </c>
      <c r="M12" s="61">
        <f t="shared" si="4"/>
        <v>1</v>
      </c>
      <c r="N12" s="60">
        <f>VLOOKUP($A12,'Return Data'!$B$7:$R$2292,17,0)</f>
        <v>-1.3469</v>
      </c>
      <c r="O12" s="61">
        <f t="shared" si="5"/>
        <v>1</v>
      </c>
      <c r="P12" s="60">
        <f>VLOOKUP($A12,'Return Data'!$B$7:$R$2292,14,0)</f>
        <v>8.0978999999999992</v>
      </c>
      <c r="Q12" s="61">
        <f t="shared" si="6"/>
        <v>3</v>
      </c>
      <c r="R12" s="60">
        <f>VLOOKUP($A12,'Return Data'!$B$7:$R$2292,16,0)</f>
        <v>4.3106999999999998</v>
      </c>
      <c r="S12" s="62">
        <f t="shared" si="7"/>
        <v>11</v>
      </c>
    </row>
    <row r="13" spans="1:19" x14ac:dyDescent="0.3">
      <c r="A13" s="77" t="s">
        <v>848</v>
      </c>
      <c r="B13" s="59">
        <f>VLOOKUP($A13,'Return Data'!$B$7:$R$2292,3,0)</f>
        <v>44826</v>
      </c>
      <c r="C13" s="60">
        <f>VLOOKUP($A13,'Return Data'!$B$7:$R$2292,4,0)</f>
        <v>4476.1527999999998</v>
      </c>
      <c r="D13" s="60">
        <f>VLOOKUP($A13,'Return Data'!$B$7:$R$2292,9,0)</f>
        <v>-33.744399999999999</v>
      </c>
      <c r="E13" s="61">
        <f t="shared" si="0"/>
        <v>7</v>
      </c>
      <c r="F13" s="60">
        <f>VLOOKUP($A13,'Return Data'!$B$7:$R$2292,10,0)</f>
        <v>-7.3647999999999998</v>
      </c>
      <c r="G13" s="61">
        <f t="shared" si="1"/>
        <v>6</v>
      </c>
      <c r="H13" s="60">
        <f>VLOOKUP($A13,'Return Data'!$B$7:$R$2292,11,0)</f>
        <v>-10.1554</v>
      </c>
      <c r="I13" s="61">
        <f t="shared" si="2"/>
        <v>6</v>
      </c>
      <c r="J13" s="60">
        <f>VLOOKUP($A13,'Return Data'!$B$7:$R$2292,12,0)</f>
        <v>4.1430999999999996</v>
      </c>
      <c r="K13" s="61">
        <f t="shared" si="3"/>
        <v>4</v>
      </c>
      <c r="L13" s="60">
        <f>VLOOKUP($A13,'Return Data'!$B$7:$R$2292,13,0)</f>
        <v>6.2138</v>
      </c>
      <c r="M13" s="61">
        <f t="shared" si="4"/>
        <v>4</v>
      </c>
      <c r="N13" s="60">
        <f>VLOOKUP($A13,'Return Data'!$B$7:$R$2292,17,0)</f>
        <v>-1.5176000000000001</v>
      </c>
      <c r="O13" s="61">
        <f t="shared" si="5"/>
        <v>3</v>
      </c>
      <c r="P13" s="60">
        <f>VLOOKUP($A13,'Return Data'!$B$7:$R$2292,14,0)</f>
        <v>8.1574000000000009</v>
      </c>
      <c r="Q13" s="61">
        <f t="shared" si="6"/>
        <v>2</v>
      </c>
      <c r="R13" s="60">
        <f>VLOOKUP($A13,'Return Data'!$B$7:$R$2292,16,0)</f>
        <v>8.1113999999999997</v>
      </c>
      <c r="S13" s="62">
        <f t="shared" si="7"/>
        <v>6</v>
      </c>
    </row>
    <row r="14" spans="1:19" x14ac:dyDescent="0.3">
      <c r="A14" s="77" t="s">
        <v>850</v>
      </c>
      <c r="B14" s="59">
        <f>VLOOKUP($A14,'Return Data'!$B$7:$R$2292,3,0)</f>
        <v>44826</v>
      </c>
      <c r="C14" s="60">
        <f>VLOOKUP($A14,'Return Data'!$B$7:$R$2292,4,0)</f>
        <v>43.092700000000001</v>
      </c>
      <c r="D14" s="60">
        <f>VLOOKUP($A14,'Return Data'!$B$7:$R$2292,9,0)</f>
        <v>-33.521099999999997</v>
      </c>
      <c r="E14" s="61">
        <f t="shared" si="0"/>
        <v>4</v>
      </c>
      <c r="F14" s="60">
        <f>VLOOKUP($A14,'Return Data'!$B$7:$R$2292,10,0)</f>
        <v>-7.3296000000000001</v>
      </c>
      <c r="G14" s="61">
        <f t="shared" si="1"/>
        <v>5</v>
      </c>
      <c r="H14" s="60">
        <f>VLOOKUP($A14,'Return Data'!$B$7:$R$2292,11,0)</f>
        <v>-10.1465</v>
      </c>
      <c r="I14" s="61">
        <f t="shared" si="2"/>
        <v>5</v>
      </c>
      <c r="J14" s="60">
        <f>VLOOKUP($A14,'Return Data'!$B$7:$R$2292,12,0)</f>
        <v>4.0854999999999997</v>
      </c>
      <c r="K14" s="61">
        <f t="shared" si="3"/>
        <v>6</v>
      </c>
      <c r="L14" s="60">
        <f>VLOOKUP($A14,'Return Data'!$B$7:$R$2292,13,0)</f>
        <v>6.1456999999999997</v>
      </c>
      <c r="M14" s="61">
        <f t="shared" si="4"/>
        <v>6</v>
      </c>
      <c r="N14" s="60">
        <f>VLOOKUP($A14,'Return Data'!$B$7:$R$2292,17,0)</f>
        <v>-1.5798000000000001</v>
      </c>
      <c r="O14" s="61">
        <f t="shared" si="5"/>
        <v>6</v>
      </c>
      <c r="P14" s="60">
        <f>VLOOKUP($A14,'Return Data'!$B$7:$R$2292,14,0)</f>
        <v>8.0419</v>
      </c>
      <c r="Q14" s="61">
        <f t="shared" si="6"/>
        <v>6</v>
      </c>
      <c r="R14" s="60">
        <f>VLOOKUP($A14,'Return Data'!$B$7:$R$2292,16,0)</f>
        <v>11.042199999999999</v>
      </c>
      <c r="S14" s="62">
        <f t="shared" si="7"/>
        <v>1</v>
      </c>
    </row>
    <row r="15" spans="1:19" x14ac:dyDescent="0.3">
      <c r="A15" s="77" t="s">
        <v>852</v>
      </c>
      <c r="B15" s="59">
        <f>VLOOKUP($A15,'Return Data'!$B$7:$R$2292,3,0)</f>
        <v>44826</v>
      </c>
      <c r="C15" s="60">
        <f>VLOOKUP($A15,'Return Data'!$B$7:$R$2292,4,0)</f>
        <v>42.921300000000002</v>
      </c>
      <c r="D15" s="60">
        <f>VLOOKUP($A15,'Return Data'!$B$7:$R$2292,9,0)</f>
        <v>-34.067799999999998</v>
      </c>
      <c r="E15" s="61">
        <f t="shared" si="0"/>
        <v>9</v>
      </c>
      <c r="F15" s="60">
        <f>VLOOKUP($A15,'Return Data'!$B$7:$R$2292,10,0)</f>
        <v>-7.6482999999999999</v>
      </c>
      <c r="G15" s="61">
        <f t="shared" si="1"/>
        <v>10</v>
      </c>
      <c r="H15" s="60">
        <f>VLOOKUP($A15,'Return Data'!$B$7:$R$2292,11,0)</f>
        <v>-10.4321</v>
      </c>
      <c r="I15" s="61">
        <f t="shared" si="2"/>
        <v>10</v>
      </c>
      <c r="J15" s="60">
        <f>VLOOKUP($A15,'Return Data'!$B$7:$R$2292,12,0)</f>
        <v>3.8988</v>
      </c>
      <c r="K15" s="61">
        <f t="shared" si="3"/>
        <v>10</v>
      </c>
      <c r="L15" s="60">
        <f>VLOOKUP($A15,'Return Data'!$B$7:$R$2292,13,0)</f>
        <v>5.8056000000000001</v>
      </c>
      <c r="M15" s="61">
        <f t="shared" si="4"/>
        <v>10</v>
      </c>
      <c r="N15" s="60">
        <f>VLOOKUP($A15,'Return Data'!$B$7:$R$2292,17,0)</f>
        <v>-1.8507</v>
      </c>
      <c r="O15" s="61">
        <f t="shared" si="5"/>
        <v>10</v>
      </c>
      <c r="P15" s="60">
        <f>VLOOKUP($A15,'Return Data'!$B$7:$R$2292,14,0)</f>
        <v>7.7903000000000002</v>
      </c>
      <c r="Q15" s="61">
        <f t="shared" si="6"/>
        <v>10</v>
      </c>
      <c r="R15" s="60">
        <f>VLOOKUP($A15,'Return Data'!$B$7:$R$2292,16,0)</f>
        <v>10.2134</v>
      </c>
      <c r="S15" s="62">
        <f t="shared" si="7"/>
        <v>3</v>
      </c>
    </row>
    <row r="16" spans="1:19" x14ac:dyDescent="0.3">
      <c r="A16" s="77" t="s">
        <v>854</v>
      </c>
      <c r="B16" s="59">
        <f>VLOOKUP($A16,'Return Data'!$B$7:$R$2292,3,0)</f>
        <v>44826</v>
      </c>
      <c r="C16" s="60">
        <f>VLOOKUP($A16,'Return Data'!$B$7:$R$2292,4,0)</f>
        <v>42.718200000000003</v>
      </c>
      <c r="D16" s="60">
        <f>VLOOKUP($A16,'Return Data'!$B$7:$R$2292,9,0)</f>
        <v>-34.118499999999997</v>
      </c>
      <c r="E16" s="61">
        <f t="shared" si="0"/>
        <v>10</v>
      </c>
      <c r="F16" s="60">
        <f>VLOOKUP($A16,'Return Data'!$B$7:$R$2292,10,0)</f>
        <v>-7.4794</v>
      </c>
      <c r="G16" s="61">
        <f t="shared" si="1"/>
        <v>9</v>
      </c>
      <c r="H16" s="60">
        <f>VLOOKUP($A16,'Return Data'!$B$7:$R$2292,11,0)</f>
        <v>-10.4087</v>
      </c>
      <c r="I16" s="61">
        <f t="shared" si="2"/>
        <v>9</v>
      </c>
      <c r="J16" s="60">
        <f>VLOOKUP($A16,'Return Data'!$B$7:$R$2292,12,0)</f>
        <v>3.9331</v>
      </c>
      <c r="K16" s="61">
        <f t="shared" si="3"/>
        <v>9</v>
      </c>
      <c r="L16" s="60">
        <f>VLOOKUP($A16,'Return Data'!$B$7:$R$2292,13,0)</f>
        <v>5.9781000000000004</v>
      </c>
      <c r="M16" s="61">
        <f t="shared" si="4"/>
        <v>9</v>
      </c>
      <c r="N16" s="60">
        <f>VLOOKUP($A16,'Return Data'!$B$7:$R$2292,17,0)</f>
        <v>-1.784</v>
      </c>
      <c r="O16" s="61">
        <f t="shared" si="5"/>
        <v>9</v>
      </c>
      <c r="P16" s="60">
        <f>VLOOKUP($A16,'Return Data'!$B$7:$R$2292,14,0)</f>
        <v>7.8066000000000004</v>
      </c>
      <c r="Q16" s="61">
        <f t="shared" si="6"/>
        <v>9</v>
      </c>
      <c r="R16" s="60">
        <f>VLOOKUP($A16,'Return Data'!$B$7:$R$2292,16,0)</f>
        <v>9.1807999999999996</v>
      </c>
      <c r="S16" s="62">
        <f t="shared" si="7"/>
        <v>4</v>
      </c>
    </row>
    <row r="17" spans="1:19" x14ac:dyDescent="0.3">
      <c r="A17" s="77" t="s">
        <v>2057</v>
      </c>
      <c r="B17" s="59">
        <f>VLOOKUP($A17,'Return Data'!$B$7:$R$2292,3,0)</f>
        <v>44826</v>
      </c>
      <c r="C17" s="60">
        <f>VLOOKUP($A17,'Return Data'!$B$7:$R$2292,4,0)</f>
        <v>44.222099999999998</v>
      </c>
      <c r="D17" s="60">
        <f>VLOOKUP($A17,'Return Data'!$B$7:$R$2292,9,0)</f>
        <v>-33.712200000000003</v>
      </c>
      <c r="E17" s="61">
        <f t="shared" si="0"/>
        <v>6</v>
      </c>
      <c r="F17" s="60">
        <f>VLOOKUP($A17,'Return Data'!$B$7:$R$2292,10,0)</f>
        <v>-7.4249999999999998</v>
      </c>
      <c r="G17" s="61">
        <f t="shared" si="1"/>
        <v>8</v>
      </c>
      <c r="H17" s="60">
        <f>VLOOKUP($A17,'Return Data'!$B$7:$R$2292,11,0)</f>
        <v>-10.243499999999999</v>
      </c>
      <c r="I17" s="61">
        <f t="shared" si="2"/>
        <v>8</v>
      </c>
      <c r="J17" s="60">
        <f>VLOOKUP($A17,'Return Data'!$B$7:$R$2292,12,0)</f>
        <v>4.0467000000000004</v>
      </c>
      <c r="K17" s="61">
        <f t="shared" si="3"/>
        <v>7</v>
      </c>
      <c r="L17" s="60">
        <f>VLOOKUP($A17,'Return Data'!$B$7:$R$2292,13,0)</f>
        <v>6.1369999999999996</v>
      </c>
      <c r="M17" s="61">
        <f t="shared" si="4"/>
        <v>7</v>
      </c>
      <c r="N17" s="60">
        <f>VLOOKUP($A17,'Return Data'!$B$7:$R$2292,17,0)</f>
        <v>-1.5854999999999999</v>
      </c>
      <c r="O17" s="61">
        <f t="shared" si="5"/>
        <v>7</v>
      </c>
      <c r="P17" s="60">
        <f>VLOOKUP($A17,'Return Data'!$B$7:$R$2292,14,0)</f>
        <v>8.0693000000000001</v>
      </c>
      <c r="Q17" s="61">
        <f t="shared" si="6"/>
        <v>4</v>
      </c>
      <c r="R17" s="60">
        <f>VLOOKUP($A17,'Return Data'!$B$7:$R$2292,16,0)</f>
        <v>8.6341000000000001</v>
      </c>
      <c r="S17" s="62">
        <f t="shared" si="7"/>
        <v>5</v>
      </c>
    </row>
    <row r="18" spans="1:19" x14ac:dyDescent="0.3">
      <c r="A18" s="77" t="s">
        <v>857</v>
      </c>
      <c r="B18" s="59">
        <f>VLOOKUP($A18,'Return Data'!$B$7:$R$2292,3,0)</f>
        <v>44826</v>
      </c>
      <c r="C18" s="60">
        <f>VLOOKUP($A18,'Return Data'!$B$7:$R$2292,4,0)</f>
        <v>42.937600000000003</v>
      </c>
      <c r="D18" s="60">
        <f>VLOOKUP($A18,'Return Data'!$B$7:$R$2292,9,0)</f>
        <v>-34.74</v>
      </c>
      <c r="E18" s="61">
        <f t="shared" si="0"/>
        <v>11</v>
      </c>
      <c r="F18" s="60">
        <f>VLOOKUP($A18,'Return Data'!$B$7:$R$2292,10,0)</f>
        <v>-8.0068000000000001</v>
      </c>
      <c r="G18" s="61">
        <f t="shared" si="1"/>
        <v>11</v>
      </c>
      <c r="H18" s="60">
        <f>VLOOKUP($A18,'Return Data'!$B$7:$R$2292,11,0)</f>
        <v>-10.8711</v>
      </c>
      <c r="I18" s="61">
        <f t="shared" si="2"/>
        <v>11</v>
      </c>
      <c r="J18" s="60">
        <f>VLOOKUP($A18,'Return Data'!$B$7:$R$2292,12,0)</f>
        <v>3.6166</v>
      </c>
      <c r="K18" s="61">
        <f t="shared" si="3"/>
        <v>11</v>
      </c>
      <c r="L18" s="60">
        <f>VLOOKUP($A18,'Return Data'!$B$7:$R$2292,13,0)</f>
        <v>5.7076000000000002</v>
      </c>
      <c r="M18" s="61">
        <f t="shared" si="4"/>
        <v>11</v>
      </c>
      <c r="N18" s="60">
        <f>VLOOKUP($A18,'Return Data'!$B$7:$R$2292,17,0)</f>
        <v>-2.1467000000000001</v>
      </c>
      <c r="O18" s="61">
        <f t="shared" si="5"/>
        <v>11</v>
      </c>
      <c r="P18" s="60">
        <f>VLOOKUP($A18,'Return Data'!$B$7:$R$2292,14,0)</f>
        <v>7.5247000000000002</v>
      </c>
      <c r="Q18" s="61">
        <f t="shared" si="6"/>
        <v>11</v>
      </c>
      <c r="R18" s="60">
        <f>VLOOKUP($A18,'Return Data'!$B$7:$R$2292,16,0)</f>
        <v>10.2849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-33.683790909090902</v>
      </c>
      <c r="E20" s="83"/>
      <c r="F20" s="84">
        <f>AVERAGE(F8:F18)</f>
        <v>-7.3841909090909095</v>
      </c>
      <c r="G20" s="83"/>
      <c r="H20" s="84">
        <f>AVERAGE(H8:H18)</f>
        <v>-10.226118181818181</v>
      </c>
      <c r="I20" s="83"/>
      <c r="J20" s="84">
        <f>AVERAGE(J8:J18)</f>
        <v>4.0711818181818193</v>
      </c>
      <c r="K20" s="83"/>
      <c r="L20" s="84">
        <f>AVERAGE(L8:L18)</f>
        <v>6.1238272727272722</v>
      </c>
      <c r="M20" s="83"/>
      <c r="N20" s="84">
        <f>AVERAGE(N8:N18)</f>
        <v>-1.6305000000000001</v>
      </c>
      <c r="O20" s="83"/>
      <c r="P20" s="84">
        <f>AVERAGE(P8:P18)</f>
        <v>7.9528181818181816</v>
      </c>
      <c r="Q20" s="83"/>
      <c r="R20" s="84">
        <f>AVERAGE(R8:R18)</f>
        <v>8.155800000000001</v>
      </c>
      <c r="S20" s="85"/>
    </row>
    <row r="21" spans="1:19" x14ac:dyDescent="0.3">
      <c r="A21" s="82" t="s">
        <v>28</v>
      </c>
      <c r="B21" s="83"/>
      <c r="C21" s="83"/>
      <c r="D21" s="84">
        <f>MIN(D8:D18)</f>
        <v>-34.74</v>
      </c>
      <c r="E21" s="83"/>
      <c r="F21" s="84">
        <f>MIN(F8:F18)</f>
        <v>-8.0068000000000001</v>
      </c>
      <c r="G21" s="83"/>
      <c r="H21" s="84">
        <f>MIN(H8:H18)</f>
        <v>-10.8711</v>
      </c>
      <c r="I21" s="83"/>
      <c r="J21" s="84">
        <f>MIN(J8:J18)</f>
        <v>3.6166</v>
      </c>
      <c r="K21" s="83"/>
      <c r="L21" s="84">
        <f>MIN(L8:L18)</f>
        <v>5.7076000000000002</v>
      </c>
      <c r="M21" s="83"/>
      <c r="N21" s="84">
        <f>MIN(N8:N18)</f>
        <v>-2.1467000000000001</v>
      </c>
      <c r="O21" s="83"/>
      <c r="P21" s="84">
        <f>MIN(P8:P18)</f>
        <v>7.5247000000000002</v>
      </c>
      <c r="Q21" s="83"/>
      <c r="R21" s="84">
        <f>MIN(R8:R18)</f>
        <v>4.3106999999999998</v>
      </c>
      <c r="S21" s="85"/>
    </row>
    <row r="22" spans="1:19" ht="15" thickBot="1" x14ac:dyDescent="0.35">
      <c r="A22" s="86" t="s">
        <v>29</v>
      </c>
      <c r="B22" s="87"/>
      <c r="C22" s="87"/>
      <c r="D22" s="88">
        <f>MAX(D8:D18)</f>
        <v>-32.6297</v>
      </c>
      <c r="E22" s="87"/>
      <c r="F22" s="88">
        <f>MAX(F8:F18)</f>
        <v>-7.0088999999999997</v>
      </c>
      <c r="G22" s="87"/>
      <c r="H22" s="88">
        <f>MAX(H8:H18)</f>
        <v>-9.8094000000000001</v>
      </c>
      <c r="I22" s="87"/>
      <c r="J22" s="88">
        <f>MAX(J8:J18)</f>
        <v>4.399</v>
      </c>
      <c r="K22" s="87"/>
      <c r="L22" s="88">
        <f>MAX(L8:L18)</f>
        <v>6.4980000000000002</v>
      </c>
      <c r="M22" s="87"/>
      <c r="N22" s="88">
        <f>MAX(N8:N18)</f>
        <v>-1.3469</v>
      </c>
      <c r="O22" s="87"/>
      <c r="P22" s="88">
        <f>MAX(P8:P18)</f>
        <v>8.1838999999999995</v>
      </c>
      <c r="Q22" s="87"/>
      <c r="R22" s="88">
        <f>MAX(R8:R18)</f>
        <v>11.042199999999999</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44826</v>
      </c>
      <c r="C8" s="60">
        <f>VLOOKUP($A8,'Return Data'!$B$7:$R$2292,4,0)</f>
        <v>15.279</v>
      </c>
      <c r="D8" s="60">
        <f>VLOOKUP($A8,'Return Data'!$B$7:$R$2292,9,0)</f>
        <v>-26.249600000000001</v>
      </c>
      <c r="E8" s="61">
        <f>RANK(D8,D$8:D$18,0)</f>
        <v>5</v>
      </c>
      <c r="F8" s="60">
        <f>VLOOKUP($A8,'Return Data'!$B$7:$R$2292,10,0)</f>
        <v>-4.2538999999999998</v>
      </c>
      <c r="G8" s="61">
        <f>RANK(F8,F$8:F$18,0)</f>
        <v>2</v>
      </c>
      <c r="H8" s="60">
        <f>VLOOKUP($A8,'Return Data'!$B$7:$R$2292,11,0)</f>
        <v>-5.0780000000000003</v>
      </c>
      <c r="I8" s="61">
        <f>RANK(H8,H$8:H$18,0)</f>
        <v>6</v>
      </c>
      <c r="J8" s="60">
        <f>VLOOKUP($A8,'Return Data'!$B$7:$R$2292,12,0)</f>
        <v>4.5766999999999998</v>
      </c>
      <c r="K8" s="61">
        <f>RANK(J8,J$8:J$18,0)</f>
        <v>6</v>
      </c>
      <c r="L8" s="60">
        <f>VLOOKUP($A8,'Return Data'!$B$7:$R$2292,13,0)</f>
        <v>5.8220000000000001</v>
      </c>
      <c r="M8" s="61">
        <f>RANK(L8,L$8:L$18,0)</f>
        <v>5</v>
      </c>
      <c r="N8" s="60">
        <f>VLOOKUP($A8,'Return Data'!$B$7:$R$2292,17,0)</f>
        <v>-1.2615000000000001</v>
      </c>
      <c r="O8" s="61">
        <f>RANK(N8,N$8:N$18,0)</f>
        <v>3</v>
      </c>
      <c r="P8" s="60">
        <f>VLOOKUP($A8,'Return Data'!$B$7:$R$2292,14,0)</f>
        <v>8.9265000000000008</v>
      </c>
      <c r="Q8" s="61">
        <f>RANK(P8,P$8:P$18,0)</f>
        <v>9</v>
      </c>
      <c r="R8" s="60">
        <f>VLOOKUP($A8,'Return Data'!$B$7:$R$2292,16,0)</f>
        <v>4.1136999999999997</v>
      </c>
      <c r="S8" s="62">
        <f>RANK(R8,R$8:R$18,0)</f>
        <v>6</v>
      </c>
    </row>
    <row r="9" spans="1:19" x14ac:dyDescent="0.3">
      <c r="A9" s="77" t="s">
        <v>840</v>
      </c>
      <c r="B9" s="59">
        <f>VLOOKUP($A9,'Return Data'!$B$7:$R$2292,3,0)</f>
        <v>44826</v>
      </c>
      <c r="C9" s="60">
        <f>VLOOKUP($A9,'Return Data'!$B$7:$R$2292,4,0)</f>
        <v>15.238300000000001</v>
      </c>
      <c r="D9" s="60">
        <f>VLOOKUP($A9,'Return Data'!$B$7:$R$2292,9,0)</f>
        <v>-29.345500000000001</v>
      </c>
      <c r="E9" s="61">
        <f t="shared" ref="E9:E18" si="0">RANK(D9,D$8:D$18,0)</f>
        <v>9</v>
      </c>
      <c r="F9" s="60">
        <f>VLOOKUP($A9,'Return Data'!$B$7:$R$2292,10,0)</f>
        <v>-7.1359000000000004</v>
      </c>
      <c r="G9" s="61">
        <f t="shared" ref="G9:G18" si="1">RANK(F9,F$8:F$18,0)</f>
        <v>9</v>
      </c>
      <c r="H9" s="60">
        <f>VLOOKUP($A9,'Return Data'!$B$7:$R$2292,11,0)</f>
        <v>-4.4650999999999996</v>
      </c>
      <c r="I9" s="61">
        <f t="shared" ref="I9:I18" si="2">RANK(H9,H$8:H$18,0)</f>
        <v>3</v>
      </c>
      <c r="J9" s="60">
        <f>VLOOKUP($A9,'Return Data'!$B$7:$R$2292,12,0)</f>
        <v>4.2245999999999997</v>
      </c>
      <c r="K9" s="61">
        <f t="shared" ref="K9:K18" si="3">RANK(J9,J$8:J$18,0)</f>
        <v>9</v>
      </c>
      <c r="L9" s="60">
        <f>VLOOKUP($A9,'Return Data'!$B$7:$R$2292,13,0)</f>
        <v>5.5290999999999997</v>
      </c>
      <c r="M9" s="61">
        <f t="shared" ref="M9:M18" si="4">RANK(L9,L$8:L$18,0)</f>
        <v>7</v>
      </c>
      <c r="N9" s="60">
        <f>VLOOKUP($A9,'Return Data'!$B$7:$R$2292,17,0)</f>
        <v>-1.2357</v>
      </c>
      <c r="O9" s="61">
        <f t="shared" ref="O9:O18" si="5">RANK(N9,N$8:N$18,0)</f>
        <v>2</v>
      </c>
      <c r="P9" s="60">
        <f>VLOOKUP($A9,'Return Data'!$B$7:$R$2292,14,0)</f>
        <v>9.3321000000000005</v>
      </c>
      <c r="Q9" s="61">
        <f t="shared" ref="Q9:Q18" si="6">RANK(P9,P$8:P$18,0)</f>
        <v>2</v>
      </c>
      <c r="R9" s="60">
        <f>VLOOKUP($A9,'Return Data'!$B$7:$R$2292,16,0)</f>
        <v>3.9285000000000001</v>
      </c>
      <c r="S9" s="62">
        <f t="shared" ref="S9:S18" si="7">RANK(R9,R$8:R$18,0)</f>
        <v>7</v>
      </c>
    </row>
    <row r="10" spans="1:19" x14ac:dyDescent="0.3">
      <c r="A10" s="77" t="s">
        <v>841</v>
      </c>
      <c r="B10" s="59">
        <f>VLOOKUP($A10,'Return Data'!$B$7:$R$2292,3,0)</f>
        <v>44826</v>
      </c>
      <c r="C10" s="60">
        <f>VLOOKUP($A10,'Return Data'!$B$7:$R$2292,4,0)</f>
        <v>12.93</v>
      </c>
      <c r="D10" s="60">
        <f>VLOOKUP($A10,'Return Data'!$B$7:$R$2292,9,0)</f>
        <v>-42.237900000000003</v>
      </c>
      <c r="E10" s="61">
        <f t="shared" si="0"/>
        <v>10</v>
      </c>
      <c r="F10" s="60">
        <f>VLOOKUP($A10,'Return Data'!$B$7:$R$2292,10,0)</f>
        <v>-71.357500000000002</v>
      </c>
      <c r="G10" s="61">
        <f t="shared" si="1"/>
        <v>11</v>
      </c>
      <c r="H10" s="60">
        <f>VLOOKUP($A10,'Return Data'!$B$7:$R$2292,11,0)</f>
        <v>-61.646799999999999</v>
      </c>
      <c r="I10" s="61">
        <f t="shared" si="2"/>
        <v>11</v>
      </c>
      <c r="J10" s="60">
        <f>VLOOKUP($A10,'Return Data'!$B$7:$R$2292,12,0)</f>
        <v>-32.1036</v>
      </c>
      <c r="K10" s="61">
        <f t="shared" si="3"/>
        <v>11</v>
      </c>
      <c r="L10" s="60">
        <f>VLOOKUP($A10,'Return Data'!$B$7:$R$2292,13,0)</f>
        <v>-21.28</v>
      </c>
      <c r="M10" s="61">
        <f t="shared" si="4"/>
        <v>11</v>
      </c>
      <c r="N10" s="60">
        <f>VLOOKUP($A10,'Return Data'!$B$7:$R$2292,17,0)</f>
        <v>-21.200099999999999</v>
      </c>
      <c r="O10" s="61">
        <f t="shared" si="5"/>
        <v>11</v>
      </c>
      <c r="P10" s="60">
        <f>VLOOKUP($A10,'Return Data'!$B$7:$R$2292,14,0)</f>
        <v>-3.2738999999999998</v>
      </c>
      <c r="Q10" s="61">
        <f t="shared" si="6"/>
        <v>11</v>
      </c>
      <c r="R10" s="60">
        <f>VLOOKUP($A10,'Return Data'!$B$7:$R$2292,16,0)</f>
        <v>1.724</v>
      </c>
      <c r="S10" s="62">
        <f t="shared" si="7"/>
        <v>11</v>
      </c>
    </row>
    <row r="11" spans="1:19" x14ac:dyDescent="0.3">
      <c r="A11" s="77" t="s">
        <v>843</v>
      </c>
      <c r="B11" s="59">
        <f>VLOOKUP($A11,'Return Data'!$B$7:$R$2292,3,0)</f>
        <v>44826</v>
      </c>
      <c r="C11" s="60">
        <f>VLOOKUP($A11,'Return Data'!$B$7:$R$2292,4,0)</f>
        <v>15.662599999999999</v>
      </c>
      <c r="D11" s="60">
        <f>VLOOKUP($A11,'Return Data'!$B$7:$R$2292,9,0)</f>
        <v>-25.735800000000001</v>
      </c>
      <c r="E11" s="61">
        <f t="shared" si="0"/>
        <v>4</v>
      </c>
      <c r="F11" s="60">
        <f>VLOOKUP($A11,'Return Data'!$B$7:$R$2292,10,0)</f>
        <v>-6.1398000000000001</v>
      </c>
      <c r="G11" s="61">
        <f t="shared" si="1"/>
        <v>6</v>
      </c>
      <c r="H11" s="60">
        <f>VLOOKUP($A11,'Return Data'!$B$7:$R$2292,11,0)</f>
        <v>-5.4622999999999999</v>
      </c>
      <c r="I11" s="61">
        <f t="shared" si="2"/>
        <v>7</v>
      </c>
      <c r="J11" s="60">
        <f>VLOOKUP($A11,'Return Data'!$B$7:$R$2292,12,0)</f>
        <v>4.3228999999999997</v>
      </c>
      <c r="K11" s="61">
        <f t="shared" si="3"/>
        <v>7</v>
      </c>
      <c r="L11" s="60">
        <f>VLOOKUP($A11,'Return Data'!$B$7:$R$2292,13,0)</f>
        <v>5.6848000000000001</v>
      </c>
      <c r="M11" s="61">
        <f t="shared" si="4"/>
        <v>6</v>
      </c>
      <c r="N11" s="60">
        <f>VLOOKUP($A11,'Return Data'!$B$7:$R$2292,17,0)</f>
        <v>-1.5853999999999999</v>
      </c>
      <c r="O11" s="61">
        <f t="shared" si="5"/>
        <v>6</v>
      </c>
      <c r="P11" s="60">
        <f>VLOOKUP($A11,'Return Data'!$B$7:$R$2292,14,0)</f>
        <v>9.1374999999999993</v>
      </c>
      <c r="Q11" s="61">
        <f t="shared" si="6"/>
        <v>6</v>
      </c>
      <c r="R11" s="60">
        <f>VLOOKUP($A11,'Return Data'!$B$7:$R$2292,16,0)</f>
        <v>4.2028999999999996</v>
      </c>
      <c r="S11" s="62">
        <f t="shared" si="7"/>
        <v>5</v>
      </c>
    </row>
    <row r="12" spans="1:19" x14ac:dyDescent="0.3">
      <c r="A12" s="77" t="s">
        <v>845</v>
      </c>
      <c r="B12" s="59">
        <f>VLOOKUP($A12,'Return Data'!$B$7:$R$2292,3,0)</f>
        <v>44826</v>
      </c>
      <c r="C12" s="60">
        <f>VLOOKUP($A12,'Return Data'!$B$7:$R$2292,4,0)</f>
        <v>16.228400000000001</v>
      </c>
      <c r="D12" s="60">
        <f>VLOOKUP($A12,'Return Data'!$B$7:$R$2292,9,0)</f>
        <v>-27.597000000000001</v>
      </c>
      <c r="E12" s="61">
        <f t="shared" si="0"/>
        <v>8</v>
      </c>
      <c r="F12" s="60">
        <f>VLOOKUP($A12,'Return Data'!$B$7:$R$2292,10,0)</f>
        <v>-5.0301999999999998</v>
      </c>
      <c r="G12" s="61">
        <f t="shared" si="1"/>
        <v>3</v>
      </c>
      <c r="H12" s="60">
        <f>VLOOKUP($A12,'Return Data'!$B$7:$R$2292,11,0)</f>
        <v>-4.8194999999999997</v>
      </c>
      <c r="I12" s="61">
        <f t="shared" si="2"/>
        <v>5</v>
      </c>
      <c r="J12" s="60">
        <f>VLOOKUP($A12,'Return Data'!$B$7:$R$2292,12,0)</f>
        <v>4.6967999999999996</v>
      </c>
      <c r="K12" s="61">
        <f t="shared" si="3"/>
        <v>4</v>
      </c>
      <c r="L12" s="60">
        <f>VLOOKUP($A12,'Return Data'!$B$7:$R$2292,13,0)</f>
        <v>5.9074</v>
      </c>
      <c r="M12" s="61">
        <f t="shared" si="4"/>
        <v>3</v>
      </c>
      <c r="N12" s="60">
        <f>VLOOKUP($A12,'Return Data'!$B$7:$R$2292,17,0)</f>
        <v>-1.7174</v>
      </c>
      <c r="O12" s="61">
        <f t="shared" si="5"/>
        <v>9</v>
      </c>
      <c r="P12" s="60">
        <f>VLOOKUP($A12,'Return Data'!$B$7:$R$2292,14,0)</f>
        <v>9.0754000000000001</v>
      </c>
      <c r="Q12" s="61">
        <f t="shared" si="6"/>
        <v>7</v>
      </c>
      <c r="R12" s="60">
        <f>VLOOKUP($A12,'Return Data'!$B$7:$R$2292,16,0)</f>
        <v>4.5183</v>
      </c>
      <c r="S12" s="62">
        <f t="shared" si="7"/>
        <v>4</v>
      </c>
    </row>
    <row r="13" spans="1:19" x14ac:dyDescent="0.3">
      <c r="A13" s="77" t="s">
        <v>847</v>
      </c>
      <c r="B13" s="59">
        <f>VLOOKUP($A13,'Return Data'!$B$7:$R$2292,3,0)</f>
        <v>44826</v>
      </c>
      <c r="C13" s="60">
        <f>VLOOKUP($A13,'Return Data'!$B$7:$R$2292,4,0)</f>
        <v>13.480700000000001</v>
      </c>
      <c r="D13" s="60">
        <f>VLOOKUP($A13,'Return Data'!$B$7:$R$2292,9,0)</f>
        <v>-43.7224</v>
      </c>
      <c r="E13" s="61">
        <f t="shared" si="0"/>
        <v>11</v>
      </c>
      <c r="F13" s="60">
        <f>VLOOKUP($A13,'Return Data'!$B$7:$R$2292,10,0)</f>
        <v>-9.2751000000000001</v>
      </c>
      <c r="G13" s="61">
        <f t="shared" si="1"/>
        <v>10</v>
      </c>
      <c r="H13" s="60">
        <f>VLOOKUP($A13,'Return Data'!$B$7:$R$2292,11,0)</f>
        <v>-6.9410999999999996</v>
      </c>
      <c r="I13" s="61">
        <f t="shared" si="2"/>
        <v>10</v>
      </c>
      <c r="J13" s="60">
        <f>VLOOKUP($A13,'Return Data'!$B$7:$R$2292,12,0)</f>
        <v>4.9683000000000002</v>
      </c>
      <c r="K13" s="61">
        <f t="shared" si="3"/>
        <v>2</v>
      </c>
      <c r="L13" s="60">
        <f>VLOOKUP($A13,'Return Data'!$B$7:$R$2292,13,0)</f>
        <v>5.4770000000000003</v>
      </c>
      <c r="M13" s="61">
        <f t="shared" si="4"/>
        <v>8</v>
      </c>
      <c r="N13" s="60">
        <f>VLOOKUP($A13,'Return Data'!$B$7:$R$2292,17,0)</f>
        <v>-1.6981999999999999</v>
      </c>
      <c r="O13" s="61">
        <f t="shared" si="5"/>
        <v>8</v>
      </c>
      <c r="P13" s="60">
        <f>VLOOKUP($A13,'Return Data'!$B$7:$R$2292,14,0)</f>
        <v>7.2813999999999997</v>
      </c>
      <c r="Q13" s="61">
        <f t="shared" si="6"/>
        <v>10</v>
      </c>
      <c r="R13" s="60">
        <f>VLOOKUP($A13,'Return Data'!$B$7:$R$2292,16,0)</f>
        <v>2.9975999999999998</v>
      </c>
      <c r="S13" s="62">
        <f t="shared" si="7"/>
        <v>10</v>
      </c>
    </row>
    <row r="14" spans="1:19" x14ac:dyDescent="0.3">
      <c r="A14" s="77" t="s">
        <v>849</v>
      </c>
      <c r="B14" s="59">
        <f>VLOOKUP($A14,'Return Data'!$B$7:$R$2292,3,0)</f>
        <v>44826</v>
      </c>
      <c r="C14" s="60">
        <f>VLOOKUP($A14,'Return Data'!$B$7:$R$2292,4,0)</f>
        <v>15.038399999999999</v>
      </c>
      <c r="D14" s="60">
        <f>VLOOKUP($A14,'Return Data'!$B$7:$R$2292,9,0)</f>
        <v>-10.521800000000001</v>
      </c>
      <c r="E14" s="61">
        <f t="shared" si="0"/>
        <v>1</v>
      </c>
      <c r="F14" s="60">
        <f>VLOOKUP($A14,'Return Data'!$B$7:$R$2292,10,0)</f>
        <v>3.202</v>
      </c>
      <c r="G14" s="61">
        <f t="shared" si="1"/>
        <v>1</v>
      </c>
      <c r="H14" s="60">
        <f>VLOOKUP($A14,'Return Data'!$B$7:$R$2292,11,0)</f>
        <v>-3.3548</v>
      </c>
      <c r="I14" s="61">
        <f t="shared" si="2"/>
        <v>1</v>
      </c>
      <c r="J14" s="60">
        <f>VLOOKUP($A14,'Return Data'!$B$7:$R$2292,12,0)</f>
        <v>6.3010000000000002</v>
      </c>
      <c r="K14" s="61">
        <f t="shared" si="3"/>
        <v>1</v>
      </c>
      <c r="L14" s="60">
        <f>VLOOKUP($A14,'Return Data'!$B$7:$R$2292,13,0)</f>
        <v>8.1175999999999995</v>
      </c>
      <c r="M14" s="61">
        <f t="shared" si="4"/>
        <v>1</v>
      </c>
      <c r="N14" s="60">
        <f>VLOOKUP($A14,'Return Data'!$B$7:$R$2292,17,0)</f>
        <v>-1.0007999999999999</v>
      </c>
      <c r="O14" s="61">
        <f t="shared" si="5"/>
        <v>1</v>
      </c>
      <c r="P14" s="60">
        <f>VLOOKUP($A14,'Return Data'!$B$7:$R$2292,14,0)</f>
        <v>9.4375</v>
      </c>
      <c r="Q14" s="61">
        <f t="shared" si="6"/>
        <v>1</v>
      </c>
      <c r="R14" s="60">
        <f>VLOOKUP($A14,'Return Data'!$B$7:$R$2292,16,0)</f>
        <v>3.8483000000000001</v>
      </c>
      <c r="S14" s="62">
        <f t="shared" si="7"/>
        <v>9</v>
      </c>
    </row>
    <row r="15" spans="1:19" x14ac:dyDescent="0.3">
      <c r="A15" s="77" t="s">
        <v>851</v>
      </c>
      <c r="B15" s="59">
        <f>VLOOKUP($A15,'Return Data'!$B$7:$R$2292,3,0)</f>
        <v>44826</v>
      </c>
      <c r="C15" s="60">
        <f>VLOOKUP($A15,'Return Data'!$B$7:$R$2292,4,0)</f>
        <v>20.2988</v>
      </c>
      <c r="D15" s="60">
        <f>VLOOKUP($A15,'Return Data'!$B$7:$R$2292,9,0)</f>
        <v>-21.6478</v>
      </c>
      <c r="E15" s="61">
        <f t="shared" si="0"/>
        <v>2</v>
      </c>
      <c r="F15" s="60">
        <f>VLOOKUP($A15,'Return Data'!$B$7:$R$2292,10,0)</f>
        <v>-5.8369</v>
      </c>
      <c r="G15" s="61">
        <f t="shared" si="1"/>
        <v>5</v>
      </c>
      <c r="H15" s="60">
        <f>VLOOKUP($A15,'Return Data'!$B$7:$R$2292,11,0)</f>
        <v>-4.2461000000000002</v>
      </c>
      <c r="I15" s="61">
        <f t="shared" si="2"/>
        <v>2</v>
      </c>
      <c r="J15" s="60">
        <f>VLOOKUP($A15,'Return Data'!$B$7:$R$2292,12,0)</f>
        <v>3.8980999999999999</v>
      </c>
      <c r="K15" s="61">
        <f t="shared" si="3"/>
        <v>10</v>
      </c>
      <c r="L15" s="60">
        <f>VLOOKUP($A15,'Return Data'!$B$7:$R$2292,13,0)</f>
        <v>5.1871</v>
      </c>
      <c r="M15" s="61">
        <f t="shared" si="4"/>
        <v>10</v>
      </c>
      <c r="N15" s="60">
        <f>VLOOKUP($A15,'Return Data'!$B$7:$R$2292,17,0)</f>
        <v>-1.4444999999999999</v>
      </c>
      <c r="O15" s="61">
        <f t="shared" si="5"/>
        <v>5</v>
      </c>
      <c r="P15" s="60">
        <f>VLOOKUP($A15,'Return Data'!$B$7:$R$2292,14,0)</f>
        <v>9.1964000000000006</v>
      </c>
      <c r="Q15" s="61">
        <f t="shared" si="6"/>
        <v>5</v>
      </c>
      <c r="R15" s="60">
        <f>VLOOKUP($A15,'Return Data'!$B$7:$R$2292,16,0)</f>
        <v>6.3474000000000004</v>
      </c>
      <c r="S15" s="62">
        <f t="shared" si="7"/>
        <v>1</v>
      </c>
    </row>
    <row r="16" spans="1:19" x14ac:dyDescent="0.3">
      <c r="A16" s="77" t="s">
        <v>853</v>
      </c>
      <c r="B16" s="59">
        <f>VLOOKUP($A16,'Return Data'!$B$7:$R$2292,3,0)</f>
        <v>44826</v>
      </c>
      <c r="C16" s="60">
        <f>VLOOKUP($A16,'Return Data'!$B$7:$R$2292,4,0)</f>
        <v>20.045000000000002</v>
      </c>
      <c r="D16" s="60">
        <f>VLOOKUP($A16,'Return Data'!$B$7:$R$2292,9,0)</f>
        <v>-27.176600000000001</v>
      </c>
      <c r="E16" s="61">
        <f t="shared" si="0"/>
        <v>6</v>
      </c>
      <c r="F16" s="60">
        <f>VLOOKUP($A16,'Return Data'!$B$7:$R$2292,10,0)</f>
        <v>-6.6287000000000003</v>
      </c>
      <c r="G16" s="61">
        <f t="shared" si="1"/>
        <v>8</v>
      </c>
      <c r="H16" s="60">
        <f>VLOOKUP($A16,'Return Data'!$B$7:$R$2292,11,0)</f>
        <v>-6.3047000000000004</v>
      </c>
      <c r="I16" s="61">
        <f t="shared" si="2"/>
        <v>9</v>
      </c>
      <c r="J16" s="60">
        <f>VLOOKUP($A16,'Return Data'!$B$7:$R$2292,12,0)</f>
        <v>4.2624000000000004</v>
      </c>
      <c r="K16" s="61">
        <f t="shared" si="3"/>
        <v>8</v>
      </c>
      <c r="L16" s="60">
        <f>VLOOKUP($A16,'Return Data'!$B$7:$R$2292,13,0)</f>
        <v>5.4306000000000001</v>
      </c>
      <c r="M16" s="61">
        <f t="shared" si="4"/>
        <v>9</v>
      </c>
      <c r="N16" s="60">
        <f>VLOOKUP($A16,'Return Data'!$B$7:$R$2292,17,0)</f>
        <v>-1.8362000000000001</v>
      </c>
      <c r="O16" s="61">
        <f t="shared" si="5"/>
        <v>10</v>
      </c>
      <c r="P16" s="60">
        <f>VLOOKUP($A16,'Return Data'!$B$7:$R$2292,14,0)</f>
        <v>9.0040999999999993</v>
      </c>
      <c r="Q16" s="61">
        <f t="shared" si="6"/>
        <v>8</v>
      </c>
      <c r="R16" s="60">
        <f>VLOOKUP($A16,'Return Data'!$B$7:$R$2292,16,0)</f>
        <v>6.2038000000000002</v>
      </c>
      <c r="S16" s="62">
        <f t="shared" si="7"/>
        <v>3</v>
      </c>
    </row>
    <row r="17" spans="1:19" x14ac:dyDescent="0.3">
      <c r="A17" s="77" t="s">
        <v>855</v>
      </c>
      <c r="B17" s="59">
        <f>VLOOKUP($A17,'Return Data'!$B$7:$R$2292,3,0)</f>
        <v>44826</v>
      </c>
      <c r="C17" s="60">
        <f>VLOOKUP($A17,'Return Data'!$B$7:$R$2292,4,0)</f>
        <v>19.8369</v>
      </c>
      <c r="D17" s="60">
        <f>VLOOKUP($A17,'Return Data'!$B$7:$R$2292,9,0)</f>
        <v>-27.500299999999999</v>
      </c>
      <c r="E17" s="61">
        <f t="shared" si="0"/>
        <v>7</v>
      </c>
      <c r="F17" s="60">
        <f>VLOOKUP($A17,'Return Data'!$B$7:$R$2292,10,0)</f>
        <v>-6.2092999999999998</v>
      </c>
      <c r="G17" s="61">
        <f t="shared" si="1"/>
        <v>7</v>
      </c>
      <c r="H17" s="60">
        <f>VLOOKUP($A17,'Return Data'!$B$7:$R$2292,11,0)</f>
        <v>-5.5852000000000004</v>
      </c>
      <c r="I17" s="61">
        <f t="shared" si="2"/>
        <v>8</v>
      </c>
      <c r="J17" s="60">
        <f>VLOOKUP($A17,'Return Data'!$B$7:$R$2292,12,0)</f>
        <v>4.6638000000000002</v>
      </c>
      <c r="K17" s="61">
        <f t="shared" si="3"/>
        <v>5</v>
      </c>
      <c r="L17" s="60">
        <f>VLOOKUP($A17,'Return Data'!$B$7:$R$2292,13,0)</f>
        <v>5.8369</v>
      </c>
      <c r="M17" s="61">
        <f t="shared" si="4"/>
        <v>4</v>
      </c>
      <c r="N17" s="60">
        <f>VLOOKUP($A17,'Return Data'!$B$7:$R$2292,17,0)</f>
        <v>-1.681</v>
      </c>
      <c r="O17" s="61">
        <f t="shared" si="5"/>
        <v>7</v>
      </c>
      <c r="P17" s="60">
        <f>VLOOKUP($A17,'Return Data'!$B$7:$R$2292,14,0)</f>
        <v>9.2059999999999995</v>
      </c>
      <c r="Q17" s="61">
        <f t="shared" si="6"/>
        <v>3</v>
      </c>
      <c r="R17" s="60">
        <f>VLOOKUP($A17,'Return Data'!$B$7:$R$2292,16,0)</f>
        <v>6.2187999999999999</v>
      </c>
      <c r="S17" s="62">
        <f t="shared" si="7"/>
        <v>2</v>
      </c>
    </row>
    <row r="18" spans="1:19" x14ac:dyDescent="0.3">
      <c r="A18" s="77" t="s">
        <v>856</v>
      </c>
      <c r="B18" s="59">
        <f>VLOOKUP($A18,'Return Data'!$B$7:$R$2292,3,0)</f>
        <v>44826</v>
      </c>
      <c r="C18" s="60">
        <f>VLOOKUP($A18,'Return Data'!$B$7:$R$2292,4,0)</f>
        <v>15.276199999999999</v>
      </c>
      <c r="D18" s="60">
        <f>VLOOKUP($A18,'Return Data'!$B$7:$R$2292,9,0)</f>
        <v>-24.6311</v>
      </c>
      <c r="E18" s="61">
        <f t="shared" si="0"/>
        <v>3</v>
      </c>
      <c r="F18" s="60">
        <f>VLOOKUP($A18,'Return Data'!$B$7:$R$2292,10,0)</f>
        <v>-5.5038</v>
      </c>
      <c r="G18" s="61">
        <f t="shared" si="1"/>
        <v>4</v>
      </c>
      <c r="H18" s="60">
        <f>VLOOKUP($A18,'Return Data'!$B$7:$R$2292,11,0)</f>
        <v>-4.7183000000000002</v>
      </c>
      <c r="I18" s="61">
        <f t="shared" si="2"/>
        <v>4</v>
      </c>
      <c r="J18" s="60">
        <f>VLOOKUP($A18,'Return Data'!$B$7:$R$2292,12,0)</f>
        <v>4.7568999999999999</v>
      </c>
      <c r="K18" s="61">
        <f t="shared" si="3"/>
        <v>3</v>
      </c>
      <c r="L18" s="60">
        <f>VLOOKUP($A18,'Return Data'!$B$7:$R$2292,13,0)</f>
        <v>5.9897999999999998</v>
      </c>
      <c r="M18" s="61">
        <f t="shared" si="4"/>
        <v>2</v>
      </c>
      <c r="N18" s="60">
        <f>VLOOKUP($A18,'Return Data'!$B$7:$R$2292,17,0)</f>
        <v>-1.4389000000000001</v>
      </c>
      <c r="O18" s="61">
        <f t="shared" si="5"/>
        <v>4</v>
      </c>
      <c r="P18" s="60">
        <f>VLOOKUP($A18,'Return Data'!$B$7:$R$2292,14,0)</f>
        <v>9.1986000000000008</v>
      </c>
      <c r="Q18" s="61">
        <f t="shared" si="6"/>
        <v>4</v>
      </c>
      <c r="R18" s="60">
        <f>VLOOKUP($A18,'Return Data'!$B$7:$R$2292,16,0)</f>
        <v>3.9140999999999999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-27.851436363636363</v>
      </c>
      <c r="E20" s="83"/>
      <c r="F20" s="84">
        <f>AVERAGE(F8:F18)</f>
        <v>-11.288099999999998</v>
      </c>
      <c r="G20" s="83"/>
      <c r="H20" s="84">
        <f>AVERAGE(H8:H18)</f>
        <v>-10.238354545454545</v>
      </c>
      <c r="I20" s="83"/>
      <c r="J20" s="84">
        <f>AVERAGE(J8:J18)</f>
        <v>1.3243545454545453</v>
      </c>
      <c r="K20" s="83"/>
      <c r="L20" s="84">
        <f>AVERAGE(L8:L18)</f>
        <v>3.4274818181818181</v>
      </c>
      <c r="M20" s="83"/>
      <c r="N20" s="84">
        <f>AVERAGE(N8:N18)</f>
        <v>-3.2817909090909088</v>
      </c>
      <c r="O20" s="83"/>
      <c r="P20" s="84">
        <f>AVERAGE(P8:P18)</f>
        <v>7.8655999999999997</v>
      </c>
      <c r="Q20" s="83"/>
      <c r="R20" s="84">
        <f>AVERAGE(R8:R18)</f>
        <v>4.3652181818181823</v>
      </c>
      <c r="S20" s="85"/>
    </row>
    <row r="21" spans="1:19" x14ac:dyDescent="0.3">
      <c r="A21" s="82" t="s">
        <v>28</v>
      </c>
      <c r="B21" s="83"/>
      <c r="C21" s="83"/>
      <c r="D21" s="84">
        <f>MIN(D8:D18)</f>
        <v>-43.7224</v>
      </c>
      <c r="E21" s="83"/>
      <c r="F21" s="84">
        <f>MIN(F8:F18)</f>
        <v>-71.357500000000002</v>
      </c>
      <c r="G21" s="83"/>
      <c r="H21" s="84">
        <f>MIN(H8:H18)</f>
        <v>-61.646799999999999</v>
      </c>
      <c r="I21" s="83"/>
      <c r="J21" s="84">
        <f>MIN(J8:J18)</f>
        <v>-32.1036</v>
      </c>
      <c r="K21" s="83"/>
      <c r="L21" s="84">
        <f>MIN(L8:L18)</f>
        <v>-21.28</v>
      </c>
      <c r="M21" s="83"/>
      <c r="N21" s="84">
        <f>MIN(N8:N18)</f>
        <v>-21.200099999999999</v>
      </c>
      <c r="O21" s="83"/>
      <c r="P21" s="84">
        <f>MIN(P8:P18)</f>
        <v>-3.2738999999999998</v>
      </c>
      <c r="Q21" s="83"/>
      <c r="R21" s="84">
        <f>MIN(R8:R18)</f>
        <v>1.724</v>
      </c>
      <c r="S21" s="85"/>
    </row>
    <row r="22" spans="1:19" ht="15" thickBot="1" x14ac:dyDescent="0.35">
      <c r="A22" s="86" t="s">
        <v>29</v>
      </c>
      <c r="B22" s="87"/>
      <c r="C22" s="87"/>
      <c r="D22" s="88">
        <f>MAX(D8:D18)</f>
        <v>-10.521800000000001</v>
      </c>
      <c r="E22" s="87"/>
      <c r="F22" s="88">
        <f>MAX(F8:F18)</f>
        <v>3.202</v>
      </c>
      <c r="G22" s="87"/>
      <c r="H22" s="88">
        <f>MAX(H8:H18)</f>
        <v>-3.3548</v>
      </c>
      <c r="I22" s="87"/>
      <c r="J22" s="88">
        <f>MAX(J8:J18)</f>
        <v>6.3010000000000002</v>
      </c>
      <c r="K22" s="87"/>
      <c r="L22" s="88">
        <f>MAX(L8:L18)</f>
        <v>8.1175999999999995</v>
      </c>
      <c r="M22" s="87"/>
      <c r="N22" s="88">
        <f>MAX(N8:N18)</f>
        <v>-1.0007999999999999</v>
      </c>
      <c r="O22" s="87"/>
      <c r="P22" s="88">
        <f>MAX(P8:P18)</f>
        <v>9.4375</v>
      </c>
      <c r="Q22" s="87"/>
      <c r="R22" s="88">
        <f>MAX(R8:R18)</f>
        <v>6.3474000000000004</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44826</v>
      </c>
      <c r="C8" s="60">
        <f>VLOOKUP($A8,'Return Data'!$B$7:$R$2292,4,0)</f>
        <v>18.037400000000002</v>
      </c>
      <c r="D8" s="60">
        <f>VLOOKUP($A8,'Return Data'!$B$7:$R$2292,9,0)</f>
        <v>4.0940000000000003</v>
      </c>
      <c r="E8" s="61">
        <f t="shared" ref="E8:E25" si="0">RANK(D8,D$8:D$25,0)</f>
        <v>2</v>
      </c>
      <c r="F8" s="60">
        <f>VLOOKUP($A8,'Return Data'!$B$7:$R$2292,10,0)</f>
        <v>17.178699999999999</v>
      </c>
      <c r="G8" s="61">
        <f t="shared" ref="G8:G25" si="1">RANK(F8,F$8:F$25,0)</f>
        <v>1</v>
      </c>
      <c r="H8" s="60">
        <f>VLOOKUP($A8,'Return Data'!$B$7:$R$2292,11,0)</f>
        <v>9.7219999999999995</v>
      </c>
      <c r="I8" s="61">
        <f t="shared" ref="I8:I25" si="2">RANK(H8,H$8:H$25,0)</f>
        <v>3</v>
      </c>
      <c r="J8" s="60">
        <f>VLOOKUP($A8,'Return Data'!$B$7:$R$2292,12,0)</f>
        <v>8.1556999999999995</v>
      </c>
      <c r="K8" s="61">
        <f t="shared" ref="K8:K25" si="3">RANK(J8,J$8:J$25,0)</f>
        <v>3</v>
      </c>
      <c r="L8" s="60">
        <f>VLOOKUP($A8,'Return Data'!$B$7:$R$2292,13,0)</f>
        <v>7.2313999999999998</v>
      </c>
      <c r="M8" s="61">
        <f t="shared" ref="M8:M25" si="4">RANK(L8,L$8:L$25,0)</f>
        <v>6</v>
      </c>
      <c r="N8" s="60">
        <f>VLOOKUP($A8,'Return Data'!$B$7:$R$2292,17,0)</f>
        <v>8.4228000000000005</v>
      </c>
      <c r="O8" s="61">
        <f t="shared" ref="O8:O23" si="5">RANK(N8,N$8:N$25,0)</f>
        <v>7</v>
      </c>
      <c r="P8" s="60">
        <f>VLOOKUP($A8,'Return Data'!$B$7:$R$2292,14,0)</f>
        <v>6.8936000000000002</v>
      </c>
      <c r="Q8" s="61">
        <f>RANK(P8,P$8:P$25,0)</f>
        <v>7</v>
      </c>
      <c r="R8" s="60">
        <f>VLOOKUP($A8,'Return Data'!$B$7:$R$2292,16,0)</f>
        <v>8.2422000000000004</v>
      </c>
      <c r="S8" s="62">
        <f t="shared" ref="S8:S25" si="6">RANK(R8,R$8:R$25,0)</f>
        <v>6</v>
      </c>
    </row>
    <row r="9" spans="1:19" x14ac:dyDescent="0.3">
      <c r="A9" s="77" t="s">
        <v>641</v>
      </c>
      <c r="B9" s="59">
        <f>VLOOKUP($A9,'Return Data'!$B$7:$R$2292,3,0)</f>
        <v>44826</v>
      </c>
      <c r="C9" s="60">
        <f>VLOOKUP($A9,'Return Data'!$B$7:$R$2292,4,0)</f>
        <v>0.17030000000000001</v>
      </c>
      <c r="D9" s="60">
        <f>VLOOKUP($A9,'Return Data'!$B$7:$R$2292,9,0)</f>
        <v>0.69179999999999997</v>
      </c>
      <c r="E9" s="61">
        <f t="shared" si="0"/>
        <v>13</v>
      </c>
      <c r="F9" s="60">
        <f>VLOOKUP($A9,'Return Data'!$B$7:$R$2292,10,0)</f>
        <v>0.46650000000000003</v>
      </c>
      <c r="G9" s="61">
        <f t="shared" si="1"/>
        <v>16</v>
      </c>
      <c r="H9" s="60">
        <f>VLOOKUP($A9,'Return Data'!$B$7:$R$2292,11,0)</f>
        <v>-117.10339999999999</v>
      </c>
      <c r="I9" s="61">
        <f t="shared" si="2"/>
        <v>18</v>
      </c>
      <c r="J9" s="60">
        <f>VLOOKUP($A9,'Return Data'!$B$7:$R$2292,12,0)</f>
        <v>-78.638800000000003</v>
      </c>
      <c r="K9" s="61">
        <f t="shared" si="3"/>
        <v>18</v>
      </c>
      <c r="L9" s="60">
        <f>VLOOKUP($A9,'Return Data'!$B$7:$R$2292,13,0)</f>
        <v>-59.033000000000001</v>
      </c>
      <c r="M9" s="61">
        <f t="shared" si="4"/>
        <v>18</v>
      </c>
      <c r="N9" s="60">
        <f>VLOOKUP($A9,'Return Data'!$B$7:$R$2292,17,0)</f>
        <v>-35.994500000000002</v>
      </c>
      <c r="O9" s="61">
        <f t="shared" si="5"/>
        <v>17</v>
      </c>
      <c r="P9" s="60"/>
      <c r="Q9" s="61"/>
      <c r="R9" s="60">
        <f>VLOOKUP($A9,'Return Data'!$B$7:$R$2292,16,0)</f>
        <v>-33.792999999999999</v>
      </c>
      <c r="S9" s="62">
        <f t="shared" si="6"/>
        <v>18</v>
      </c>
    </row>
    <row r="10" spans="1:19" x14ac:dyDescent="0.3">
      <c r="A10" s="77" t="s">
        <v>643</v>
      </c>
      <c r="B10" s="59">
        <f>VLOOKUP($A10,'Return Data'!$B$7:$R$2292,3,0)</f>
        <v>44826</v>
      </c>
      <c r="C10" s="60">
        <f>VLOOKUP($A10,'Return Data'!$B$7:$R$2292,4,0)</f>
        <v>19.056100000000001</v>
      </c>
      <c r="D10" s="60">
        <f>VLOOKUP($A10,'Return Data'!$B$7:$R$2292,9,0)</f>
        <v>1.7574000000000001</v>
      </c>
      <c r="E10" s="61">
        <f t="shared" si="0"/>
        <v>10</v>
      </c>
      <c r="F10" s="60">
        <f>VLOOKUP($A10,'Return Data'!$B$7:$R$2292,10,0)</f>
        <v>7.2568999999999999</v>
      </c>
      <c r="G10" s="61">
        <f t="shared" si="1"/>
        <v>5</v>
      </c>
      <c r="H10" s="60">
        <f>VLOOKUP($A10,'Return Data'!$B$7:$R$2292,11,0)</f>
        <v>3.5756000000000001</v>
      </c>
      <c r="I10" s="61">
        <f t="shared" si="2"/>
        <v>7</v>
      </c>
      <c r="J10" s="60">
        <f>VLOOKUP($A10,'Return Data'!$B$7:$R$2292,12,0)</f>
        <v>4.1341999999999999</v>
      </c>
      <c r="K10" s="61">
        <f t="shared" si="3"/>
        <v>7</v>
      </c>
      <c r="L10" s="60">
        <f>VLOOKUP($A10,'Return Data'!$B$7:$R$2292,13,0)</f>
        <v>4.1948999999999996</v>
      </c>
      <c r="M10" s="61">
        <f t="shared" si="4"/>
        <v>9</v>
      </c>
      <c r="N10" s="60">
        <f>VLOOKUP($A10,'Return Data'!$B$7:$R$2292,17,0)</f>
        <v>6.4574999999999996</v>
      </c>
      <c r="O10" s="61">
        <f t="shared" si="5"/>
        <v>11</v>
      </c>
      <c r="P10" s="60">
        <f>VLOOKUP($A10,'Return Data'!$B$7:$R$2292,14,0)</f>
        <v>7.3998999999999997</v>
      </c>
      <c r="Q10" s="61">
        <f t="shared" ref="Q10:Q23" si="7">RANK(P10,P$8:P$25,0)</f>
        <v>5</v>
      </c>
      <c r="R10" s="60">
        <f>VLOOKUP($A10,'Return Data'!$B$7:$R$2292,16,0)</f>
        <v>8.1866000000000003</v>
      </c>
      <c r="S10" s="62">
        <f t="shared" si="6"/>
        <v>7</v>
      </c>
    </row>
    <row r="11" spans="1:19" x14ac:dyDescent="0.3">
      <c r="A11" s="77" t="s">
        <v>1990</v>
      </c>
      <c r="B11" s="59">
        <f>VLOOKUP($A11,'Return Data'!$B$7:$R$2292,3,0)</f>
        <v>44826</v>
      </c>
      <c r="C11" s="60">
        <f>VLOOKUP($A11,'Return Data'!$B$7:$R$2292,4,0)</f>
        <v>19.378799999999998</v>
      </c>
      <c r="D11" s="60">
        <f>VLOOKUP($A11,'Return Data'!$B$7:$R$2292,9,0)</f>
        <v>8.7159999999999993</v>
      </c>
      <c r="E11" s="61">
        <f t="shared" si="0"/>
        <v>1</v>
      </c>
      <c r="F11" s="60">
        <f>VLOOKUP($A11,'Return Data'!$B$7:$R$2292,10,0)</f>
        <v>8.7634000000000007</v>
      </c>
      <c r="G11" s="61">
        <f t="shared" si="1"/>
        <v>3</v>
      </c>
      <c r="H11" s="60">
        <f>VLOOKUP($A11,'Return Data'!$B$7:$R$2292,11,0)</f>
        <v>4.2599</v>
      </c>
      <c r="I11" s="61">
        <f t="shared" si="2"/>
        <v>5</v>
      </c>
      <c r="J11" s="60">
        <f>VLOOKUP($A11,'Return Data'!$B$7:$R$2292,12,0)</f>
        <v>5.0180999999999996</v>
      </c>
      <c r="K11" s="61">
        <f t="shared" si="3"/>
        <v>5</v>
      </c>
      <c r="L11" s="60">
        <f>VLOOKUP($A11,'Return Data'!$B$7:$R$2292,13,0)</f>
        <v>12.910299999999999</v>
      </c>
      <c r="M11" s="61">
        <f t="shared" si="4"/>
        <v>3</v>
      </c>
      <c r="N11" s="60">
        <f>VLOOKUP($A11,'Return Data'!$B$7:$R$2292,17,0)</f>
        <v>13.4628</v>
      </c>
      <c r="O11" s="61">
        <f t="shared" si="5"/>
        <v>2</v>
      </c>
      <c r="P11" s="60">
        <f>VLOOKUP($A11,'Return Data'!$B$7:$R$2292,14,0)</f>
        <v>9.0973000000000006</v>
      </c>
      <c r="Q11" s="61">
        <f t="shared" si="7"/>
        <v>2</v>
      </c>
      <c r="R11" s="60">
        <f>VLOOKUP($A11,'Return Data'!$B$7:$R$2292,16,0)</f>
        <v>9.0105000000000004</v>
      </c>
      <c r="S11" s="62">
        <f t="shared" si="6"/>
        <v>2</v>
      </c>
    </row>
    <row r="12" spans="1:19" x14ac:dyDescent="0.3">
      <c r="A12" s="77" t="s">
        <v>2018</v>
      </c>
      <c r="B12" s="59">
        <f>VLOOKUP($A12,'Return Data'!$B$7:$R$2292,3,0)</f>
        <v>44826</v>
      </c>
      <c r="C12" s="60">
        <f>VLOOKUP($A12,'Return Data'!$B$7:$R$2292,4,0)</f>
        <v>10.565300000000001</v>
      </c>
      <c r="D12" s="60">
        <f>VLOOKUP($A12,'Return Data'!$B$7:$R$2292,9,0)</f>
        <v>1.1936</v>
      </c>
      <c r="E12" s="61">
        <f t="shared" si="0"/>
        <v>11</v>
      </c>
      <c r="F12" s="60">
        <f>VLOOKUP($A12,'Return Data'!$B$7:$R$2292,10,0)</f>
        <v>5.3354999999999997</v>
      </c>
      <c r="G12" s="61">
        <f t="shared" si="1"/>
        <v>13</v>
      </c>
      <c r="H12" s="60">
        <f>VLOOKUP($A12,'Return Data'!$B$7:$R$2292,11,0)</f>
        <v>248.54150000000001</v>
      </c>
      <c r="I12" s="61">
        <f t="shared" si="2"/>
        <v>1</v>
      </c>
      <c r="J12" s="60">
        <f>VLOOKUP($A12,'Return Data'!$B$7:$R$2292,12,0)</f>
        <v>187.47309999999999</v>
      </c>
      <c r="K12" s="61">
        <f t="shared" si="3"/>
        <v>1</v>
      </c>
      <c r="L12" s="60">
        <f>VLOOKUP($A12,'Return Data'!$B$7:$R$2292,13,0)</f>
        <v>141.5147</v>
      </c>
      <c r="M12" s="61">
        <f t="shared" si="4"/>
        <v>1</v>
      </c>
      <c r="N12" s="60">
        <f>VLOOKUP($A12,'Return Data'!$B$7:$R$2292,17,0)</f>
        <v>63.708599999999997</v>
      </c>
      <c r="O12" s="61">
        <f t="shared" si="5"/>
        <v>1</v>
      </c>
      <c r="P12" s="60">
        <f>VLOOKUP($A12,'Return Data'!$B$7:$R$2292,14,0)</f>
        <v>13.558199999999999</v>
      </c>
      <c r="Q12" s="61">
        <f t="shared" si="7"/>
        <v>1</v>
      </c>
      <c r="R12" s="60">
        <f>VLOOKUP($A12,'Return Data'!$B$7:$R$2292,16,0)</f>
        <v>0.7288</v>
      </c>
      <c r="S12" s="62">
        <f t="shared" si="6"/>
        <v>16</v>
      </c>
    </row>
    <row r="13" spans="1:19" x14ac:dyDescent="0.3">
      <c r="A13" s="77" t="s">
        <v>645</v>
      </c>
      <c r="B13" s="59">
        <f>VLOOKUP($A13,'Return Data'!$B$7:$R$2292,3,0)</f>
        <v>44826</v>
      </c>
      <c r="C13" s="60">
        <f>VLOOKUP($A13,'Return Data'!$B$7:$R$2292,4,0)</f>
        <v>35.402299999999997</v>
      </c>
      <c r="D13" s="60">
        <f>VLOOKUP($A13,'Return Data'!$B$7:$R$2292,9,0)</f>
        <v>-0.22939999999999999</v>
      </c>
      <c r="E13" s="61">
        <f t="shared" si="0"/>
        <v>17</v>
      </c>
      <c r="F13" s="60">
        <f>VLOOKUP($A13,'Return Data'!$B$7:$R$2292,10,0)</f>
        <v>5.0366</v>
      </c>
      <c r="G13" s="61">
        <f t="shared" si="1"/>
        <v>14</v>
      </c>
      <c r="H13" s="60">
        <f>VLOOKUP($A13,'Return Data'!$B$7:$R$2292,11,0)</f>
        <v>14.807</v>
      </c>
      <c r="I13" s="61">
        <f t="shared" si="2"/>
        <v>2</v>
      </c>
      <c r="J13" s="60">
        <f>VLOOKUP($A13,'Return Data'!$B$7:$R$2292,12,0)</f>
        <v>10.981999999999999</v>
      </c>
      <c r="K13" s="61">
        <f t="shared" si="3"/>
        <v>2</v>
      </c>
      <c r="L13" s="60">
        <f>VLOOKUP($A13,'Return Data'!$B$7:$R$2292,13,0)</f>
        <v>8.7926000000000002</v>
      </c>
      <c r="M13" s="61">
        <f t="shared" si="4"/>
        <v>5</v>
      </c>
      <c r="N13" s="60">
        <f>VLOOKUP($A13,'Return Data'!$B$7:$R$2292,17,0)</f>
        <v>6.6821000000000002</v>
      </c>
      <c r="O13" s="61">
        <f t="shared" si="5"/>
        <v>10</v>
      </c>
      <c r="P13" s="60">
        <f>VLOOKUP($A13,'Return Data'!$B$7:$R$2292,14,0)</f>
        <v>6.6345000000000001</v>
      </c>
      <c r="Q13" s="61">
        <f t="shared" si="7"/>
        <v>8</v>
      </c>
      <c r="R13" s="60">
        <f>VLOOKUP($A13,'Return Data'!$B$7:$R$2292,16,0)</f>
        <v>7.0777999999999999</v>
      </c>
      <c r="S13" s="62">
        <f t="shared" si="6"/>
        <v>11</v>
      </c>
    </row>
    <row r="14" spans="1:19" x14ac:dyDescent="0.3">
      <c r="A14" s="77" t="s">
        <v>648</v>
      </c>
      <c r="B14" s="59">
        <f>VLOOKUP($A14,'Return Data'!$B$7:$R$2292,3,0)</f>
        <v>44826</v>
      </c>
      <c r="C14" s="60">
        <f>VLOOKUP($A14,'Return Data'!$B$7:$R$2292,4,0)</f>
        <v>23.836300000000001</v>
      </c>
      <c r="D14" s="60">
        <f>VLOOKUP($A14,'Return Data'!$B$7:$R$2292,9,0)</f>
        <v>-9.2380999999999993</v>
      </c>
      <c r="E14" s="61">
        <f t="shared" si="0"/>
        <v>18</v>
      </c>
      <c r="F14" s="60">
        <f>VLOOKUP($A14,'Return Data'!$B$7:$R$2292,10,0)</f>
        <v>-0.28110000000000002</v>
      </c>
      <c r="G14" s="61">
        <f t="shared" si="1"/>
        <v>18</v>
      </c>
      <c r="H14" s="60">
        <f>VLOOKUP($A14,'Return Data'!$B$7:$R$2292,11,0)</f>
        <v>-1.4662999999999999</v>
      </c>
      <c r="I14" s="61">
        <f t="shared" si="2"/>
        <v>16</v>
      </c>
      <c r="J14" s="60">
        <f>VLOOKUP($A14,'Return Data'!$B$7:$R$2292,12,0)</f>
        <v>-1.4958</v>
      </c>
      <c r="K14" s="61">
        <f t="shared" si="3"/>
        <v>17</v>
      </c>
      <c r="L14" s="60">
        <f>VLOOKUP($A14,'Return Data'!$B$7:$R$2292,13,0)</f>
        <v>3.1436999999999999</v>
      </c>
      <c r="M14" s="61">
        <f t="shared" si="4"/>
        <v>13</v>
      </c>
      <c r="N14" s="60">
        <f>VLOOKUP($A14,'Return Data'!$B$7:$R$2292,17,0)</f>
        <v>9.6439000000000004</v>
      </c>
      <c r="O14" s="61">
        <f t="shared" si="5"/>
        <v>6</v>
      </c>
      <c r="P14" s="60">
        <f>VLOOKUP($A14,'Return Data'!$B$7:$R$2292,14,0)</f>
        <v>4.5227000000000004</v>
      </c>
      <c r="Q14" s="61">
        <f t="shared" si="7"/>
        <v>13</v>
      </c>
      <c r="R14" s="60">
        <f>VLOOKUP($A14,'Return Data'!$B$7:$R$2292,16,0)</f>
        <v>7.9528999999999996</v>
      </c>
      <c r="S14" s="62">
        <f t="shared" si="6"/>
        <v>8</v>
      </c>
    </row>
    <row r="15" spans="1:19" x14ac:dyDescent="0.3">
      <c r="A15" s="77" t="s">
        <v>656</v>
      </c>
      <c r="B15" s="59">
        <f>VLOOKUP($A15,'Return Data'!$B$7:$R$2292,3,0)</f>
        <v>44826</v>
      </c>
      <c r="C15" s="60">
        <f>VLOOKUP($A15,'Return Data'!$B$7:$R$2292,4,0)</f>
        <v>20.8781</v>
      </c>
      <c r="D15" s="60">
        <f>VLOOKUP($A15,'Return Data'!$B$7:$R$2292,9,0)</f>
        <v>2.4695999999999998</v>
      </c>
      <c r="E15" s="61">
        <f t="shared" si="0"/>
        <v>7</v>
      </c>
      <c r="F15" s="60">
        <f>VLOOKUP($A15,'Return Data'!$B$7:$R$2292,10,0)</f>
        <v>8.0737000000000005</v>
      </c>
      <c r="G15" s="61">
        <f t="shared" si="1"/>
        <v>4</v>
      </c>
      <c r="H15" s="60">
        <f>VLOOKUP($A15,'Return Data'!$B$7:$R$2292,11,0)</f>
        <v>2.9584999999999999</v>
      </c>
      <c r="I15" s="61">
        <f t="shared" si="2"/>
        <v>8</v>
      </c>
      <c r="J15" s="60">
        <f>VLOOKUP($A15,'Return Data'!$B$7:$R$2292,12,0)</f>
        <v>3.5840000000000001</v>
      </c>
      <c r="K15" s="61">
        <f t="shared" si="3"/>
        <v>10</v>
      </c>
      <c r="L15" s="60">
        <f>VLOOKUP($A15,'Return Data'!$B$7:$R$2292,13,0)</f>
        <v>3.7988</v>
      </c>
      <c r="M15" s="61">
        <f t="shared" si="4"/>
        <v>12</v>
      </c>
      <c r="N15" s="60">
        <f>VLOOKUP($A15,'Return Data'!$B$7:$R$2292,17,0)</f>
        <v>7.1818999999999997</v>
      </c>
      <c r="O15" s="61">
        <f t="shared" si="5"/>
        <v>8</v>
      </c>
      <c r="P15" s="60">
        <f>VLOOKUP($A15,'Return Data'!$B$7:$R$2292,14,0)</f>
        <v>8.0368999999999993</v>
      </c>
      <c r="Q15" s="61">
        <f t="shared" si="7"/>
        <v>4</v>
      </c>
      <c r="R15" s="60">
        <f>VLOOKUP($A15,'Return Data'!$B$7:$R$2292,16,0)</f>
        <v>9.0447000000000006</v>
      </c>
      <c r="S15" s="62">
        <f t="shared" si="6"/>
        <v>1</v>
      </c>
    </row>
    <row r="16" spans="1:19" x14ac:dyDescent="0.3">
      <c r="A16" s="77" t="s">
        <v>658</v>
      </c>
      <c r="B16" s="59">
        <f>VLOOKUP($A16,'Return Data'!$B$7:$R$2292,3,0)</f>
        <v>44826</v>
      </c>
      <c r="C16" s="60">
        <f>VLOOKUP($A16,'Return Data'!$B$7:$R$2292,4,0)</f>
        <v>27.7056</v>
      </c>
      <c r="D16" s="60">
        <f>VLOOKUP($A16,'Return Data'!$B$7:$R$2292,9,0)</f>
        <v>2.0007999999999999</v>
      </c>
      <c r="E16" s="61">
        <f t="shared" si="0"/>
        <v>9</v>
      </c>
      <c r="F16" s="60">
        <f>VLOOKUP($A16,'Return Data'!$B$7:$R$2292,10,0)</f>
        <v>8.9017999999999997</v>
      </c>
      <c r="G16" s="61">
        <f t="shared" si="1"/>
        <v>2</v>
      </c>
      <c r="H16" s="60">
        <f>VLOOKUP($A16,'Return Data'!$B$7:$R$2292,11,0)</f>
        <v>4.5751999999999997</v>
      </c>
      <c r="I16" s="61">
        <f t="shared" si="2"/>
        <v>4</v>
      </c>
      <c r="J16" s="60">
        <f>VLOOKUP($A16,'Return Data'!$B$7:$R$2292,12,0)</f>
        <v>5.0564999999999998</v>
      </c>
      <c r="K16" s="61">
        <f t="shared" si="3"/>
        <v>4</v>
      </c>
      <c r="L16" s="60">
        <f>VLOOKUP($A16,'Return Data'!$B$7:$R$2292,13,0)</f>
        <v>5.1757</v>
      </c>
      <c r="M16" s="61">
        <f t="shared" si="4"/>
        <v>7</v>
      </c>
      <c r="N16" s="60">
        <f>VLOOKUP($A16,'Return Data'!$B$7:$R$2292,17,0)</f>
        <v>6.9371</v>
      </c>
      <c r="O16" s="61">
        <f t="shared" si="5"/>
        <v>9</v>
      </c>
      <c r="P16" s="60">
        <f>VLOOKUP($A16,'Return Data'!$B$7:$R$2292,14,0)</f>
        <v>8.1478999999999999</v>
      </c>
      <c r="Q16" s="61">
        <f t="shared" si="7"/>
        <v>3</v>
      </c>
      <c r="R16" s="60">
        <f>VLOOKUP($A16,'Return Data'!$B$7:$R$2292,16,0)</f>
        <v>8.9894999999999996</v>
      </c>
      <c r="S16" s="62">
        <f t="shared" si="6"/>
        <v>3</v>
      </c>
    </row>
    <row r="17" spans="1:19" x14ac:dyDescent="0.3">
      <c r="A17" s="77" t="s">
        <v>660</v>
      </c>
      <c r="B17" s="59">
        <f>VLOOKUP($A17,'Return Data'!$B$7:$R$2292,3,0)</f>
        <v>44826</v>
      </c>
      <c r="C17" s="60">
        <f>VLOOKUP($A17,'Return Data'!$B$7:$R$2292,4,0)</f>
        <v>16.526599999999998</v>
      </c>
      <c r="D17" s="60">
        <f>VLOOKUP($A17,'Return Data'!$B$7:$R$2292,9,0)</f>
        <v>1.1624000000000001</v>
      </c>
      <c r="E17" s="61">
        <f t="shared" si="0"/>
        <v>12</v>
      </c>
      <c r="F17" s="60">
        <f>VLOOKUP($A17,'Return Data'!$B$7:$R$2292,10,0)</f>
        <v>6.6786000000000003</v>
      </c>
      <c r="G17" s="61">
        <f t="shared" si="1"/>
        <v>8</v>
      </c>
      <c r="H17" s="60">
        <f>VLOOKUP($A17,'Return Data'!$B$7:$R$2292,11,0)</f>
        <v>1.6337999999999999</v>
      </c>
      <c r="I17" s="61">
        <f t="shared" si="2"/>
        <v>14</v>
      </c>
      <c r="J17" s="60">
        <f>VLOOKUP($A17,'Return Data'!$B$7:$R$2292,12,0)</f>
        <v>2.9403000000000001</v>
      </c>
      <c r="K17" s="61">
        <f t="shared" si="3"/>
        <v>11</v>
      </c>
      <c r="L17" s="60">
        <f>VLOOKUP($A17,'Return Data'!$B$7:$R$2292,13,0)</f>
        <v>13.855600000000001</v>
      </c>
      <c r="M17" s="61">
        <f t="shared" si="4"/>
        <v>2</v>
      </c>
      <c r="N17" s="60">
        <f>VLOOKUP($A17,'Return Data'!$B$7:$R$2292,17,0)</f>
        <v>11.1736</v>
      </c>
      <c r="O17" s="61">
        <f t="shared" si="5"/>
        <v>4</v>
      </c>
      <c r="P17" s="60">
        <f>VLOOKUP($A17,'Return Data'!$B$7:$R$2292,14,0)</f>
        <v>4.2553999999999998</v>
      </c>
      <c r="Q17" s="61">
        <f t="shared" si="7"/>
        <v>14</v>
      </c>
      <c r="R17" s="60">
        <f>VLOOKUP($A17,'Return Data'!$B$7:$R$2292,16,0)</f>
        <v>6.0434000000000001</v>
      </c>
      <c r="S17" s="62">
        <f t="shared" si="6"/>
        <v>14</v>
      </c>
    </row>
    <row r="18" spans="1:19" x14ac:dyDescent="0.3">
      <c r="A18" s="77" t="s">
        <v>661</v>
      </c>
      <c r="B18" s="59">
        <f>VLOOKUP($A18,'Return Data'!$B$7:$R$2292,3,0)</f>
        <v>44826</v>
      </c>
      <c r="C18" s="60">
        <f>VLOOKUP($A18,'Return Data'!$B$7:$R$2292,4,0)</f>
        <v>14.4621</v>
      </c>
      <c r="D18" s="60">
        <f>VLOOKUP($A18,'Return Data'!$B$7:$R$2292,9,0)</f>
        <v>2.4802</v>
      </c>
      <c r="E18" s="61">
        <f t="shared" si="0"/>
        <v>6</v>
      </c>
      <c r="F18" s="60">
        <f>VLOOKUP($A18,'Return Data'!$B$7:$R$2292,10,0)</f>
        <v>6.6155999999999997</v>
      </c>
      <c r="G18" s="61">
        <f t="shared" si="1"/>
        <v>9</v>
      </c>
      <c r="H18" s="60">
        <f>VLOOKUP($A18,'Return Data'!$B$7:$R$2292,11,0)</f>
        <v>2.6703999999999999</v>
      </c>
      <c r="I18" s="61">
        <f t="shared" si="2"/>
        <v>11</v>
      </c>
      <c r="J18" s="60">
        <f>VLOOKUP($A18,'Return Data'!$B$7:$R$2292,12,0)</f>
        <v>2.9257</v>
      </c>
      <c r="K18" s="61">
        <f t="shared" si="3"/>
        <v>13</v>
      </c>
      <c r="L18" s="60">
        <f>VLOOKUP($A18,'Return Data'!$B$7:$R$2292,13,0)</f>
        <v>2.8475000000000001</v>
      </c>
      <c r="M18" s="61">
        <f t="shared" si="4"/>
        <v>14</v>
      </c>
      <c r="N18" s="60">
        <f>VLOOKUP($A18,'Return Data'!$B$7:$R$2292,17,0)</f>
        <v>5.0534999999999997</v>
      </c>
      <c r="O18" s="61">
        <f t="shared" si="5"/>
        <v>14</v>
      </c>
      <c r="P18" s="60">
        <f>VLOOKUP($A18,'Return Data'!$B$7:$R$2292,14,0)</f>
        <v>6.1116000000000001</v>
      </c>
      <c r="Q18" s="61">
        <f t="shared" si="7"/>
        <v>9</v>
      </c>
      <c r="R18" s="60">
        <f>VLOOKUP($A18,'Return Data'!$B$7:$R$2292,16,0)</f>
        <v>6.8621999999999996</v>
      </c>
      <c r="S18" s="62">
        <f t="shared" si="6"/>
        <v>12</v>
      </c>
    </row>
    <row r="19" spans="1:19" x14ac:dyDescent="0.3">
      <c r="A19" s="77" t="s">
        <v>664</v>
      </c>
      <c r="B19" s="59">
        <f>VLOOKUP($A19,'Return Data'!$B$7:$R$2292,3,0)</f>
        <v>44826</v>
      </c>
      <c r="C19" s="60">
        <f>VLOOKUP($A19,'Return Data'!$B$7:$R$2292,4,0)</f>
        <v>1610.2029</v>
      </c>
      <c r="D19" s="60">
        <f>VLOOKUP($A19,'Return Data'!$B$7:$R$2292,9,0)</f>
        <v>0.1119</v>
      </c>
      <c r="E19" s="61">
        <f t="shared" si="0"/>
        <v>15</v>
      </c>
      <c r="F19" s="60">
        <f>VLOOKUP($A19,'Return Data'!$B$7:$R$2292,10,0)</f>
        <v>5.0126999999999997</v>
      </c>
      <c r="G19" s="61">
        <f t="shared" si="1"/>
        <v>15</v>
      </c>
      <c r="H19" s="60">
        <f>VLOOKUP($A19,'Return Data'!$B$7:$R$2292,11,0)</f>
        <v>1.8375999999999999</v>
      </c>
      <c r="I19" s="61">
        <f t="shared" si="2"/>
        <v>13</v>
      </c>
      <c r="J19" s="60">
        <f>VLOOKUP($A19,'Return Data'!$B$7:$R$2292,12,0)</f>
        <v>2.2688999999999999</v>
      </c>
      <c r="K19" s="61">
        <f t="shared" si="3"/>
        <v>14</v>
      </c>
      <c r="L19" s="60">
        <f>VLOOKUP($A19,'Return Data'!$B$7:$R$2292,13,0)</f>
        <v>2.3834</v>
      </c>
      <c r="M19" s="61">
        <f t="shared" si="4"/>
        <v>15</v>
      </c>
      <c r="N19" s="60">
        <f>VLOOKUP($A19,'Return Data'!$B$7:$R$2292,17,0)</f>
        <v>3.7679999999999998</v>
      </c>
      <c r="O19" s="61">
        <f t="shared" si="5"/>
        <v>16</v>
      </c>
      <c r="P19" s="60">
        <f>VLOOKUP($A19,'Return Data'!$B$7:$R$2292,14,0)</f>
        <v>5.6515000000000004</v>
      </c>
      <c r="Q19" s="61">
        <f t="shared" si="7"/>
        <v>12</v>
      </c>
      <c r="R19" s="60">
        <f>VLOOKUP($A19,'Return Data'!$B$7:$R$2292,16,0)</f>
        <v>6.0923999999999996</v>
      </c>
      <c r="S19" s="62">
        <f t="shared" si="6"/>
        <v>13</v>
      </c>
    </row>
    <row r="20" spans="1:19" x14ac:dyDescent="0.3">
      <c r="A20" s="77" t="s">
        <v>666</v>
      </c>
      <c r="B20" s="59">
        <f>VLOOKUP($A20,'Return Data'!$B$7:$R$2292,3,0)</f>
        <v>44826</v>
      </c>
      <c r="C20" s="60">
        <f>VLOOKUP($A20,'Return Data'!$B$7:$R$2292,4,0)</f>
        <v>26.630600000000001</v>
      </c>
      <c r="D20" s="60">
        <f>VLOOKUP($A20,'Return Data'!$B$7:$R$2292,9,0)</f>
        <v>0.48649999999999999</v>
      </c>
      <c r="E20" s="61">
        <f t="shared" si="0"/>
        <v>14</v>
      </c>
      <c r="F20" s="60">
        <f>VLOOKUP($A20,'Return Data'!$B$7:$R$2292,10,0)</f>
        <v>6.5928000000000004</v>
      </c>
      <c r="G20" s="61">
        <f t="shared" si="1"/>
        <v>10</v>
      </c>
      <c r="H20" s="60">
        <f>VLOOKUP($A20,'Return Data'!$B$7:$R$2292,11,0)</f>
        <v>-1.5418000000000001</v>
      </c>
      <c r="I20" s="61">
        <f t="shared" si="2"/>
        <v>17</v>
      </c>
      <c r="J20" s="60">
        <f>VLOOKUP($A20,'Return Data'!$B$7:$R$2292,12,0)</f>
        <v>0.59089999999999998</v>
      </c>
      <c r="K20" s="61">
        <f t="shared" si="3"/>
        <v>15</v>
      </c>
      <c r="L20" s="60">
        <f>VLOOKUP($A20,'Return Data'!$B$7:$R$2292,13,0)</f>
        <v>1.3924000000000001</v>
      </c>
      <c r="M20" s="61">
        <f t="shared" si="4"/>
        <v>16</v>
      </c>
      <c r="N20" s="60">
        <f>VLOOKUP($A20,'Return Data'!$B$7:$R$2292,17,0)</f>
        <v>4.5084</v>
      </c>
      <c r="O20" s="61">
        <f t="shared" si="5"/>
        <v>15</v>
      </c>
      <c r="P20" s="60">
        <f>VLOOKUP($A20,'Return Data'!$B$7:$R$2292,14,0)</f>
        <v>5.7908999999999997</v>
      </c>
      <c r="Q20" s="61">
        <f t="shared" si="7"/>
        <v>11</v>
      </c>
      <c r="R20" s="60">
        <f>VLOOKUP($A20,'Return Data'!$B$7:$R$2292,16,0)</f>
        <v>8.2921999999999993</v>
      </c>
      <c r="S20" s="62">
        <f t="shared" si="6"/>
        <v>5</v>
      </c>
    </row>
    <row r="21" spans="1:19" x14ac:dyDescent="0.3">
      <c r="A21" s="77" t="s">
        <v>667</v>
      </c>
      <c r="B21" s="59">
        <f>VLOOKUP($A21,'Return Data'!$B$7:$R$2292,3,0)</f>
        <v>44826</v>
      </c>
      <c r="C21" s="60">
        <f>VLOOKUP($A21,'Return Data'!$B$7:$R$2292,4,0)</f>
        <v>25.233899999999998</v>
      </c>
      <c r="D21" s="60">
        <f>VLOOKUP($A21,'Return Data'!$B$7:$R$2292,9,0)</f>
        <v>2.8485</v>
      </c>
      <c r="E21" s="61">
        <f t="shared" si="0"/>
        <v>5</v>
      </c>
      <c r="F21" s="60">
        <f>VLOOKUP($A21,'Return Data'!$B$7:$R$2292,10,0)</f>
        <v>6.577</v>
      </c>
      <c r="G21" s="61">
        <f t="shared" si="1"/>
        <v>11</v>
      </c>
      <c r="H21" s="60">
        <f>VLOOKUP($A21,'Return Data'!$B$7:$R$2292,11,0)</f>
        <v>2.7368000000000001</v>
      </c>
      <c r="I21" s="61">
        <f t="shared" si="2"/>
        <v>10</v>
      </c>
      <c r="J21" s="60">
        <f>VLOOKUP($A21,'Return Data'!$B$7:$R$2292,12,0)</f>
        <v>2.9401000000000002</v>
      </c>
      <c r="K21" s="61">
        <f t="shared" si="3"/>
        <v>12</v>
      </c>
      <c r="L21" s="60">
        <f>VLOOKUP($A21,'Return Data'!$B$7:$R$2292,13,0)</f>
        <v>4.7119</v>
      </c>
      <c r="M21" s="61">
        <f t="shared" si="4"/>
        <v>8</v>
      </c>
      <c r="N21" s="60">
        <f>VLOOKUP($A21,'Return Data'!$B$7:$R$2292,17,0)</f>
        <v>5.6441999999999997</v>
      </c>
      <c r="O21" s="61">
        <f t="shared" si="5"/>
        <v>13</v>
      </c>
      <c r="P21" s="60">
        <f>VLOOKUP($A21,'Return Data'!$B$7:$R$2292,14,0)</f>
        <v>5.8251999999999997</v>
      </c>
      <c r="Q21" s="61">
        <f t="shared" si="7"/>
        <v>10</v>
      </c>
      <c r="R21" s="60">
        <f>VLOOKUP($A21,'Return Data'!$B$7:$R$2292,16,0)</f>
        <v>7.1696</v>
      </c>
      <c r="S21" s="62">
        <f t="shared" si="6"/>
        <v>9</v>
      </c>
    </row>
    <row r="22" spans="1:19" x14ac:dyDescent="0.3">
      <c r="A22" s="77" t="s">
        <v>669</v>
      </c>
      <c r="B22" s="59">
        <f>VLOOKUP($A22,'Return Data'!$B$7:$R$2292,3,0)</f>
        <v>44826</v>
      </c>
      <c r="C22" s="60">
        <f>VLOOKUP($A22,'Return Data'!$B$7:$R$2292,4,0)</f>
        <v>30.230799999999999</v>
      </c>
      <c r="D22" s="60">
        <f>VLOOKUP($A22,'Return Data'!$B$7:$R$2292,9,0)</f>
        <v>2.0991</v>
      </c>
      <c r="E22" s="61">
        <f t="shared" si="0"/>
        <v>8</v>
      </c>
      <c r="F22" s="60">
        <f>VLOOKUP($A22,'Return Data'!$B$7:$R$2292,10,0)</f>
        <v>7.0579000000000001</v>
      </c>
      <c r="G22" s="61">
        <f t="shared" si="1"/>
        <v>6</v>
      </c>
      <c r="H22" s="60">
        <f>VLOOKUP($A22,'Return Data'!$B$7:$R$2292,11,0)</f>
        <v>2.6417000000000002</v>
      </c>
      <c r="I22" s="61">
        <f t="shared" si="2"/>
        <v>12</v>
      </c>
      <c r="J22" s="60">
        <f>VLOOKUP($A22,'Return Data'!$B$7:$R$2292,12,0)</f>
        <v>3.6903000000000001</v>
      </c>
      <c r="K22" s="61">
        <f t="shared" si="3"/>
        <v>8</v>
      </c>
      <c r="L22" s="60">
        <f>VLOOKUP($A22,'Return Data'!$B$7:$R$2292,13,0)</f>
        <v>4.1772999999999998</v>
      </c>
      <c r="M22" s="61">
        <f t="shared" si="4"/>
        <v>10</v>
      </c>
      <c r="N22" s="60">
        <f>VLOOKUP($A22,'Return Data'!$B$7:$R$2292,17,0)</f>
        <v>10.1006</v>
      </c>
      <c r="O22" s="61">
        <f t="shared" si="5"/>
        <v>5</v>
      </c>
      <c r="P22" s="60">
        <f>VLOOKUP($A22,'Return Data'!$B$7:$R$2292,14,0)</f>
        <v>3.8715999999999999</v>
      </c>
      <c r="Q22" s="61">
        <f t="shared" si="7"/>
        <v>15</v>
      </c>
      <c r="R22" s="60">
        <f>VLOOKUP($A22,'Return Data'!$B$7:$R$2292,16,0)</f>
        <v>7.1062000000000003</v>
      </c>
      <c r="S22" s="62">
        <f t="shared" si="6"/>
        <v>10</v>
      </c>
    </row>
    <row r="23" spans="1:19" x14ac:dyDescent="0.3">
      <c r="A23" s="77" t="s">
        <v>678</v>
      </c>
      <c r="B23" s="59">
        <f>VLOOKUP($A23,'Return Data'!$B$7:$R$2292,3,0)</f>
        <v>44826</v>
      </c>
      <c r="C23" s="60">
        <f>VLOOKUP($A23,'Return Data'!$B$7:$R$2292,4,0)</f>
        <v>38.900199999999998</v>
      </c>
      <c r="D23" s="60">
        <f>VLOOKUP($A23,'Return Data'!$B$7:$R$2292,9,0)</f>
        <v>3.5977000000000001</v>
      </c>
      <c r="E23" s="61">
        <f t="shared" si="0"/>
        <v>3</v>
      </c>
      <c r="F23" s="60">
        <f>VLOOKUP($A23,'Return Data'!$B$7:$R$2292,10,0)</f>
        <v>6.7915000000000001</v>
      </c>
      <c r="G23" s="61">
        <f t="shared" si="1"/>
        <v>7</v>
      </c>
      <c r="H23" s="60">
        <f>VLOOKUP($A23,'Return Data'!$B$7:$R$2292,11,0)</f>
        <v>3.8039000000000001</v>
      </c>
      <c r="I23" s="61">
        <f t="shared" si="2"/>
        <v>6</v>
      </c>
      <c r="J23" s="60">
        <f>VLOOKUP($A23,'Return Data'!$B$7:$R$2292,12,0)</f>
        <v>4.1730999999999998</v>
      </c>
      <c r="K23" s="61">
        <f t="shared" si="3"/>
        <v>6</v>
      </c>
      <c r="L23" s="60">
        <f>VLOOKUP($A23,'Return Data'!$B$7:$R$2292,13,0)</f>
        <v>3.9958999999999998</v>
      </c>
      <c r="M23" s="61">
        <f t="shared" si="4"/>
        <v>11</v>
      </c>
      <c r="N23" s="60">
        <f>VLOOKUP($A23,'Return Data'!$B$7:$R$2292,17,0)</f>
        <v>5.9705000000000004</v>
      </c>
      <c r="O23" s="61">
        <f t="shared" si="5"/>
        <v>12</v>
      </c>
      <c r="P23" s="60">
        <f>VLOOKUP($A23,'Return Data'!$B$7:$R$2292,14,0)</f>
        <v>7.0316000000000001</v>
      </c>
      <c r="Q23" s="61">
        <f t="shared" si="7"/>
        <v>6</v>
      </c>
      <c r="R23" s="60">
        <f>VLOOKUP($A23,'Return Data'!$B$7:$R$2292,16,0)</f>
        <v>8.6174999999999997</v>
      </c>
      <c r="S23" s="62">
        <f t="shared" si="6"/>
        <v>4</v>
      </c>
    </row>
    <row r="24" spans="1:19" x14ac:dyDescent="0.3">
      <c r="A24" s="77" t="s">
        <v>686</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44826</v>
      </c>
      <c r="C25" s="60">
        <f>VLOOKUP($A25,'Return Data'!$B$7:$R$2292,4,0)</f>
        <v>15.502000000000001</v>
      </c>
      <c r="D25" s="60">
        <f>VLOOKUP($A25,'Return Data'!$B$7:$R$2292,9,0)</f>
        <v>3.0002</v>
      </c>
      <c r="E25" s="61">
        <f t="shared" si="0"/>
        <v>4</v>
      </c>
      <c r="F25" s="60">
        <f>VLOOKUP($A25,'Return Data'!$B$7:$R$2292,10,0)</f>
        <v>6.2229999999999999</v>
      </c>
      <c r="G25" s="61">
        <f t="shared" si="1"/>
        <v>12</v>
      </c>
      <c r="H25" s="60">
        <f>VLOOKUP($A25,'Return Data'!$B$7:$R$2292,11,0)</f>
        <v>2.9308000000000001</v>
      </c>
      <c r="I25" s="61">
        <f t="shared" si="2"/>
        <v>9</v>
      </c>
      <c r="J25" s="60">
        <f>VLOOKUP($A25,'Return Data'!$B$7:$R$2292,12,0)</f>
        <v>3.6743000000000001</v>
      </c>
      <c r="K25" s="61">
        <f t="shared" si="3"/>
        <v>9</v>
      </c>
      <c r="L25" s="60">
        <f>VLOOKUP($A25,'Return Data'!$B$7:$R$2292,13,0)</f>
        <v>11.0268</v>
      </c>
      <c r="M25" s="61">
        <f t="shared" si="4"/>
        <v>4</v>
      </c>
      <c r="N25" s="60">
        <f>VLOOKUP($A25,'Return Data'!$B$7:$R$2292,17,0)</f>
        <v>13.438800000000001</v>
      </c>
      <c r="O25" s="61">
        <f>RANK(N25,N$8:N$25,0)</f>
        <v>3</v>
      </c>
      <c r="P25" s="60">
        <f>VLOOKUP($A25,'Return Data'!$B$7:$R$2292,14,0)</f>
        <v>-2.5465</v>
      </c>
      <c r="Q25" s="61">
        <f>RANK(P25,P$8:P$25,0)</f>
        <v>16</v>
      </c>
      <c r="R25" s="60">
        <f>VLOOKUP($A25,'Return Data'!$B$7:$R$2292,16,0)</f>
        <v>4.4781000000000004</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1.5134555555555556</v>
      </c>
      <c r="E27" s="83"/>
      <c r="F27" s="84">
        <f>AVERAGE(F8:F25)</f>
        <v>6.2378388888888878</v>
      </c>
      <c r="G27" s="83"/>
      <c r="H27" s="84">
        <f>AVERAGE(H8:H25)</f>
        <v>10.365733333333333</v>
      </c>
      <c r="I27" s="83"/>
      <c r="J27" s="84">
        <f>AVERAGE(J8:J25)</f>
        <v>9.3040333333333329</v>
      </c>
      <c r="K27" s="83"/>
      <c r="L27" s="84">
        <f>AVERAGE(L8:L25)</f>
        <v>9.5622166666666661</v>
      </c>
      <c r="M27" s="83"/>
      <c r="N27" s="84">
        <f>AVERAGE(N8:N25)</f>
        <v>8.5976352941176444</v>
      </c>
      <c r="O27" s="83"/>
      <c r="P27" s="84">
        <f>AVERAGE(P8:P25)</f>
        <v>6.2676437499999986</v>
      </c>
      <c r="Q27" s="83"/>
      <c r="R27" s="84">
        <f>AVERAGE(R8:R25)</f>
        <v>4.4500888888888888</v>
      </c>
      <c r="S27" s="85"/>
    </row>
    <row r="28" spans="1:19" x14ac:dyDescent="0.3">
      <c r="A28" s="82" t="s">
        <v>28</v>
      </c>
      <c r="B28" s="83"/>
      <c r="C28" s="83"/>
      <c r="D28" s="84">
        <f>MIN(D8:D25)</f>
        <v>-9.2380999999999993</v>
      </c>
      <c r="E28" s="83"/>
      <c r="F28" s="84">
        <f>MIN(F8:F25)</f>
        <v>-0.28110000000000002</v>
      </c>
      <c r="G28" s="83"/>
      <c r="H28" s="84">
        <f>MIN(H8:H25)</f>
        <v>-117.10339999999999</v>
      </c>
      <c r="I28" s="83"/>
      <c r="J28" s="84">
        <f>MIN(J8:J25)</f>
        <v>-78.638800000000003</v>
      </c>
      <c r="K28" s="83"/>
      <c r="L28" s="84">
        <f>MIN(L8:L25)</f>
        <v>-59.033000000000001</v>
      </c>
      <c r="M28" s="83"/>
      <c r="N28" s="84">
        <f>MIN(N8:N25)</f>
        <v>-35.994500000000002</v>
      </c>
      <c r="O28" s="83"/>
      <c r="P28" s="84">
        <f>MIN(P8:P25)</f>
        <v>-2.5465</v>
      </c>
      <c r="Q28" s="83"/>
      <c r="R28" s="84">
        <f>MIN(R8:R25)</f>
        <v>-33.792999999999999</v>
      </c>
      <c r="S28" s="85"/>
    </row>
    <row r="29" spans="1:19" ht="15" thickBot="1" x14ac:dyDescent="0.35">
      <c r="A29" s="86" t="s">
        <v>29</v>
      </c>
      <c r="B29" s="87"/>
      <c r="C29" s="87"/>
      <c r="D29" s="88">
        <f>MAX(D8:D25)</f>
        <v>8.7159999999999993</v>
      </c>
      <c r="E29" s="87"/>
      <c r="F29" s="88">
        <f>MAX(F8:F25)</f>
        <v>17.178699999999999</v>
      </c>
      <c r="G29" s="87"/>
      <c r="H29" s="88">
        <f>MAX(H8:H25)</f>
        <v>248.54150000000001</v>
      </c>
      <c r="I29" s="87"/>
      <c r="J29" s="88">
        <f>MAX(J8:J25)</f>
        <v>187.47309999999999</v>
      </c>
      <c r="K29" s="87"/>
      <c r="L29" s="88">
        <f>MAX(L8:L25)</f>
        <v>141.5147</v>
      </c>
      <c r="M29" s="87"/>
      <c r="N29" s="88">
        <f>MAX(N8:N25)</f>
        <v>63.708599999999997</v>
      </c>
      <c r="O29" s="87"/>
      <c r="P29" s="88">
        <f>MAX(P8:P25)</f>
        <v>13.558199999999999</v>
      </c>
      <c r="Q29" s="87"/>
      <c r="R29" s="88">
        <f>MAX(R8:R25)</f>
        <v>9.0447000000000006</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44826</v>
      </c>
      <c r="C8" s="60">
        <f>VLOOKUP($A8,'Return Data'!$B$7:$R$2292,4,0)</f>
        <v>16.8644</v>
      </c>
      <c r="D8" s="60">
        <f>VLOOKUP($A8,'Return Data'!$B$7:$R$2292,9,0)</f>
        <v>3.2414000000000001</v>
      </c>
      <c r="E8" s="61">
        <f t="shared" ref="E8:E25" si="0">RANK(D8,D$8:D$25,0)</f>
        <v>2</v>
      </c>
      <c r="F8" s="60">
        <f>VLOOKUP($A8,'Return Data'!$B$7:$R$2292,10,0)</f>
        <v>16.2865</v>
      </c>
      <c r="G8" s="61">
        <f t="shared" ref="G8:G25" si="1">RANK(F8,F$8:F$25,0)</f>
        <v>1</v>
      </c>
      <c r="H8" s="60">
        <f>VLOOKUP($A8,'Return Data'!$B$7:$R$2292,11,0)</f>
        <v>8.7364999999999995</v>
      </c>
      <c r="I8" s="61">
        <f t="shared" ref="I8:I25" si="2">RANK(H8,H$8:H$25,0)</f>
        <v>4</v>
      </c>
      <c r="J8" s="60">
        <f>VLOOKUP($A8,'Return Data'!$B$7:$R$2292,12,0)</f>
        <v>7.1871</v>
      </c>
      <c r="K8" s="61">
        <f t="shared" ref="K8:K25" si="3">RANK(J8,J$8:J$25,0)</f>
        <v>3</v>
      </c>
      <c r="L8" s="60">
        <f>VLOOKUP($A8,'Return Data'!$B$7:$R$2292,13,0)</f>
        <v>6.2946999999999997</v>
      </c>
      <c r="M8" s="61">
        <f t="shared" ref="M8:M25" si="4">RANK(L8,L$8:L$25,0)</f>
        <v>7</v>
      </c>
      <c r="N8" s="60">
        <f>VLOOKUP($A8,'Return Data'!$B$7:$R$2292,17,0)</f>
        <v>7.5067000000000004</v>
      </c>
      <c r="O8" s="61">
        <f t="shared" ref="O8:O23" si="5">RANK(N8,N$8:N$25,0)</f>
        <v>7</v>
      </c>
      <c r="P8" s="60">
        <f>VLOOKUP($A8,'Return Data'!$B$7:$R$2292,14,0)</f>
        <v>6.0019999999999998</v>
      </c>
      <c r="Q8" s="61">
        <f>RANK(P8,P$8:P$25,0)</f>
        <v>8</v>
      </c>
      <c r="R8" s="60">
        <f>VLOOKUP($A8,'Return Data'!$B$7:$R$2292,16,0)</f>
        <v>7.2680999999999996</v>
      </c>
      <c r="S8" s="62">
        <f t="shared" ref="S8:S25" si="6">RANK(R8,R$8:R$25,0)</f>
        <v>7</v>
      </c>
    </row>
    <row r="9" spans="1:19" x14ac:dyDescent="0.3">
      <c r="A9" s="77" t="s">
        <v>642</v>
      </c>
      <c r="B9" s="59">
        <f>VLOOKUP($A9,'Return Data'!$B$7:$R$2292,3,0)</f>
        <v>44826</v>
      </c>
      <c r="C9" s="60">
        <f>VLOOKUP($A9,'Return Data'!$B$7:$R$2292,4,0)</f>
        <v>0.16300000000000001</v>
      </c>
      <c r="D9" s="60">
        <f>VLOOKUP($A9,'Return Data'!$B$7:$R$2292,9,0)</f>
        <v>0.7228</v>
      </c>
      <c r="E9" s="61">
        <f t="shared" si="0"/>
        <v>12</v>
      </c>
      <c r="F9" s="60">
        <f>VLOOKUP($A9,'Return Data'!$B$7:$R$2292,10,0)</f>
        <v>0.4874</v>
      </c>
      <c r="G9" s="61">
        <f t="shared" si="1"/>
        <v>16</v>
      </c>
      <c r="H9" s="60">
        <f>VLOOKUP($A9,'Return Data'!$B$7:$R$2292,11,0)</f>
        <v>-117.12779999999999</v>
      </c>
      <c r="I9" s="61">
        <f t="shared" si="2"/>
        <v>18</v>
      </c>
      <c r="J9" s="60">
        <f>VLOOKUP($A9,'Return Data'!$B$7:$R$2292,12,0)</f>
        <v>-78.655100000000004</v>
      </c>
      <c r="K9" s="61">
        <f t="shared" si="3"/>
        <v>18</v>
      </c>
      <c r="L9" s="60">
        <f>VLOOKUP($A9,'Return Data'!$B$7:$R$2292,13,0)</f>
        <v>-59.045200000000001</v>
      </c>
      <c r="M9" s="61">
        <f t="shared" si="4"/>
        <v>18</v>
      </c>
      <c r="N9" s="60">
        <f>VLOOKUP($A9,'Return Data'!$B$7:$R$2292,17,0)</f>
        <v>-36.004100000000001</v>
      </c>
      <c r="O9" s="61">
        <f t="shared" si="5"/>
        <v>17</v>
      </c>
      <c r="P9" s="60"/>
      <c r="Q9" s="61"/>
      <c r="R9" s="60">
        <f>VLOOKUP($A9,'Return Data'!$B$7:$R$2292,16,0)</f>
        <v>-33.7986</v>
      </c>
      <c r="S9" s="62">
        <f t="shared" si="6"/>
        <v>18</v>
      </c>
    </row>
    <row r="10" spans="1:19" x14ac:dyDescent="0.3">
      <c r="A10" s="77" t="s">
        <v>644</v>
      </c>
      <c r="B10" s="59">
        <f>VLOOKUP($A10,'Return Data'!$B$7:$R$2292,3,0)</f>
        <v>44826</v>
      </c>
      <c r="C10" s="60">
        <f>VLOOKUP($A10,'Return Data'!$B$7:$R$2292,4,0)</f>
        <v>17.413799999999998</v>
      </c>
      <c r="D10" s="60">
        <f>VLOOKUP($A10,'Return Data'!$B$7:$R$2292,9,0)</f>
        <v>0.88639999999999997</v>
      </c>
      <c r="E10" s="61">
        <f t="shared" si="0"/>
        <v>11</v>
      </c>
      <c r="F10" s="60">
        <f>VLOOKUP($A10,'Return Data'!$B$7:$R$2292,10,0)</f>
        <v>6.3776000000000002</v>
      </c>
      <c r="G10" s="61">
        <f t="shared" si="1"/>
        <v>6</v>
      </c>
      <c r="H10" s="60">
        <f>VLOOKUP($A10,'Return Data'!$B$7:$R$2292,11,0)</f>
        <v>2.7088999999999999</v>
      </c>
      <c r="I10" s="61">
        <f t="shared" si="2"/>
        <v>8</v>
      </c>
      <c r="J10" s="60">
        <f>VLOOKUP($A10,'Return Data'!$B$7:$R$2292,12,0)</f>
        <v>3.2570000000000001</v>
      </c>
      <c r="K10" s="61">
        <f t="shared" si="3"/>
        <v>8</v>
      </c>
      <c r="L10" s="60">
        <f>VLOOKUP($A10,'Return Data'!$B$7:$R$2292,13,0)</f>
        <v>3.3048999999999999</v>
      </c>
      <c r="M10" s="61">
        <f t="shared" si="4"/>
        <v>12</v>
      </c>
      <c r="N10" s="60">
        <f>VLOOKUP($A10,'Return Data'!$B$7:$R$2292,17,0)</f>
        <v>5.4531000000000001</v>
      </c>
      <c r="O10" s="61">
        <f t="shared" si="5"/>
        <v>11</v>
      </c>
      <c r="P10" s="60">
        <f>VLOOKUP($A10,'Return Data'!$B$7:$R$2292,14,0)</f>
        <v>6.3394000000000004</v>
      </c>
      <c r="Q10" s="61">
        <f t="shared" ref="Q10:Q23" si="7">RANK(P10,P$8:P$25,0)</f>
        <v>6</v>
      </c>
      <c r="R10" s="60">
        <f>VLOOKUP($A10,'Return Data'!$B$7:$R$2292,16,0)</f>
        <v>7.0031999999999996</v>
      </c>
      <c r="S10" s="62">
        <f t="shared" si="6"/>
        <v>8</v>
      </c>
    </row>
    <row r="11" spans="1:19" x14ac:dyDescent="0.3">
      <c r="A11" s="77" t="s">
        <v>1991</v>
      </c>
      <c r="B11" s="59">
        <f>VLOOKUP($A11,'Return Data'!$B$7:$R$2292,3,0)</f>
        <v>44826</v>
      </c>
      <c r="C11" s="60">
        <f>VLOOKUP($A11,'Return Data'!$B$7:$R$2292,4,0)</f>
        <v>17.996099999999998</v>
      </c>
      <c r="D11" s="60">
        <f>VLOOKUP($A11,'Return Data'!$B$7:$R$2292,9,0)</f>
        <v>7.6651999999999996</v>
      </c>
      <c r="E11" s="61">
        <f t="shared" si="0"/>
        <v>1</v>
      </c>
      <c r="F11" s="60">
        <f>VLOOKUP($A11,'Return Data'!$B$7:$R$2292,10,0)</f>
        <v>7.8484999999999996</v>
      </c>
      <c r="G11" s="61">
        <f t="shared" si="1"/>
        <v>3</v>
      </c>
      <c r="H11" s="60">
        <f>VLOOKUP($A11,'Return Data'!$B$7:$R$2292,11,0)</f>
        <v>3.4154</v>
      </c>
      <c r="I11" s="61">
        <f t="shared" si="2"/>
        <v>6</v>
      </c>
      <c r="J11" s="60">
        <f>VLOOKUP($A11,'Return Data'!$B$7:$R$2292,12,0)</f>
        <v>4.1688999999999998</v>
      </c>
      <c r="K11" s="61">
        <f t="shared" si="3"/>
        <v>6</v>
      </c>
      <c r="L11" s="60">
        <f>VLOOKUP($A11,'Return Data'!$B$7:$R$2292,13,0)</f>
        <v>12.007999999999999</v>
      </c>
      <c r="M11" s="61">
        <f t="shared" si="4"/>
        <v>3</v>
      </c>
      <c r="N11" s="60">
        <f>VLOOKUP($A11,'Return Data'!$B$7:$R$2292,17,0)</f>
        <v>12.619</v>
      </c>
      <c r="O11" s="61">
        <f t="shared" si="5"/>
        <v>2</v>
      </c>
      <c r="P11" s="60">
        <f>VLOOKUP($A11,'Return Data'!$B$7:$R$2292,14,0)</f>
        <v>8.2706</v>
      </c>
      <c r="Q11" s="61">
        <f t="shared" si="7"/>
        <v>2</v>
      </c>
      <c r="R11" s="60">
        <f>VLOOKUP($A11,'Return Data'!$B$7:$R$2292,16,0)</f>
        <v>7.9633000000000003</v>
      </c>
      <c r="S11" s="62">
        <f t="shared" si="6"/>
        <v>4</v>
      </c>
    </row>
    <row r="12" spans="1:19" x14ac:dyDescent="0.3">
      <c r="A12" s="77" t="s">
        <v>2019</v>
      </c>
      <c r="B12" s="59">
        <f>VLOOKUP($A12,'Return Data'!$B$7:$R$2292,3,0)</f>
        <v>44826</v>
      </c>
      <c r="C12" s="60">
        <f>VLOOKUP($A12,'Return Data'!$B$7:$R$2292,4,0)</f>
        <v>10.402900000000001</v>
      </c>
      <c r="D12" s="60">
        <f>VLOOKUP($A12,'Return Data'!$B$7:$R$2292,9,0)</f>
        <v>0.90620000000000001</v>
      </c>
      <c r="E12" s="61">
        <f t="shared" si="0"/>
        <v>10</v>
      </c>
      <c r="F12" s="60">
        <f>VLOOKUP($A12,'Return Data'!$B$7:$R$2292,10,0)</f>
        <v>5.048</v>
      </c>
      <c r="G12" s="61">
        <f t="shared" si="1"/>
        <v>13</v>
      </c>
      <c r="H12" s="60">
        <f>VLOOKUP($A12,'Return Data'!$B$7:$R$2292,11,0)</f>
        <v>247.9051</v>
      </c>
      <c r="I12" s="61">
        <f t="shared" si="2"/>
        <v>1</v>
      </c>
      <c r="J12" s="60">
        <f>VLOOKUP($A12,'Return Data'!$B$7:$R$2292,12,0)</f>
        <v>186.79470000000001</v>
      </c>
      <c r="K12" s="61">
        <f t="shared" si="3"/>
        <v>1</v>
      </c>
      <c r="L12" s="60">
        <f>VLOOKUP($A12,'Return Data'!$B$7:$R$2292,13,0)</f>
        <v>140.8357</v>
      </c>
      <c r="M12" s="61">
        <f t="shared" si="4"/>
        <v>1</v>
      </c>
      <c r="N12" s="60">
        <f>VLOOKUP($A12,'Return Data'!$B$7:$R$2292,17,0)</f>
        <v>63.250900000000001</v>
      </c>
      <c r="O12" s="61">
        <f t="shared" si="5"/>
        <v>1</v>
      </c>
      <c r="P12" s="60">
        <f>VLOOKUP($A12,'Return Data'!$B$7:$R$2292,14,0)</f>
        <v>13.238799999999999</v>
      </c>
      <c r="Q12" s="61">
        <f t="shared" si="7"/>
        <v>1</v>
      </c>
      <c r="R12" s="60">
        <f>VLOOKUP($A12,'Return Data'!$B$7:$R$2292,16,0)</f>
        <v>0.52300000000000002</v>
      </c>
      <c r="S12" s="62">
        <f t="shared" si="6"/>
        <v>16</v>
      </c>
    </row>
    <row r="13" spans="1:19" x14ac:dyDescent="0.3">
      <c r="A13" s="77" t="s">
        <v>646</v>
      </c>
      <c r="B13" s="59">
        <f>VLOOKUP($A13,'Return Data'!$B$7:$R$2292,3,0)</f>
        <v>44826</v>
      </c>
      <c r="C13" s="60">
        <f>VLOOKUP($A13,'Return Data'!$B$7:$R$2292,4,0)</f>
        <v>33.153100000000002</v>
      </c>
      <c r="D13" s="60">
        <f>VLOOKUP($A13,'Return Data'!$B$7:$R$2292,9,0)</f>
        <v>-1.0573999999999999</v>
      </c>
      <c r="E13" s="61">
        <f t="shared" si="0"/>
        <v>16</v>
      </c>
      <c r="F13" s="60">
        <f>VLOOKUP($A13,'Return Data'!$B$7:$R$2292,10,0)</f>
        <v>4.2087000000000003</v>
      </c>
      <c r="G13" s="61">
        <f t="shared" si="1"/>
        <v>14</v>
      </c>
      <c r="H13" s="60">
        <f>VLOOKUP($A13,'Return Data'!$B$7:$R$2292,11,0)</f>
        <v>13.9846</v>
      </c>
      <c r="I13" s="61">
        <f t="shared" si="2"/>
        <v>2</v>
      </c>
      <c r="J13" s="60">
        <f>VLOOKUP($A13,'Return Data'!$B$7:$R$2292,12,0)</f>
        <v>10.111700000000001</v>
      </c>
      <c r="K13" s="61">
        <f t="shared" si="3"/>
        <v>2</v>
      </c>
      <c r="L13" s="60">
        <f>VLOOKUP($A13,'Return Data'!$B$7:$R$2292,13,0)</f>
        <v>7.8844000000000003</v>
      </c>
      <c r="M13" s="61">
        <f t="shared" si="4"/>
        <v>6</v>
      </c>
      <c r="N13" s="60">
        <f>VLOOKUP($A13,'Return Data'!$B$7:$R$2292,17,0)</f>
        <v>5.8120000000000003</v>
      </c>
      <c r="O13" s="61">
        <f t="shared" si="5"/>
        <v>10</v>
      </c>
      <c r="P13" s="60">
        <f>VLOOKUP($A13,'Return Data'!$B$7:$R$2292,14,0)</f>
        <v>5.7839999999999998</v>
      </c>
      <c r="Q13" s="61">
        <f t="shared" si="7"/>
        <v>9</v>
      </c>
      <c r="R13" s="60">
        <f>VLOOKUP($A13,'Return Data'!$B$7:$R$2292,16,0)</f>
        <v>6.3813000000000004</v>
      </c>
      <c r="S13" s="62">
        <f t="shared" si="6"/>
        <v>10</v>
      </c>
    </row>
    <row r="14" spans="1:19" x14ac:dyDescent="0.3">
      <c r="A14" s="77" t="s">
        <v>647</v>
      </c>
      <c r="B14" s="59">
        <f>VLOOKUP($A14,'Return Data'!$B$7:$R$2292,3,0)</f>
        <v>44826</v>
      </c>
      <c r="C14" s="60">
        <f>VLOOKUP($A14,'Return Data'!$B$7:$R$2292,4,0)</f>
        <v>23.621700000000001</v>
      </c>
      <c r="D14" s="60">
        <f>VLOOKUP($A14,'Return Data'!$B$7:$R$2292,9,0)</f>
        <v>-9.2331000000000003</v>
      </c>
      <c r="E14" s="61">
        <f t="shared" si="0"/>
        <v>18</v>
      </c>
      <c r="F14" s="60">
        <f>VLOOKUP($A14,'Return Data'!$B$7:$R$2292,10,0)</f>
        <v>-0.28029999999999999</v>
      </c>
      <c r="G14" s="61">
        <f t="shared" si="1"/>
        <v>18</v>
      </c>
      <c r="H14" s="60">
        <f>VLOOKUP($A14,'Return Data'!$B$7:$R$2292,11,0)</f>
        <v>9.4856999999999996</v>
      </c>
      <c r="I14" s="61">
        <f t="shared" si="2"/>
        <v>3</v>
      </c>
      <c r="J14" s="60">
        <f>VLOOKUP($A14,'Return Data'!$B$7:$R$2292,12,0)</f>
        <v>5.8308999999999997</v>
      </c>
      <c r="K14" s="61">
        <f t="shared" si="3"/>
        <v>4</v>
      </c>
      <c r="L14" s="60">
        <f>VLOOKUP($A14,'Return Data'!$B$7:$R$2292,13,0)</f>
        <v>8.8808000000000007</v>
      </c>
      <c r="M14" s="61">
        <f t="shared" si="4"/>
        <v>5</v>
      </c>
      <c r="N14" s="60">
        <f>VLOOKUP($A14,'Return Data'!$B$7:$R$2292,17,0)</f>
        <v>12.4945</v>
      </c>
      <c r="O14" s="61">
        <f t="shared" si="5"/>
        <v>4</v>
      </c>
      <c r="P14" s="60">
        <f>VLOOKUP($A14,'Return Data'!$B$7:$R$2292,14,0)</f>
        <v>6.0971000000000002</v>
      </c>
      <c r="Q14" s="61">
        <f t="shared" si="7"/>
        <v>7</v>
      </c>
      <c r="R14" s="60">
        <f>VLOOKUP($A14,'Return Data'!$B$7:$R$2292,16,0)</f>
        <v>8.2843999999999998</v>
      </c>
      <c r="S14" s="62">
        <f t="shared" si="6"/>
        <v>2</v>
      </c>
    </row>
    <row r="15" spans="1:19" x14ac:dyDescent="0.3">
      <c r="A15" s="77" t="s">
        <v>655</v>
      </c>
      <c r="B15" s="59">
        <f>VLOOKUP($A15,'Return Data'!$B$7:$R$2292,3,0)</f>
        <v>44826</v>
      </c>
      <c r="C15" s="60">
        <f>VLOOKUP($A15,'Return Data'!$B$7:$R$2292,4,0)</f>
        <v>19.650600000000001</v>
      </c>
      <c r="D15" s="60">
        <f>VLOOKUP($A15,'Return Data'!$B$7:$R$2292,9,0)</f>
        <v>1.8363</v>
      </c>
      <c r="E15" s="61">
        <f t="shared" si="0"/>
        <v>6</v>
      </c>
      <c r="F15" s="60">
        <f>VLOOKUP($A15,'Return Data'!$B$7:$R$2292,10,0)</f>
        <v>7.4436999999999998</v>
      </c>
      <c r="G15" s="61">
        <f t="shared" si="1"/>
        <v>4</v>
      </c>
      <c r="H15" s="60">
        <f>VLOOKUP($A15,'Return Data'!$B$7:$R$2292,11,0)</f>
        <v>2.3296999999999999</v>
      </c>
      <c r="I15" s="61">
        <f t="shared" si="2"/>
        <v>9</v>
      </c>
      <c r="J15" s="60">
        <f>VLOOKUP($A15,'Return Data'!$B$7:$R$2292,12,0)</f>
        <v>2.9214000000000002</v>
      </c>
      <c r="K15" s="61">
        <f t="shared" si="3"/>
        <v>10</v>
      </c>
      <c r="L15" s="60">
        <f>VLOOKUP($A15,'Return Data'!$B$7:$R$2292,13,0)</f>
        <v>3.1387</v>
      </c>
      <c r="M15" s="61">
        <f t="shared" si="4"/>
        <v>13</v>
      </c>
      <c r="N15" s="60">
        <f>VLOOKUP($A15,'Return Data'!$B$7:$R$2292,17,0)</f>
        <v>6.5621999999999998</v>
      </c>
      <c r="O15" s="61">
        <f t="shared" si="5"/>
        <v>8</v>
      </c>
      <c r="P15" s="60">
        <f>VLOOKUP($A15,'Return Data'!$B$7:$R$2292,14,0)</f>
        <v>7.4638</v>
      </c>
      <c r="Q15" s="61">
        <f t="shared" si="7"/>
        <v>3</v>
      </c>
      <c r="R15" s="60">
        <f>VLOOKUP($A15,'Return Data'!$B$7:$R$2292,16,0)</f>
        <v>8.2703000000000007</v>
      </c>
      <c r="S15" s="62">
        <f t="shared" si="6"/>
        <v>3</v>
      </c>
    </row>
    <row r="16" spans="1:19" x14ac:dyDescent="0.3">
      <c r="A16" s="77" t="s">
        <v>657</v>
      </c>
      <c r="B16" s="59">
        <f>VLOOKUP($A16,'Return Data'!$B$7:$R$2292,3,0)</f>
        <v>44826</v>
      </c>
      <c r="C16" s="60">
        <f>VLOOKUP($A16,'Return Data'!$B$7:$R$2292,4,0)</f>
        <v>25.607600000000001</v>
      </c>
      <c r="D16" s="60">
        <f>VLOOKUP($A16,'Return Data'!$B$7:$R$2292,9,0)</f>
        <v>1.3394999999999999</v>
      </c>
      <c r="E16" s="61">
        <f t="shared" si="0"/>
        <v>9</v>
      </c>
      <c r="F16" s="60">
        <f>VLOOKUP($A16,'Return Data'!$B$7:$R$2292,10,0)</f>
        <v>8.2281999999999993</v>
      </c>
      <c r="G16" s="61">
        <f t="shared" si="1"/>
        <v>2</v>
      </c>
      <c r="H16" s="60">
        <f>VLOOKUP($A16,'Return Data'!$B$7:$R$2292,11,0)</f>
        <v>3.9020999999999999</v>
      </c>
      <c r="I16" s="61">
        <f t="shared" si="2"/>
        <v>5</v>
      </c>
      <c r="J16" s="60">
        <f>VLOOKUP($A16,'Return Data'!$B$7:$R$2292,12,0)</f>
        <v>4.3874000000000004</v>
      </c>
      <c r="K16" s="61">
        <f t="shared" si="3"/>
        <v>5</v>
      </c>
      <c r="L16" s="60">
        <f>VLOOKUP($A16,'Return Data'!$B$7:$R$2292,13,0)</f>
        <v>4.4947999999999997</v>
      </c>
      <c r="M16" s="61">
        <f t="shared" si="4"/>
        <v>8</v>
      </c>
      <c r="N16" s="60">
        <f>VLOOKUP($A16,'Return Data'!$B$7:$R$2292,17,0)</f>
        <v>6.2248000000000001</v>
      </c>
      <c r="O16" s="61">
        <f t="shared" si="5"/>
        <v>9</v>
      </c>
      <c r="P16" s="60">
        <f>VLOOKUP($A16,'Return Data'!$B$7:$R$2292,14,0)</f>
        <v>7.4603999999999999</v>
      </c>
      <c r="Q16" s="61">
        <f t="shared" si="7"/>
        <v>4</v>
      </c>
      <c r="R16" s="60">
        <f>VLOOKUP($A16,'Return Data'!$B$7:$R$2292,16,0)</f>
        <v>8.2867999999999995</v>
      </c>
      <c r="S16" s="62">
        <f t="shared" si="6"/>
        <v>1</v>
      </c>
    </row>
    <row r="17" spans="1:19" x14ac:dyDescent="0.3">
      <c r="A17" s="77" t="s">
        <v>659</v>
      </c>
      <c r="B17" s="59">
        <f>VLOOKUP($A17,'Return Data'!$B$7:$R$2292,3,0)</f>
        <v>44826</v>
      </c>
      <c r="C17" s="60">
        <f>VLOOKUP($A17,'Return Data'!$B$7:$R$2292,4,0)</f>
        <v>15.390700000000001</v>
      </c>
      <c r="D17" s="60">
        <f>VLOOKUP($A17,'Return Data'!$B$7:$R$2292,9,0)</f>
        <v>0.43619999999999998</v>
      </c>
      <c r="E17" s="61">
        <f t="shared" si="0"/>
        <v>13</v>
      </c>
      <c r="F17" s="60">
        <f>VLOOKUP($A17,'Return Data'!$B$7:$R$2292,10,0)</f>
        <v>5.9364999999999997</v>
      </c>
      <c r="G17" s="61">
        <f t="shared" si="1"/>
        <v>8</v>
      </c>
      <c r="H17" s="60">
        <f>VLOOKUP($A17,'Return Data'!$B$7:$R$2292,11,0)</f>
        <v>0.89980000000000004</v>
      </c>
      <c r="I17" s="61">
        <f t="shared" si="2"/>
        <v>14</v>
      </c>
      <c r="J17" s="60">
        <f>VLOOKUP($A17,'Return Data'!$B$7:$R$2292,12,0)</f>
        <v>2.1960000000000002</v>
      </c>
      <c r="K17" s="61">
        <f t="shared" si="3"/>
        <v>12</v>
      </c>
      <c r="L17" s="60">
        <f>VLOOKUP($A17,'Return Data'!$B$7:$R$2292,13,0)</f>
        <v>13.0281</v>
      </c>
      <c r="M17" s="61">
        <f t="shared" si="4"/>
        <v>2</v>
      </c>
      <c r="N17" s="60">
        <f>VLOOKUP($A17,'Return Data'!$B$7:$R$2292,17,0)</f>
        <v>10.375</v>
      </c>
      <c r="O17" s="61">
        <f t="shared" si="5"/>
        <v>5</v>
      </c>
      <c r="P17" s="60">
        <f>VLOOKUP($A17,'Return Data'!$B$7:$R$2292,14,0)</f>
        <v>3.5444</v>
      </c>
      <c r="Q17" s="61">
        <f t="shared" si="7"/>
        <v>14</v>
      </c>
      <c r="R17" s="60">
        <f>VLOOKUP($A17,'Return Data'!$B$7:$R$2292,16,0)</f>
        <v>5.1650999999999998</v>
      </c>
      <c r="S17" s="62">
        <f t="shared" si="6"/>
        <v>13</v>
      </c>
    </row>
    <row r="18" spans="1:19" x14ac:dyDescent="0.3">
      <c r="A18" s="77" t="s">
        <v>662</v>
      </c>
      <c r="B18" s="59">
        <f>VLOOKUP($A18,'Return Data'!$B$7:$R$2292,3,0)</f>
        <v>44826</v>
      </c>
      <c r="C18" s="60">
        <f>VLOOKUP($A18,'Return Data'!$B$7:$R$2292,4,0)</f>
        <v>13.6898</v>
      </c>
      <c r="D18" s="60">
        <f>VLOOKUP($A18,'Return Data'!$B$7:$R$2292,9,0)</f>
        <v>1.5415000000000001</v>
      </c>
      <c r="E18" s="61">
        <f t="shared" si="0"/>
        <v>7</v>
      </c>
      <c r="F18" s="60">
        <f>VLOOKUP($A18,'Return Data'!$B$7:$R$2292,10,0)</f>
        <v>5.6582999999999997</v>
      </c>
      <c r="G18" s="61">
        <f t="shared" si="1"/>
        <v>10</v>
      </c>
      <c r="H18" s="60">
        <f>VLOOKUP($A18,'Return Data'!$B$7:$R$2292,11,0)</f>
        <v>1.7174</v>
      </c>
      <c r="I18" s="61">
        <f t="shared" si="2"/>
        <v>13</v>
      </c>
      <c r="J18" s="60">
        <f>VLOOKUP($A18,'Return Data'!$B$7:$R$2292,12,0)</f>
        <v>1.962</v>
      </c>
      <c r="K18" s="61">
        <f t="shared" si="3"/>
        <v>14</v>
      </c>
      <c r="L18" s="60">
        <f>VLOOKUP($A18,'Return Data'!$B$7:$R$2292,13,0)</f>
        <v>1.8806</v>
      </c>
      <c r="M18" s="61">
        <f t="shared" si="4"/>
        <v>14</v>
      </c>
      <c r="N18" s="60">
        <f>VLOOKUP($A18,'Return Data'!$B$7:$R$2292,17,0)</f>
        <v>4.0415000000000001</v>
      </c>
      <c r="O18" s="61">
        <f t="shared" si="5"/>
        <v>14</v>
      </c>
      <c r="P18" s="60">
        <f>VLOOKUP($A18,'Return Data'!$B$7:$R$2292,14,0)</f>
        <v>5.1199000000000003</v>
      </c>
      <c r="Q18" s="61">
        <f t="shared" si="7"/>
        <v>10</v>
      </c>
      <c r="R18" s="60">
        <f>VLOOKUP($A18,'Return Data'!$B$7:$R$2292,16,0)</f>
        <v>5.8124000000000002</v>
      </c>
      <c r="S18" s="62">
        <f t="shared" si="6"/>
        <v>12</v>
      </c>
    </row>
    <row r="19" spans="1:19" x14ac:dyDescent="0.3">
      <c r="A19" s="77" t="s">
        <v>663</v>
      </c>
      <c r="B19" s="59">
        <f>VLOOKUP($A19,'Return Data'!$B$7:$R$2292,3,0)</f>
        <v>44826</v>
      </c>
      <c r="C19" s="60">
        <f>VLOOKUP($A19,'Return Data'!$B$7:$R$2292,4,0)</f>
        <v>1493.944</v>
      </c>
      <c r="D19" s="60">
        <f>VLOOKUP($A19,'Return Data'!$B$7:$R$2292,9,0)</f>
        <v>-1.1074999999999999</v>
      </c>
      <c r="E19" s="61">
        <f t="shared" si="0"/>
        <v>17</v>
      </c>
      <c r="F19" s="60">
        <f>VLOOKUP($A19,'Return Data'!$B$7:$R$2292,10,0)</f>
        <v>3.7791999999999999</v>
      </c>
      <c r="G19" s="61">
        <f t="shared" si="1"/>
        <v>15</v>
      </c>
      <c r="H19" s="60">
        <f>VLOOKUP($A19,'Return Data'!$B$7:$R$2292,11,0)</f>
        <v>0.61109999999999998</v>
      </c>
      <c r="I19" s="61">
        <f t="shared" si="2"/>
        <v>15</v>
      </c>
      <c r="J19" s="60">
        <f>VLOOKUP($A19,'Return Data'!$B$7:$R$2292,12,0)</f>
        <v>1.0345</v>
      </c>
      <c r="K19" s="61">
        <f t="shared" si="3"/>
        <v>15</v>
      </c>
      <c r="L19" s="60">
        <f>VLOOKUP($A19,'Return Data'!$B$7:$R$2292,13,0)</f>
        <v>1.1516</v>
      </c>
      <c r="M19" s="61">
        <f t="shared" si="4"/>
        <v>15</v>
      </c>
      <c r="N19" s="60">
        <f>VLOOKUP($A19,'Return Data'!$B$7:$R$2292,17,0)</f>
        <v>2.5478000000000001</v>
      </c>
      <c r="O19" s="61">
        <f t="shared" si="5"/>
        <v>16</v>
      </c>
      <c r="P19" s="60">
        <f>VLOOKUP($A19,'Return Data'!$B$7:$R$2292,14,0)</f>
        <v>4.4036999999999997</v>
      </c>
      <c r="Q19" s="61">
        <f t="shared" si="7"/>
        <v>13</v>
      </c>
      <c r="R19" s="60">
        <f>VLOOKUP($A19,'Return Data'!$B$7:$R$2292,16,0)</f>
        <v>5.1098999999999997</v>
      </c>
      <c r="S19" s="62">
        <f t="shared" si="6"/>
        <v>14</v>
      </c>
    </row>
    <row r="20" spans="1:19" x14ac:dyDescent="0.3">
      <c r="A20" s="77" t="s">
        <v>665</v>
      </c>
      <c r="B20" s="59">
        <f>VLOOKUP($A20,'Return Data'!$B$7:$R$2292,3,0)</f>
        <v>44826</v>
      </c>
      <c r="C20" s="60">
        <f>VLOOKUP($A20,'Return Data'!$B$7:$R$2292,4,0)</f>
        <v>24.3033</v>
      </c>
      <c r="D20" s="60">
        <f>VLOOKUP($A20,'Return Data'!$B$7:$R$2292,9,0)</f>
        <v>-0.48909999999999998</v>
      </c>
      <c r="E20" s="61">
        <f t="shared" si="0"/>
        <v>15</v>
      </c>
      <c r="F20" s="60">
        <f>VLOOKUP($A20,'Return Data'!$B$7:$R$2292,10,0)</f>
        <v>5.6089000000000002</v>
      </c>
      <c r="G20" s="61">
        <f t="shared" si="1"/>
        <v>11</v>
      </c>
      <c r="H20" s="60">
        <f>VLOOKUP($A20,'Return Data'!$B$7:$R$2292,11,0)</f>
        <v>-2.5047999999999999</v>
      </c>
      <c r="I20" s="61">
        <f t="shared" si="2"/>
        <v>17</v>
      </c>
      <c r="J20" s="60">
        <f>VLOOKUP($A20,'Return Data'!$B$7:$R$2292,12,0)</f>
        <v>-0.39019999999999999</v>
      </c>
      <c r="K20" s="61">
        <f t="shared" si="3"/>
        <v>17</v>
      </c>
      <c r="L20" s="60">
        <f>VLOOKUP($A20,'Return Data'!$B$7:$R$2292,13,0)</f>
        <v>0.40160000000000001</v>
      </c>
      <c r="M20" s="61">
        <f t="shared" si="4"/>
        <v>16</v>
      </c>
      <c r="N20" s="60">
        <f>VLOOKUP($A20,'Return Data'!$B$7:$R$2292,17,0)</f>
        <v>3.4586999999999999</v>
      </c>
      <c r="O20" s="61">
        <f t="shared" si="5"/>
        <v>15</v>
      </c>
      <c r="P20" s="60">
        <f>VLOOKUP($A20,'Return Data'!$B$7:$R$2292,14,0)</f>
        <v>4.7434000000000003</v>
      </c>
      <c r="Q20" s="61">
        <f t="shared" si="7"/>
        <v>12</v>
      </c>
      <c r="R20" s="60">
        <f>VLOOKUP($A20,'Return Data'!$B$7:$R$2292,16,0)</f>
        <v>7.4394999999999998</v>
      </c>
      <c r="S20" s="62">
        <f t="shared" si="6"/>
        <v>5</v>
      </c>
    </row>
    <row r="21" spans="1:19" x14ac:dyDescent="0.3">
      <c r="A21" s="77" t="s">
        <v>1929</v>
      </c>
      <c r="B21" s="59">
        <f>VLOOKUP($A21,'Return Data'!$B$7:$R$2292,3,0)</f>
        <v>44826</v>
      </c>
      <c r="C21" s="60">
        <f>VLOOKUP($A21,'Return Data'!$B$7:$R$2292,4,0)</f>
        <v>23.801200000000001</v>
      </c>
      <c r="D21" s="60">
        <f>VLOOKUP($A21,'Return Data'!$B$7:$R$2292,9,0)</f>
        <v>2.0516000000000001</v>
      </c>
      <c r="E21" s="61">
        <f t="shared" si="0"/>
        <v>5</v>
      </c>
      <c r="F21" s="60">
        <f>VLOOKUP($A21,'Return Data'!$B$7:$R$2292,10,0)</f>
        <v>5.7667000000000002</v>
      </c>
      <c r="G21" s="61">
        <f t="shared" si="1"/>
        <v>9</v>
      </c>
      <c r="H21" s="60">
        <f>VLOOKUP($A21,'Return Data'!$B$7:$R$2292,11,0)</f>
        <v>1.9279999999999999</v>
      </c>
      <c r="I21" s="61">
        <f t="shared" si="2"/>
        <v>12</v>
      </c>
      <c r="J21" s="60">
        <f>VLOOKUP($A21,'Return Data'!$B$7:$R$2292,12,0)</f>
        <v>2.1255000000000002</v>
      </c>
      <c r="K21" s="61">
        <f t="shared" si="3"/>
        <v>13</v>
      </c>
      <c r="L21" s="60">
        <f>VLOOKUP($A21,'Return Data'!$B$7:$R$2292,13,0)</f>
        <v>3.8782000000000001</v>
      </c>
      <c r="M21" s="61">
        <f t="shared" si="4"/>
        <v>9</v>
      </c>
      <c r="N21" s="60">
        <f>VLOOKUP($A21,'Return Data'!$B$7:$R$2292,17,0)</f>
        <v>4.8048000000000002</v>
      </c>
      <c r="O21" s="61">
        <f t="shared" si="5"/>
        <v>13</v>
      </c>
      <c r="P21" s="60">
        <f>VLOOKUP($A21,'Return Data'!$B$7:$R$2292,14,0)</f>
        <v>4.9226999999999999</v>
      </c>
      <c r="Q21" s="61">
        <f t="shared" si="7"/>
        <v>11</v>
      </c>
      <c r="R21" s="60">
        <f>VLOOKUP($A21,'Return Data'!$B$7:$R$2292,16,0)</f>
        <v>6.9175000000000004</v>
      </c>
      <c r="S21" s="62">
        <f t="shared" si="6"/>
        <v>9</v>
      </c>
    </row>
    <row r="22" spans="1:19" x14ac:dyDescent="0.3">
      <c r="A22" s="77" t="s">
        <v>668</v>
      </c>
      <c r="B22" s="59">
        <f>VLOOKUP($A22,'Return Data'!$B$7:$R$2292,3,0)</f>
        <v>44826</v>
      </c>
      <c r="C22" s="60">
        <f>VLOOKUP($A22,'Return Data'!$B$7:$R$2292,4,0)</f>
        <v>28.0411</v>
      </c>
      <c r="D22" s="60">
        <f>VLOOKUP($A22,'Return Data'!$B$7:$R$2292,9,0)</f>
        <v>1.4715</v>
      </c>
      <c r="E22" s="61">
        <f t="shared" si="0"/>
        <v>8</v>
      </c>
      <c r="F22" s="60">
        <f>VLOOKUP($A22,'Return Data'!$B$7:$R$2292,10,0)</f>
        <v>6.4020000000000001</v>
      </c>
      <c r="G22" s="61">
        <f t="shared" si="1"/>
        <v>5</v>
      </c>
      <c r="H22" s="60">
        <f>VLOOKUP($A22,'Return Data'!$B$7:$R$2292,11,0)</f>
        <v>1.9914000000000001</v>
      </c>
      <c r="I22" s="61">
        <f t="shared" si="2"/>
        <v>11</v>
      </c>
      <c r="J22" s="60">
        <f>VLOOKUP($A22,'Return Data'!$B$7:$R$2292,12,0)</f>
        <v>3.0377999999999998</v>
      </c>
      <c r="K22" s="61">
        <f t="shared" si="3"/>
        <v>9</v>
      </c>
      <c r="L22" s="60">
        <f>VLOOKUP($A22,'Return Data'!$B$7:$R$2292,13,0)</f>
        <v>3.5188999999999999</v>
      </c>
      <c r="M22" s="61">
        <f t="shared" si="4"/>
        <v>10</v>
      </c>
      <c r="N22" s="60">
        <f>VLOOKUP($A22,'Return Data'!$B$7:$R$2292,17,0)</f>
        <v>9.4131999999999998</v>
      </c>
      <c r="O22" s="61">
        <f t="shared" si="5"/>
        <v>6</v>
      </c>
      <c r="P22" s="60">
        <f>VLOOKUP($A22,'Return Data'!$B$7:$R$2292,14,0)</f>
        <v>3.2187999999999999</v>
      </c>
      <c r="Q22" s="61">
        <f t="shared" si="7"/>
        <v>15</v>
      </c>
      <c r="R22" s="60">
        <f>VLOOKUP($A22,'Return Data'!$B$7:$R$2292,16,0)</f>
        <v>6.1253000000000002</v>
      </c>
      <c r="S22" s="62">
        <f t="shared" si="6"/>
        <v>11</v>
      </c>
    </row>
    <row r="23" spans="1:19" x14ac:dyDescent="0.3">
      <c r="A23" s="77" t="s">
        <v>679</v>
      </c>
      <c r="B23" s="59">
        <f>VLOOKUP($A23,'Return Data'!$B$7:$R$2292,3,0)</f>
        <v>44826</v>
      </c>
      <c r="C23" s="60">
        <f>VLOOKUP($A23,'Return Data'!$B$7:$R$2292,4,0)</f>
        <v>36.673499999999997</v>
      </c>
      <c r="D23" s="60">
        <f>VLOOKUP($A23,'Return Data'!$B$7:$R$2292,9,0)</f>
        <v>2.9740000000000002</v>
      </c>
      <c r="E23" s="61">
        <f t="shared" si="0"/>
        <v>3</v>
      </c>
      <c r="F23" s="60">
        <f>VLOOKUP($A23,'Return Data'!$B$7:$R$2292,10,0)</f>
        <v>6.1543000000000001</v>
      </c>
      <c r="G23" s="61">
        <f t="shared" si="1"/>
        <v>7</v>
      </c>
      <c r="H23" s="60">
        <f>VLOOKUP($A23,'Return Data'!$B$7:$R$2292,11,0)</f>
        <v>3.1743000000000001</v>
      </c>
      <c r="I23" s="61">
        <f t="shared" si="2"/>
        <v>7</v>
      </c>
      <c r="J23" s="60">
        <f>VLOOKUP($A23,'Return Data'!$B$7:$R$2292,12,0)</f>
        <v>3.5329000000000002</v>
      </c>
      <c r="K23" s="61">
        <f t="shared" si="3"/>
        <v>7</v>
      </c>
      <c r="L23" s="60">
        <f>VLOOKUP($A23,'Return Data'!$B$7:$R$2292,13,0)</f>
        <v>3.3502000000000001</v>
      </c>
      <c r="M23" s="61">
        <f t="shared" si="4"/>
        <v>11</v>
      </c>
      <c r="N23" s="60">
        <f>VLOOKUP($A23,'Return Data'!$B$7:$R$2292,17,0)</f>
        <v>5.3061999999999996</v>
      </c>
      <c r="O23" s="61">
        <f t="shared" si="5"/>
        <v>12</v>
      </c>
      <c r="P23" s="60">
        <f>VLOOKUP($A23,'Return Data'!$B$7:$R$2292,14,0)</f>
        <v>6.3662000000000001</v>
      </c>
      <c r="Q23" s="61">
        <f t="shared" si="7"/>
        <v>5</v>
      </c>
      <c r="R23" s="60">
        <f>VLOOKUP($A23,'Return Data'!$B$7:$R$2292,16,0)</f>
        <v>7.3998999999999997</v>
      </c>
      <c r="S23" s="62">
        <f t="shared" si="6"/>
        <v>6</v>
      </c>
    </row>
    <row r="24" spans="1:19" x14ac:dyDescent="0.3">
      <c r="A24" s="77" t="s">
        <v>687</v>
      </c>
      <c r="B24" s="59">
        <f>VLOOKUP($A24,'Return Data'!$B$7:$R$2292,3,0)</f>
        <v>0</v>
      </c>
      <c r="C24" s="60">
        <f>VLOOKUP($A24,'Return Data'!$B$7:$R$2292,4,0)</f>
        <v>0</v>
      </c>
      <c r="D24" s="60">
        <f>VLOOKUP($A24,'Return Data'!$B$7:$R$2292,9,0)</f>
        <v>0</v>
      </c>
      <c r="E24" s="61">
        <f t="shared" si="0"/>
        <v>14</v>
      </c>
      <c r="F24" s="60">
        <f>VLOOKUP($A24,'Return Data'!$B$7:$R$2292,10,0)</f>
        <v>0</v>
      </c>
      <c r="G24" s="61">
        <f t="shared" si="1"/>
        <v>17</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44826</v>
      </c>
      <c r="C25" s="60">
        <f>VLOOKUP($A25,'Return Data'!$B$7:$R$2292,4,0)</f>
        <v>13.9968</v>
      </c>
      <c r="D25" s="60">
        <f>VLOOKUP($A25,'Return Data'!$B$7:$R$2292,9,0)</f>
        <v>2.1996000000000002</v>
      </c>
      <c r="E25" s="61">
        <f t="shared" si="0"/>
        <v>4</v>
      </c>
      <c r="F25" s="60">
        <f>VLOOKUP($A25,'Return Data'!$B$7:$R$2292,10,0)</f>
        <v>5.4188999999999998</v>
      </c>
      <c r="G25" s="61">
        <f t="shared" si="1"/>
        <v>12</v>
      </c>
      <c r="H25" s="60">
        <f>VLOOKUP($A25,'Return Data'!$B$7:$R$2292,11,0)</f>
        <v>2.1446000000000001</v>
      </c>
      <c r="I25" s="61">
        <f t="shared" si="2"/>
        <v>10</v>
      </c>
      <c r="J25" s="60">
        <f>VLOOKUP($A25,'Return Data'!$B$7:$R$2292,12,0)</f>
        <v>2.8839000000000001</v>
      </c>
      <c r="K25" s="61">
        <f t="shared" si="3"/>
        <v>11</v>
      </c>
      <c r="L25" s="60">
        <f>VLOOKUP($A25,'Return Data'!$B$7:$R$2292,13,0)</f>
        <v>10.221399999999999</v>
      </c>
      <c r="M25" s="61">
        <f t="shared" si="4"/>
        <v>4</v>
      </c>
      <c r="N25" s="60">
        <f>VLOOKUP($A25,'Return Data'!$B$7:$R$2292,17,0)</f>
        <v>12.583</v>
      </c>
      <c r="O25" s="61">
        <f>RANK(N25,N$8:N$25,0)</f>
        <v>3</v>
      </c>
      <c r="P25" s="60">
        <f>VLOOKUP($A25,'Return Data'!$B$7:$R$2292,14,0)</f>
        <v>-3.3085</v>
      </c>
      <c r="Q25" s="61">
        <f>RANK(P25,P$8:P$25,0)</f>
        <v>16</v>
      </c>
      <c r="R25" s="60">
        <f>VLOOKUP($A25,'Return Data'!$B$7:$R$2292,16,0)</f>
        <v>3.4738000000000002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0.85472777777777786</v>
      </c>
      <c r="E27" s="83"/>
      <c r="F27" s="84">
        <f>AVERAGE(F8:F25)</f>
        <v>5.5762833333333344</v>
      </c>
      <c r="G27" s="83"/>
      <c r="H27" s="84">
        <f>AVERAGE(H8:H25)</f>
        <v>10.294555555555554</v>
      </c>
      <c r="I27" s="83"/>
      <c r="J27" s="84">
        <f>AVERAGE(J8:J25)</f>
        <v>9.0214666666666687</v>
      </c>
      <c r="K27" s="83"/>
      <c r="L27" s="84">
        <f>AVERAGE(L8:L25)</f>
        <v>9.1792999999999978</v>
      </c>
      <c r="M27" s="83"/>
      <c r="N27" s="84">
        <f>AVERAGE(N8:N25)</f>
        <v>8.0264294117647061</v>
      </c>
      <c r="O27" s="83"/>
      <c r="P27" s="84">
        <f>AVERAGE(P8:P25)</f>
        <v>5.6041687500000004</v>
      </c>
      <c r="Q27" s="83"/>
      <c r="R27" s="84">
        <f>AVERAGE(R8:R25)</f>
        <v>3.7569555555555549</v>
      </c>
      <c r="S27" s="85"/>
    </row>
    <row r="28" spans="1:19" x14ac:dyDescent="0.3">
      <c r="A28" s="82" t="s">
        <v>28</v>
      </c>
      <c r="B28" s="83"/>
      <c r="C28" s="83"/>
      <c r="D28" s="84">
        <f>MIN(D8:D25)</f>
        <v>-9.2331000000000003</v>
      </c>
      <c r="E28" s="83"/>
      <c r="F28" s="84">
        <f>MIN(F8:F25)</f>
        <v>-0.28029999999999999</v>
      </c>
      <c r="G28" s="83"/>
      <c r="H28" s="84">
        <f>MIN(H8:H25)</f>
        <v>-117.12779999999999</v>
      </c>
      <c r="I28" s="83"/>
      <c r="J28" s="84">
        <f>MIN(J8:J25)</f>
        <v>-78.655100000000004</v>
      </c>
      <c r="K28" s="83"/>
      <c r="L28" s="84">
        <f>MIN(L8:L25)</f>
        <v>-59.045200000000001</v>
      </c>
      <c r="M28" s="83"/>
      <c r="N28" s="84">
        <f>MIN(N8:N25)</f>
        <v>-36.004100000000001</v>
      </c>
      <c r="O28" s="83"/>
      <c r="P28" s="84">
        <f>MIN(P8:P25)</f>
        <v>-3.3085</v>
      </c>
      <c r="Q28" s="83"/>
      <c r="R28" s="84">
        <f>MIN(R8:R25)</f>
        <v>-33.7986</v>
      </c>
      <c r="S28" s="85"/>
    </row>
    <row r="29" spans="1:19" ht="15" thickBot="1" x14ac:dyDescent="0.35">
      <c r="A29" s="86" t="s">
        <v>29</v>
      </c>
      <c r="B29" s="87"/>
      <c r="C29" s="87"/>
      <c r="D29" s="88">
        <f>MAX(D8:D25)</f>
        <v>7.6651999999999996</v>
      </c>
      <c r="E29" s="87"/>
      <c r="F29" s="88">
        <f>MAX(F8:F25)</f>
        <v>16.2865</v>
      </c>
      <c r="G29" s="87"/>
      <c r="H29" s="88">
        <f>MAX(H8:H25)</f>
        <v>247.9051</v>
      </c>
      <c r="I29" s="87"/>
      <c r="J29" s="88">
        <f>MAX(J8:J25)</f>
        <v>186.79470000000001</v>
      </c>
      <c r="K29" s="87"/>
      <c r="L29" s="88">
        <f>MAX(L8:L25)</f>
        <v>140.8357</v>
      </c>
      <c r="M29" s="87"/>
      <c r="N29" s="88">
        <f>MAX(N8:N25)</f>
        <v>63.250900000000001</v>
      </c>
      <c r="O29" s="87"/>
      <c r="P29" s="88">
        <f>MAX(P8:P25)</f>
        <v>13.238799999999999</v>
      </c>
      <c r="Q29" s="87"/>
      <c r="R29" s="88">
        <f>MAX(R8:R25)</f>
        <v>8.2867999999999995</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44826</v>
      </c>
      <c r="C8" s="60">
        <f>VLOOKUP($A8,'Return Data'!$B$7:$R$2292,4,0)</f>
        <v>92.239400000000003</v>
      </c>
      <c r="D8" s="60">
        <f>VLOOKUP($A8,'Return Data'!$B$7:$R$2292,9,0)</f>
        <v>2.1715</v>
      </c>
      <c r="E8" s="61">
        <f t="shared" ref="E8:E25" si="0">RANK(D8,D$8:D$25,0)</f>
        <v>5</v>
      </c>
      <c r="F8" s="60">
        <f>VLOOKUP($A8,'Return Data'!$B$7:$R$2292,10,0)</f>
        <v>7.2392000000000003</v>
      </c>
      <c r="G8" s="61">
        <f t="shared" ref="G8:G25" si="1">RANK(F8,F$8:F$25,0)</f>
        <v>5</v>
      </c>
      <c r="H8" s="60">
        <f>VLOOKUP($A8,'Return Data'!$B$7:$R$2292,11,0)</f>
        <v>3.1057999999999999</v>
      </c>
      <c r="I8" s="61">
        <f t="shared" ref="I8:I25" si="2">RANK(H8,H$8:H$25,0)</f>
        <v>4</v>
      </c>
      <c r="J8" s="60">
        <f>VLOOKUP($A8,'Return Data'!$B$7:$R$2292,12,0)</f>
        <v>3.3129</v>
      </c>
      <c r="K8" s="61">
        <f t="shared" ref="K8:K25" si="3">RANK(J8,J$8:J$25,0)</f>
        <v>4</v>
      </c>
      <c r="L8" s="60">
        <f>VLOOKUP($A8,'Return Data'!$B$7:$R$2292,13,0)</f>
        <v>2.9988999999999999</v>
      </c>
      <c r="M8" s="61">
        <f t="shared" ref="M8:M25" si="4">RANK(L8,L$8:L$25,0)</f>
        <v>4</v>
      </c>
      <c r="N8" s="60">
        <f>VLOOKUP($A8,'Return Data'!$B$7:$R$2292,17,0)</f>
        <v>4.7262000000000004</v>
      </c>
      <c r="O8" s="61">
        <f t="shared" ref="O8:O25" si="5">RANK(N8,N$8:N$25,0)</f>
        <v>5</v>
      </c>
      <c r="P8" s="60">
        <f>VLOOKUP($A8,'Return Data'!$B$7:$R$2292,14,0)</f>
        <v>6.8901000000000003</v>
      </c>
      <c r="Q8" s="61">
        <f>RANK(P8,P$8:P$25,0)</f>
        <v>3</v>
      </c>
      <c r="R8" s="60">
        <f>VLOOKUP($A8,'Return Data'!$B$7:$R$2292,16,0)</f>
        <v>8.2856000000000005</v>
      </c>
      <c r="S8" s="62">
        <f t="shared" ref="S8:S25" si="6">RANK(R8,R$8:R$25,0)</f>
        <v>2</v>
      </c>
    </row>
    <row r="9" spans="1:19" x14ac:dyDescent="0.3">
      <c r="A9" s="77" t="s">
        <v>604</v>
      </c>
      <c r="B9" s="59">
        <f>VLOOKUP($A9,'Return Data'!$B$7:$R$2292,3,0)</f>
        <v>44826</v>
      </c>
      <c r="C9" s="60">
        <f>VLOOKUP($A9,'Return Data'!$B$7:$R$2292,4,0)</f>
        <v>14.4552</v>
      </c>
      <c r="D9" s="60">
        <f>VLOOKUP($A9,'Return Data'!$B$7:$R$2292,9,0)</f>
        <v>2.0234999999999999</v>
      </c>
      <c r="E9" s="61">
        <f t="shared" si="0"/>
        <v>7</v>
      </c>
      <c r="F9" s="60">
        <f>VLOOKUP($A9,'Return Data'!$B$7:$R$2292,10,0)</f>
        <v>6.9623999999999997</v>
      </c>
      <c r="G9" s="61">
        <f t="shared" si="1"/>
        <v>6</v>
      </c>
      <c r="H9" s="60">
        <f>VLOOKUP($A9,'Return Data'!$B$7:$R$2292,11,0)</f>
        <v>3.2625999999999999</v>
      </c>
      <c r="I9" s="61">
        <f t="shared" si="2"/>
        <v>2</v>
      </c>
      <c r="J9" s="60">
        <f>VLOOKUP($A9,'Return Data'!$B$7:$R$2292,12,0)</f>
        <v>3.5712000000000002</v>
      </c>
      <c r="K9" s="61">
        <f t="shared" si="3"/>
        <v>3</v>
      </c>
      <c r="L9" s="60">
        <f>VLOOKUP($A9,'Return Data'!$B$7:$R$2292,13,0)</f>
        <v>3.3725000000000001</v>
      </c>
      <c r="M9" s="61">
        <f t="shared" si="4"/>
        <v>3</v>
      </c>
      <c r="N9" s="60">
        <f>VLOOKUP($A9,'Return Data'!$B$7:$R$2292,17,0)</f>
        <v>4.8899999999999997</v>
      </c>
      <c r="O9" s="61">
        <f t="shared" si="5"/>
        <v>3</v>
      </c>
      <c r="P9" s="60">
        <f>VLOOKUP($A9,'Return Data'!$B$7:$R$2292,14,0)</f>
        <v>7.2809999999999997</v>
      </c>
      <c r="Q9" s="61">
        <f t="shared" ref="Q9:Q25" si="7">RANK(P9,P$8:P$25,0)</f>
        <v>1</v>
      </c>
      <c r="R9" s="60">
        <f>VLOOKUP($A9,'Return Data'!$B$7:$R$2292,16,0)</f>
        <v>7.3470000000000004</v>
      </c>
      <c r="S9" s="62">
        <f t="shared" si="6"/>
        <v>13</v>
      </c>
    </row>
    <row r="10" spans="1:19" x14ac:dyDescent="0.3">
      <c r="A10" s="77" t="s">
        <v>1963</v>
      </c>
      <c r="B10" s="59">
        <f>VLOOKUP($A10,'Return Data'!$B$7:$R$2292,3,0)</f>
        <v>44826</v>
      </c>
      <c r="C10" s="60">
        <f>VLOOKUP($A10,'Return Data'!$B$7:$R$2292,4,0)</f>
        <v>23.421399999999998</v>
      </c>
      <c r="D10" s="60">
        <f>VLOOKUP($A10,'Return Data'!$B$7:$R$2292,9,0)</f>
        <v>2.0798999999999999</v>
      </c>
      <c r="E10" s="61">
        <f t="shared" si="0"/>
        <v>6</v>
      </c>
      <c r="F10" s="60">
        <f>VLOOKUP($A10,'Return Data'!$B$7:$R$2292,10,0)</f>
        <v>5.9192</v>
      </c>
      <c r="G10" s="61">
        <f t="shared" si="1"/>
        <v>9</v>
      </c>
      <c r="H10" s="60">
        <f>VLOOKUP($A10,'Return Data'!$B$7:$R$2292,11,0)</f>
        <v>-0.36270000000000002</v>
      </c>
      <c r="I10" s="61">
        <f t="shared" si="2"/>
        <v>17</v>
      </c>
      <c r="J10" s="60">
        <f>VLOOKUP($A10,'Return Data'!$B$7:$R$2292,12,0)</f>
        <v>0.38619999999999999</v>
      </c>
      <c r="K10" s="61">
        <f t="shared" si="3"/>
        <v>18</v>
      </c>
      <c r="L10" s="60">
        <f>VLOOKUP($A10,'Return Data'!$B$7:$R$2292,13,0)</f>
        <v>0.91949999999999998</v>
      </c>
      <c r="M10" s="61">
        <f t="shared" si="4"/>
        <v>18</v>
      </c>
      <c r="N10" s="60">
        <f>VLOOKUP($A10,'Return Data'!$B$7:$R$2292,17,0)</f>
        <v>2.9434</v>
      </c>
      <c r="O10" s="61">
        <f t="shared" si="5"/>
        <v>17</v>
      </c>
      <c r="P10" s="60">
        <f>VLOOKUP($A10,'Return Data'!$B$7:$R$2292,14,0)</f>
        <v>5.3426999999999998</v>
      </c>
      <c r="Q10" s="61">
        <f t="shared" si="7"/>
        <v>18</v>
      </c>
      <c r="R10" s="60">
        <f>VLOOKUP($A10,'Return Data'!$B$7:$R$2292,16,0)</f>
        <v>6.7371999999999996</v>
      </c>
      <c r="S10" s="62">
        <f t="shared" si="6"/>
        <v>17</v>
      </c>
    </row>
    <row r="11" spans="1:19" x14ac:dyDescent="0.3">
      <c r="A11" s="77" t="s">
        <v>606</v>
      </c>
      <c r="B11" s="59">
        <f>VLOOKUP($A11,'Return Data'!$B$7:$R$2292,3,0)</f>
        <v>44826</v>
      </c>
      <c r="C11" s="60">
        <f>VLOOKUP($A11,'Return Data'!$B$7:$R$2292,4,0)</f>
        <v>19.0289</v>
      </c>
      <c r="D11" s="60">
        <f>VLOOKUP($A11,'Return Data'!$B$7:$R$2292,9,0)</f>
        <v>0.35899999999999999</v>
      </c>
      <c r="E11" s="61">
        <f t="shared" si="0"/>
        <v>11</v>
      </c>
      <c r="F11" s="60">
        <f>VLOOKUP($A11,'Return Data'!$B$7:$R$2292,10,0)</f>
        <v>5.0571000000000002</v>
      </c>
      <c r="G11" s="61">
        <f t="shared" si="1"/>
        <v>16</v>
      </c>
      <c r="H11" s="60">
        <f>VLOOKUP($A11,'Return Data'!$B$7:$R$2292,11,0)</f>
        <v>1.9890000000000001</v>
      </c>
      <c r="I11" s="61">
        <f t="shared" si="2"/>
        <v>11</v>
      </c>
      <c r="J11" s="60">
        <f>VLOOKUP($A11,'Return Data'!$B$7:$R$2292,12,0)</f>
        <v>2.5804</v>
      </c>
      <c r="K11" s="61">
        <f t="shared" si="3"/>
        <v>11</v>
      </c>
      <c r="L11" s="60">
        <f>VLOOKUP($A11,'Return Data'!$B$7:$R$2292,13,0)</f>
        <v>2.3527</v>
      </c>
      <c r="M11" s="61">
        <f t="shared" si="4"/>
        <v>12</v>
      </c>
      <c r="N11" s="60">
        <f>VLOOKUP($A11,'Return Data'!$B$7:$R$2292,17,0)</f>
        <v>3.9152</v>
      </c>
      <c r="O11" s="61">
        <f t="shared" si="5"/>
        <v>13</v>
      </c>
      <c r="P11" s="60">
        <f>VLOOKUP($A11,'Return Data'!$B$7:$R$2292,14,0)</f>
        <v>5.9424000000000001</v>
      </c>
      <c r="Q11" s="61">
        <f t="shared" si="7"/>
        <v>15</v>
      </c>
      <c r="R11" s="60">
        <f>VLOOKUP($A11,'Return Data'!$B$7:$R$2292,16,0)</f>
        <v>7.7423999999999999</v>
      </c>
      <c r="S11" s="62">
        <f t="shared" si="6"/>
        <v>7</v>
      </c>
    </row>
    <row r="12" spans="1:19" x14ac:dyDescent="0.3">
      <c r="A12" s="77" t="s">
        <v>608</v>
      </c>
      <c r="B12" s="59">
        <f>VLOOKUP($A12,'Return Data'!$B$7:$R$2292,3,0)</f>
        <v>44826</v>
      </c>
      <c r="C12" s="60">
        <f>VLOOKUP($A12,'Return Data'!$B$7:$R$2292,4,0)</f>
        <v>13.2112</v>
      </c>
      <c r="D12" s="60">
        <f>VLOOKUP($A12,'Return Data'!$B$7:$R$2292,9,0)</f>
        <v>-5.6146000000000003</v>
      </c>
      <c r="E12" s="61">
        <f t="shared" si="0"/>
        <v>18</v>
      </c>
      <c r="F12" s="60">
        <f>VLOOKUP($A12,'Return Data'!$B$7:$R$2292,10,0)</f>
        <v>7.2565999999999997</v>
      </c>
      <c r="G12" s="61">
        <f t="shared" si="1"/>
        <v>4</v>
      </c>
      <c r="H12" s="60">
        <f>VLOOKUP($A12,'Return Data'!$B$7:$R$2292,11,0)</f>
        <v>-0.9385</v>
      </c>
      <c r="I12" s="61">
        <f t="shared" si="2"/>
        <v>18</v>
      </c>
      <c r="J12" s="60">
        <f>VLOOKUP($A12,'Return Data'!$B$7:$R$2292,12,0)</f>
        <v>0.51729999999999998</v>
      </c>
      <c r="K12" s="61">
        <f t="shared" si="3"/>
        <v>17</v>
      </c>
      <c r="L12" s="60">
        <f>VLOOKUP($A12,'Return Data'!$B$7:$R$2292,13,0)</f>
        <v>1.2011000000000001</v>
      </c>
      <c r="M12" s="61">
        <f t="shared" si="4"/>
        <v>17</v>
      </c>
      <c r="N12" s="60">
        <f>VLOOKUP($A12,'Return Data'!$B$7:$R$2292,17,0)</f>
        <v>2.8816000000000002</v>
      </c>
      <c r="O12" s="61">
        <f t="shared" si="5"/>
        <v>18</v>
      </c>
      <c r="P12" s="60">
        <f>VLOOKUP($A12,'Return Data'!$B$7:$R$2292,14,0)</f>
        <v>5.3754999999999997</v>
      </c>
      <c r="Q12" s="61">
        <f t="shared" si="7"/>
        <v>17</v>
      </c>
      <c r="R12" s="60">
        <f>VLOOKUP($A12,'Return Data'!$B$7:$R$2292,16,0)</f>
        <v>7.1441999999999997</v>
      </c>
      <c r="S12" s="62">
        <f t="shared" si="6"/>
        <v>16</v>
      </c>
    </row>
    <row r="13" spans="1:19" x14ac:dyDescent="0.3">
      <c r="A13" s="77" t="s">
        <v>613</v>
      </c>
      <c r="B13" s="59">
        <f>VLOOKUP($A13,'Return Data'!$B$7:$R$2292,3,0)</f>
        <v>44826</v>
      </c>
      <c r="C13" s="60">
        <f>VLOOKUP($A13,'Return Data'!$B$7:$R$2292,4,0)</f>
        <v>86.325699999999998</v>
      </c>
      <c r="D13" s="60">
        <f>VLOOKUP($A13,'Return Data'!$B$7:$R$2292,9,0)</f>
        <v>-8.1799999999999998E-2</v>
      </c>
      <c r="E13" s="61">
        <f t="shared" si="0"/>
        <v>13</v>
      </c>
      <c r="F13" s="60">
        <f>VLOOKUP($A13,'Return Data'!$B$7:$R$2292,10,0)</f>
        <v>5.3155000000000001</v>
      </c>
      <c r="G13" s="61">
        <f t="shared" si="1"/>
        <v>12</v>
      </c>
      <c r="H13" s="60">
        <f>VLOOKUP($A13,'Return Data'!$B$7:$R$2292,11,0)</f>
        <v>2.2669999999999999</v>
      </c>
      <c r="I13" s="61">
        <f t="shared" si="2"/>
        <v>9</v>
      </c>
      <c r="J13" s="60">
        <f>VLOOKUP($A13,'Return Data'!$B$7:$R$2292,12,0)</f>
        <v>2.7864</v>
      </c>
      <c r="K13" s="61">
        <f t="shared" si="3"/>
        <v>9</v>
      </c>
      <c r="L13" s="60">
        <f>VLOOKUP($A13,'Return Data'!$B$7:$R$2292,13,0)</f>
        <v>2.6831999999999998</v>
      </c>
      <c r="M13" s="61">
        <f t="shared" si="4"/>
        <v>9</v>
      </c>
      <c r="N13" s="60">
        <f>VLOOKUP($A13,'Return Data'!$B$7:$R$2292,17,0)</f>
        <v>4.7135999999999996</v>
      </c>
      <c r="O13" s="61">
        <f t="shared" si="5"/>
        <v>6</v>
      </c>
      <c r="P13" s="60">
        <f>VLOOKUP($A13,'Return Data'!$B$7:$R$2292,14,0)</f>
        <v>6.3379000000000003</v>
      </c>
      <c r="Q13" s="61">
        <f t="shared" si="7"/>
        <v>10</v>
      </c>
      <c r="R13" s="60">
        <f>VLOOKUP($A13,'Return Data'!$B$7:$R$2292,16,0)</f>
        <v>8.5341000000000005</v>
      </c>
      <c r="S13" s="62">
        <f t="shared" si="6"/>
        <v>1</v>
      </c>
    </row>
    <row r="14" spans="1:19" x14ac:dyDescent="0.3">
      <c r="A14" s="77" t="s">
        <v>616</v>
      </c>
      <c r="B14" s="59">
        <f>VLOOKUP($A14,'Return Data'!$B$7:$R$2292,3,0)</f>
        <v>44826</v>
      </c>
      <c r="C14" s="60">
        <f>VLOOKUP($A14,'Return Data'!$B$7:$R$2292,4,0)</f>
        <v>26.72</v>
      </c>
      <c r="D14" s="60">
        <f>VLOOKUP($A14,'Return Data'!$B$7:$R$2292,9,0)</f>
        <v>3.4117000000000002</v>
      </c>
      <c r="E14" s="61">
        <f t="shared" si="0"/>
        <v>2</v>
      </c>
      <c r="F14" s="60">
        <f>VLOOKUP($A14,'Return Data'!$B$7:$R$2292,10,0)</f>
        <v>8.2822999999999993</v>
      </c>
      <c r="G14" s="61">
        <f t="shared" si="1"/>
        <v>3</v>
      </c>
      <c r="H14" s="60">
        <f>VLOOKUP($A14,'Return Data'!$B$7:$R$2292,11,0)</f>
        <v>2.1637</v>
      </c>
      <c r="I14" s="61">
        <f t="shared" si="2"/>
        <v>10</v>
      </c>
      <c r="J14" s="60">
        <f>VLOOKUP($A14,'Return Data'!$B$7:$R$2292,12,0)</f>
        <v>2.5066000000000002</v>
      </c>
      <c r="K14" s="61">
        <f t="shared" si="3"/>
        <v>12</v>
      </c>
      <c r="L14" s="60">
        <f>VLOOKUP($A14,'Return Data'!$B$7:$R$2292,13,0)</f>
        <v>2.452</v>
      </c>
      <c r="M14" s="61">
        <f t="shared" si="4"/>
        <v>11</v>
      </c>
      <c r="N14" s="60">
        <f>VLOOKUP($A14,'Return Data'!$B$7:$R$2292,17,0)</f>
        <v>4.5738000000000003</v>
      </c>
      <c r="O14" s="61">
        <f t="shared" si="5"/>
        <v>7</v>
      </c>
      <c r="P14" s="60">
        <f>VLOOKUP($A14,'Return Data'!$B$7:$R$2292,14,0)</f>
        <v>6.7447999999999997</v>
      </c>
      <c r="Q14" s="61">
        <f t="shared" si="7"/>
        <v>5</v>
      </c>
      <c r="R14" s="60">
        <f>VLOOKUP($A14,'Return Data'!$B$7:$R$2292,16,0)</f>
        <v>8.1658000000000008</v>
      </c>
      <c r="S14" s="62">
        <f t="shared" si="6"/>
        <v>4</v>
      </c>
    </row>
    <row r="15" spans="1:19" x14ac:dyDescent="0.3">
      <c r="A15" s="77" t="s">
        <v>618</v>
      </c>
      <c r="B15" s="59">
        <f>VLOOKUP($A15,'Return Data'!$B$7:$R$2292,3,0)</f>
        <v>44826</v>
      </c>
      <c r="C15" s="60">
        <f>VLOOKUP($A15,'Return Data'!$B$7:$R$2292,4,0)</f>
        <v>25.131</v>
      </c>
      <c r="D15" s="60">
        <f>VLOOKUP($A15,'Return Data'!$B$7:$R$2292,9,0)</f>
        <v>7.8384999999999998</v>
      </c>
      <c r="E15" s="61">
        <f t="shared" si="0"/>
        <v>1</v>
      </c>
      <c r="F15" s="60">
        <f>VLOOKUP($A15,'Return Data'!$B$7:$R$2292,10,0)</f>
        <v>8.9166000000000007</v>
      </c>
      <c r="G15" s="61">
        <f t="shared" si="1"/>
        <v>2</v>
      </c>
      <c r="H15" s="60">
        <f>VLOOKUP($A15,'Return Data'!$B$7:$R$2292,11,0)</f>
        <v>4.9099000000000004</v>
      </c>
      <c r="I15" s="61">
        <f t="shared" si="2"/>
        <v>1</v>
      </c>
      <c r="J15" s="60">
        <f>VLOOKUP($A15,'Return Data'!$B$7:$R$2292,12,0)</f>
        <v>4.0747</v>
      </c>
      <c r="K15" s="61">
        <f t="shared" si="3"/>
        <v>1</v>
      </c>
      <c r="L15" s="60">
        <f>VLOOKUP($A15,'Return Data'!$B$7:$R$2292,13,0)</f>
        <v>3.6762000000000001</v>
      </c>
      <c r="M15" s="61">
        <f t="shared" si="4"/>
        <v>1</v>
      </c>
      <c r="N15" s="60">
        <f>VLOOKUP($A15,'Return Data'!$B$7:$R$2292,17,0)</f>
        <v>5.0087000000000002</v>
      </c>
      <c r="O15" s="61">
        <f t="shared" si="5"/>
        <v>2</v>
      </c>
      <c r="P15" s="60">
        <f>VLOOKUP($A15,'Return Data'!$B$7:$R$2292,14,0)</f>
        <v>6.9009</v>
      </c>
      <c r="Q15" s="61">
        <f t="shared" si="7"/>
        <v>2</v>
      </c>
      <c r="R15" s="60">
        <f>VLOOKUP($A15,'Return Data'!$B$7:$R$2292,16,0)</f>
        <v>8.2687000000000008</v>
      </c>
      <c r="S15" s="62">
        <f t="shared" si="6"/>
        <v>3</v>
      </c>
    </row>
    <row r="16" spans="1:19" x14ac:dyDescent="0.3">
      <c r="A16" s="77" t="s">
        <v>619</v>
      </c>
      <c r="B16" s="59">
        <f>VLOOKUP($A16,'Return Data'!$B$7:$R$2292,3,0)</f>
        <v>44826</v>
      </c>
      <c r="C16" s="60">
        <f>VLOOKUP($A16,'Return Data'!$B$7:$R$2292,4,0)</f>
        <v>16.067299999999999</v>
      </c>
      <c r="D16" s="60">
        <f>VLOOKUP($A16,'Return Data'!$B$7:$R$2292,9,0)</f>
        <v>-0.315</v>
      </c>
      <c r="E16" s="61">
        <f t="shared" si="0"/>
        <v>15</v>
      </c>
      <c r="F16" s="60">
        <f>VLOOKUP($A16,'Return Data'!$B$7:$R$2292,10,0)</f>
        <v>5.2693000000000003</v>
      </c>
      <c r="G16" s="61">
        <f t="shared" si="1"/>
        <v>13</v>
      </c>
      <c r="H16" s="60">
        <f>VLOOKUP($A16,'Return Data'!$B$7:$R$2292,11,0)</f>
        <v>0.74229999999999996</v>
      </c>
      <c r="I16" s="61">
        <f t="shared" si="2"/>
        <v>14</v>
      </c>
      <c r="J16" s="60">
        <f>VLOOKUP($A16,'Return Data'!$B$7:$R$2292,12,0)</f>
        <v>1.7828999999999999</v>
      </c>
      <c r="K16" s="61">
        <f t="shared" si="3"/>
        <v>14</v>
      </c>
      <c r="L16" s="60">
        <f>VLOOKUP($A16,'Return Data'!$B$7:$R$2292,13,0)</f>
        <v>1.7278</v>
      </c>
      <c r="M16" s="61">
        <f t="shared" si="4"/>
        <v>14</v>
      </c>
      <c r="N16" s="60">
        <f>VLOOKUP($A16,'Return Data'!$B$7:$R$2292,17,0)</f>
        <v>4.1755000000000004</v>
      </c>
      <c r="O16" s="61">
        <f t="shared" si="5"/>
        <v>11</v>
      </c>
      <c r="P16" s="60">
        <f>VLOOKUP($A16,'Return Data'!$B$7:$R$2292,14,0)</f>
        <v>6.2645999999999997</v>
      </c>
      <c r="Q16" s="61">
        <f t="shared" si="7"/>
        <v>11</v>
      </c>
      <c r="R16" s="60">
        <f>VLOOKUP($A16,'Return Data'!$B$7:$R$2292,16,0)</f>
        <v>7.3357000000000001</v>
      </c>
      <c r="S16" s="62">
        <f t="shared" si="6"/>
        <v>14</v>
      </c>
    </row>
    <row r="17" spans="1:19" x14ac:dyDescent="0.3">
      <c r="A17" s="77" t="s">
        <v>622</v>
      </c>
      <c r="B17" s="59">
        <f>VLOOKUP($A17,'Return Data'!$B$7:$R$2292,3,0)</f>
        <v>44826</v>
      </c>
      <c r="C17" s="60">
        <f>VLOOKUP($A17,'Return Data'!$B$7:$R$2292,4,0)</f>
        <v>2747.2995000000001</v>
      </c>
      <c r="D17" s="60">
        <f>VLOOKUP($A17,'Return Data'!$B$7:$R$2292,9,0)</f>
        <v>-0.2462</v>
      </c>
      <c r="E17" s="61">
        <f t="shared" si="0"/>
        <v>14</v>
      </c>
      <c r="F17" s="60">
        <f>VLOOKUP($A17,'Return Data'!$B$7:$R$2292,10,0)</f>
        <v>5.4118000000000004</v>
      </c>
      <c r="G17" s="61">
        <f t="shared" si="1"/>
        <v>11</v>
      </c>
      <c r="H17" s="60">
        <f>VLOOKUP($A17,'Return Data'!$B$7:$R$2292,11,0)</f>
        <v>1.2430000000000001</v>
      </c>
      <c r="I17" s="61">
        <f t="shared" si="2"/>
        <v>13</v>
      </c>
      <c r="J17" s="60">
        <f>VLOOKUP($A17,'Return Data'!$B$7:$R$2292,12,0)</f>
        <v>2.1109</v>
      </c>
      <c r="K17" s="61">
        <f t="shared" si="3"/>
        <v>13</v>
      </c>
      <c r="L17" s="60">
        <f>VLOOKUP($A17,'Return Data'!$B$7:$R$2292,13,0)</f>
        <v>1.986</v>
      </c>
      <c r="M17" s="61">
        <f t="shared" si="4"/>
        <v>13</v>
      </c>
      <c r="N17" s="60">
        <f>VLOOKUP($A17,'Return Data'!$B$7:$R$2292,17,0)</f>
        <v>3.806</v>
      </c>
      <c r="O17" s="61">
        <f t="shared" si="5"/>
        <v>14</v>
      </c>
      <c r="P17" s="60">
        <f>VLOOKUP($A17,'Return Data'!$B$7:$R$2292,14,0)</f>
        <v>6.0616000000000003</v>
      </c>
      <c r="Q17" s="61">
        <f t="shared" si="7"/>
        <v>14</v>
      </c>
      <c r="R17" s="60">
        <f>VLOOKUP($A17,'Return Data'!$B$7:$R$2292,16,0)</f>
        <v>7.3535000000000004</v>
      </c>
      <c r="S17" s="62">
        <f t="shared" si="6"/>
        <v>12</v>
      </c>
    </row>
    <row r="18" spans="1:19" x14ac:dyDescent="0.3">
      <c r="A18" s="77" t="s">
        <v>624</v>
      </c>
      <c r="B18" s="59">
        <f>VLOOKUP($A18,'Return Data'!$B$7:$R$2292,3,0)</f>
        <v>44826</v>
      </c>
      <c r="C18" s="60">
        <f>VLOOKUP($A18,'Return Data'!$B$7:$R$2292,4,0)</f>
        <v>3169.8483999999999</v>
      </c>
      <c r="D18" s="60">
        <f>VLOOKUP($A18,'Return Data'!$B$7:$R$2292,9,0)</f>
        <v>2.3603000000000001</v>
      </c>
      <c r="E18" s="61">
        <f t="shared" si="0"/>
        <v>4</v>
      </c>
      <c r="F18" s="60">
        <f>VLOOKUP($A18,'Return Data'!$B$7:$R$2292,10,0)</f>
        <v>6.5884999999999998</v>
      </c>
      <c r="G18" s="61">
        <f t="shared" si="1"/>
        <v>8</v>
      </c>
      <c r="H18" s="60">
        <f>VLOOKUP($A18,'Return Data'!$B$7:$R$2292,11,0)</f>
        <v>2.8054000000000001</v>
      </c>
      <c r="I18" s="61">
        <f t="shared" si="2"/>
        <v>5</v>
      </c>
      <c r="J18" s="60">
        <f>VLOOKUP($A18,'Return Data'!$B$7:$R$2292,12,0)</f>
        <v>3.0405000000000002</v>
      </c>
      <c r="K18" s="61">
        <f t="shared" si="3"/>
        <v>7</v>
      </c>
      <c r="L18" s="60">
        <f>VLOOKUP($A18,'Return Data'!$B$7:$R$2292,13,0)</f>
        <v>2.9500999999999999</v>
      </c>
      <c r="M18" s="61">
        <f t="shared" si="4"/>
        <v>5</v>
      </c>
      <c r="N18" s="60">
        <f>VLOOKUP($A18,'Return Data'!$B$7:$R$2292,17,0)</f>
        <v>4.4617000000000004</v>
      </c>
      <c r="O18" s="61">
        <f t="shared" si="5"/>
        <v>8</v>
      </c>
      <c r="P18" s="60">
        <f>VLOOKUP($A18,'Return Data'!$B$7:$R$2292,14,0)</f>
        <v>6.1993999999999998</v>
      </c>
      <c r="Q18" s="61">
        <f t="shared" si="7"/>
        <v>13</v>
      </c>
      <c r="R18" s="60">
        <f>VLOOKUP($A18,'Return Data'!$B$7:$R$2292,16,0)</f>
        <v>8.0638000000000005</v>
      </c>
      <c r="S18" s="62">
        <f t="shared" si="6"/>
        <v>5</v>
      </c>
    </row>
    <row r="19" spans="1:19" x14ac:dyDescent="0.3">
      <c r="A19" s="77" t="s">
        <v>625</v>
      </c>
      <c r="B19" s="59">
        <f>VLOOKUP($A19,'Return Data'!$B$7:$R$2292,3,0)</f>
        <v>44826</v>
      </c>
      <c r="C19" s="60">
        <f>VLOOKUP($A19,'Return Data'!$B$7:$R$2292,4,0)</f>
        <v>62.891800000000003</v>
      </c>
      <c r="D19" s="60">
        <f>VLOOKUP($A19,'Return Data'!$B$7:$R$2292,9,0)</f>
        <v>-2.2553000000000001</v>
      </c>
      <c r="E19" s="61">
        <f t="shared" si="0"/>
        <v>17</v>
      </c>
      <c r="F19" s="60">
        <f>VLOOKUP($A19,'Return Data'!$B$7:$R$2292,10,0)</f>
        <v>9.3720999999999997</v>
      </c>
      <c r="G19" s="61">
        <f t="shared" si="1"/>
        <v>1</v>
      </c>
      <c r="H19" s="60">
        <f>VLOOKUP($A19,'Return Data'!$B$7:$R$2292,11,0)</f>
        <v>0.61439999999999995</v>
      </c>
      <c r="I19" s="61">
        <f t="shared" si="2"/>
        <v>15</v>
      </c>
      <c r="J19" s="60">
        <f>VLOOKUP($A19,'Return Data'!$B$7:$R$2292,12,0)</f>
        <v>0.95289999999999997</v>
      </c>
      <c r="K19" s="61">
        <f t="shared" si="3"/>
        <v>16</v>
      </c>
      <c r="L19" s="60">
        <f>VLOOKUP($A19,'Return Data'!$B$7:$R$2292,13,0)</f>
        <v>1.2014</v>
      </c>
      <c r="M19" s="61">
        <f t="shared" si="4"/>
        <v>16</v>
      </c>
      <c r="N19" s="60">
        <f>VLOOKUP($A19,'Return Data'!$B$7:$R$2292,17,0)</f>
        <v>3.8025000000000002</v>
      </c>
      <c r="O19" s="61">
        <f t="shared" si="5"/>
        <v>15</v>
      </c>
      <c r="P19" s="60">
        <f>VLOOKUP($A19,'Return Data'!$B$7:$R$2292,14,0)</f>
        <v>6.7949999999999999</v>
      </c>
      <c r="Q19" s="61">
        <f t="shared" si="7"/>
        <v>4</v>
      </c>
      <c r="R19" s="60">
        <f>VLOOKUP($A19,'Return Data'!$B$7:$R$2292,16,0)</f>
        <v>7.6596000000000002</v>
      </c>
      <c r="S19" s="62">
        <f t="shared" si="6"/>
        <v>8</v>
      </c>
    </row>
    <row r="20" spans="1:19" x14ac:dyDescent="0.3">
      <c r="A20" t="s">
        <v>1648</v>
      </c>
      <c r="B20" s="59">
        <f>VLOOKUP($A20,'Return Data'!$B$7:$R$2292,3,0)</f>
        <v>44826</v>
      </c>
      <c r="C20" s="60">
        <f>VLOOKUP($A20,'Return Data'!$B$7:$R$2292,4,0)</f>
        <v>50.232900000000001</v>
      </c>
      <c r="D20" s="60">
        <f>VLOOKUP($A20,'Return Data'!$B$7:$R$2292,9,0)</f>
        <v>1.9205000000000001</v>
      </c>
      <c r="E20" s="61">
        <f t="shared" si="0"/>
        <v>8</v>
      </c>
      <c r="F20" s="60">
        <f>VLOOKUP($A20,'Return Data'!$B$7:$R$2292,10,0)</f>
        <v>6.8722000000000003</v>
      </c>
      <c r="G20" s="61">
        <f t="shared" si="1"/>
        <v>7</v>
      </c>
      <c r="H20" s="60">
        <f>VLOOKUP($A20,'Return Data'!$B$7:$R$2292,11,0)</f>
        <v>3.1263999999999998</v>
      </c>
      <c r="I20" s="61">
        <f t="shared" si="2"/>
        <v>3</v>
      </c>
      <c r="J20" s="60">
        <f>VLOOKUP($A20,'Return Data'!$B$7:$R$2292,12,0)</f>
        <v>3.6697000000000002</v>
      </c>
      <c r="K20" s="61">
        <f t="shared" si="3"/>
        <v>2</v>
      </c>
      <c r="L20" s="60">
        <f>VLOOKUP($A20,'Return Data'!$B$7:$R$2292,13,0)</f>
        <v>3.5546000000000002</v>
      </c>
      <c r="M20" s="61">
        <f t="shared" si="4"/>
        <v>2</v>
      </c>
      <c r="N20" s="60">
        <f>VLOOKUP($A20,'Return Data'!$B$7:$R$2292,17,0)</f>
        <v>5.2667000000000002</v>
      </c>
      <c r="O20" s="61">
        <f t="shared" si="5"/>
        <v>1</v>
      </c>
      <c r="P20" s="60">
        <f>VLOOKUP($A20,'Return Data'!$B$7:$R$2292,14,0)</f>
        <v>6.5473999999999997</v>
      </c>
      <c r="Q20" s="61">
        <f t="shared" si="7"/>
        <v>9</v>
      </c>
      <c r="R20" s="60">
        <f>VLOOKUP($A20,'Return Data'!$B$7:$R$2292,16,0)</f>
        <v>7.9462999999999999</v>
      </c>
      <c r="S20" s="62">
        <f t="shared" si="6"/>
        <v>6</v>
      </c>
    </row>
    <row r="21" spans="1:19" x14ac:dyDescent="0.3">
      <c r="A21" s="77" t="s">
        <v>1940</v>
      </c>
      <c r="B21" s="59">
        <f>VLOOKUP($A21,'Return Data'!$B$7:$R$2292,3,0)</f>
        <v>44826</v>
      </c>
      <c r="C21" s="60">
        <f>VLOOKUP($A21,'Return Data'!$B$7:$R$2292,4,0)</f>
        <v>38.851900000000001</v>
      </c>
      <c r="D21" s="60">
        <f>VLOOKUP($A21,'Return Data'!$B$7:$R$2292,9,0)</f>
        <v>0.2122</v>
      </c>
      <c r="E21" s="61">
        <f t="shared" si="0"/>
        <v>12</v>
      </c>
      <c r="F21" s="60">
        <f>VLOOKUP($A21,'Return Data'!$B$7:$R$2292,10,0)</f>
        <v>5.0006000000000004</v>
      </c>
      <c r="G21" s="61">
        <f t="shared" si="1"/>
        <v>17</v>
      </c>
      <c r="H21" s="60">
        <f>VLOOKUP($A21,'Return Data'!$B$7:$R$2292,11,0)</f>
        <v>2.7435</v>
      </c>
      <c r="I21" s="61">
        <f t="shared" si="2"/>
        <v>6</v>
      </c>
      <c r="J21" s="60">
        <f>VLOOKUP($A21,'Return Data'!$B$7:$R$2292,12,0)</f>
        <v>3.1478999999999999</v>
      </c>
      <c r="K21" s="61">
        <f t="shared" si="3"/>
        <v>6</v>
      </c>
      <c r="L21" s="60">
        <f>VLOOKUP($A21,'Return Data'!$B$7:$R$2292,13,0)</f>
        <v>2.92</v>
      </c>
      <c r="M21" s="61">
        <f t="shared" si="4"/>
        <v>6</v>
      </c>
      <c r="N21" s="60">
        <f>VLOOKUP($A21,'Return Data'!$B$7:$R$2292,17,0)</f>
        <v>4.819</v>
      </c>
      <c r="O21" s="61">
        <f t="shared" si="5"/>
        <v>4</v>
      </c>
      <c r="P21" s="60">
        <f>VLOOKUP($A21,'Return Data'!$B$7:$R$2292,14,0)</f>
        <v>6.6452999999999998</v>
      </c>
      <c r="Q21" s="61">
        <f t="shared" si="7"/>
        <v>7</v>
      </c>
      <c r="R21" s="60">
        <f>VLOOKUP($A21,'Return Data'!$B$7:$R$2292,16,0)</f>
        <v>7.5591999999999997</v>
      </c>
      <c r="S21" s="62">
        <f t="shared" si="6"/>
        <v>11</v>
      </c>
    </row>
    <row r="22" spans="1:19" x14ac:dyDescent="0.3">
      <c r="A22" s="77" t="s">
        <v>627</v>
      </c>
      <c r="B22" s="59">
        <f>VLOOKUP($A22,'Return Data'!$B$7:$R$2292,3,0)</f>
        <v>44826</v>
      </c>
      <c r="C22" s="60">
        <f>VLOOKUP($A22,'Return Data'!$B$7:$R$2292,4,0)</f>
        <v>12.8797</v>
      </c>
      <c r="D22" s="60">
        <f>VLOOKUP($A22,'Return Data'!$B$7:$R$2292,9,0)</f>
        <v>1.2171000000000001</v>
      </c>
      <c r="E22" s="61">
        <f t="shared" si="0"/>
        <v>9</v>
      </c>
      <c r="F22" s="60">
        <f>VLOOKUP($A22,'Return Data'!$B$7:$R$2292,10,0)</f>
        <v>5.0853000000000002</v>
      </c>
      <c r="G22" s="61">
        <f t="shared" si="1"/>
        <v>15</v>
      </c>
      <c r="H22" s="60">
        <f>VLOOKUP($A22,'Return Data'!$B$7:$R$2292,11,0)</f>
        <v>1.9834000000000001</v>
      </c>
      <c r="I22" s="61">
        <f t="shared" si="2"/>
        <v>12</v>
      </c>
      <c r="J22" s="60">
        <f>VLOOKUP($A22,'Return Data'!$B$7:$R$2292,12,0)</f>
        <v>2.6206999999999998</v>
      </c>
      <c r="K22" s="61">
        <f t="shared" si="3"/>
        <v>10</v>
      </c>
      <c r="L22" s="60">
        <f>VLOOKUP($A22,'Return Data'!$B$7:$R$2292,13,0)</f>
        <v>2.4906999999999999</v>
      </c>
      <c r="M22" s="61">
        <f t="shared" si="4"/>
        <v>10</v>
      </c>
      <c r="N22" s="60">
        <f>VLOOKUP($A22,'Return Data'!$B$7:$R$2292,17,0)</f>
        <v>3.9996</v>
      </c>
      <c r="O22" s="61">
        <f t="shared" si="5"/>
        <v>12</v>
      </c>
      <c r="P22" s="60">
        <f>VLOOKUP($A22,'Return Data'!$B$7:$R$2292,14,0)</f>
        <v>6.2428999999999997</v>
      </c>
      <c r="Q22" s="61">
        <f t="shared" si="7"/>
        <v>12</v>
      </c>
      <c r="R22" s="60">
        <f>VLOOKUP($A22,'Return Data'!$B$7:$R$2292,16,0)</f>
        <v>7.1974999999999998</v>
      </c>
      <c r="S22" s="62">
        <f t="shared" si="6"/>
        <v>15</v>
      </c>
    </row>
    <row r="23" spans="1:19" x14ac:dyDescent="0.3">
      <c r="A23" s="77" t="s">
        <v>630</v>
      </c>
      <c r="B23" s="59">
        <f>VLOOKUP($A23,'Return Data'!$B$7:$R$2292,3,0)</f>
        <v>44826</v>
      </c>
      <c r="C23" s="60">
        <f>VLOOKUP($A23,'Return Data'!$B$7:$R$2292,4,0)</f>
        <v>33.856000000000002</v>
      </c>
      <c r="D23" s="60">
        <f>VLOOKUP($A23,'Return Data'!$B$7:$R$2292,9,0)</f>
        <v>3.3306</v>
      </c>
      <c r="E23" s="61">
        <f t="shared" si="0"/>
        <v>3</v>
      </c>
      <c r="F23" s="60">
        <f>VLOOKUP($A23,'Return Data'!$B$7:$R$2292,10,0)</f>
        <v>5.2084000000000001</v>
      </c>
      <c r="G23" s="61">
        <f t="shared" si="1"/>
        <v>14</v>
      </c>
      <c r="H23" s="60">
        <f>VLOOKUP($A23,'Return Data'!$B$7:$R$2292,11,0)</f>
        <v>2.6192000000000002</v>
      </c>
      <c r="I23" s="61">
        <f t="shared" si="2"/>
        <v>7</v>
      </c>
      <c r="J23" s="60">
        <f>VLOOKUP($A23,'Return Data'!$B$7:$R$2292,12,0)</f>
        <v>3.1619999999999999</v>
      </c>
      <c r="K23" s="61">
        <f t="shared" si="3"/>
        <v>5</v>
      </c>
      <c r="L23" s="60">
        <f>VLOOKUP($A23,'Return Data'!$B$7:$R$2292,13,0)</f>
        <v>2.7839</v>
      </c>
      <c r="M23" s="61">
        <f t="shared" si="4"/>
        <v>7</v>
      </c>
      <c r="N23" s="60">
        <f>VLOOKUP($A23,'Return Data'!$B$7:$R$2292,17,0)</f>
        <v>4.3045999999999998</v>
      </c>
      <c r="O23" s="61">
        <f t="shared" si="5"/>
        <v>9</v>
      </c>
      <c r="P23" s="60">
        <f>VLOOKUP($A23,'Return Data'!$B$7:$R$2292,14,0)</f>
        <v>6.6242000000000001</v>
      </c>
      <c r="Q23" s="61">
        <f t="shared" si="7"/>
        <v>8</v>
      </c>
      <c r="R23" s="60">
        <f>VLOOKUP($A23,'Return Data'!$B$7:$R$2292,16,0)</f>
        <v>7.6254</v>
      </c>
      <c r="S23" s="62">
        <f t="shared" si="6"/>
        <v>9</v>
      </c>
    </row>
    <row r="24" spans="1:19" x14ac:dyDescent="0.3">
      <c r="A24" s="77" t="s">
        <v>633</v>
      </c>
      <c r="B24" s="59">
        <f>VLOOKUP($A24,'Return Data'!$B$7:$R$2292,3,0)</f>
        <v>44826</v>
      </c>
      <c r="C24" s="60">
        <f>VLOOKUP($A24,'Return Data'!$B$7:$R$2292,4,0)</f>
        <v>12.6873</v>
      </c>
      <c r="D24" s="60">
        <f>VLOOKUP($A24,'Return Data'!$B$7:$R$2292,9,0)</f>
        <v>-0.50090000000000001</v>
      </c>
      <c r="E24" s="61">
        <f t="shared" si="0"/>
        <v>16</v>
      </c>
      <c r="F24" s="60">
        <f>VLOOKUP($A24,'Return Data'!$B$7:$R$2292,10,0)</f>
        <v>4.6859000000000002</v>
      </c>
      <c r="G24" s="61">
        <f t="shared" si="1"/>
        <v>18</v>
      </c>
      <c r="H24" s="60">
        <f>VLOOKUP($A24,'Return Data'!$B$7:$R$2292,11,0)</f>
        <v>0.59750000000000003</v>
      </c>
      <c r="I24" s="61">
        <f t="shared" si="2"/>
        <v>16</v>
      </c>
      <c r="J24" s="60">
        <f>VLOOKUP($A24,'Return Data'!$B$7:$R$2292,12,0)</f>
        <v>1.6701999999999999</v>
      </c>
      <c r="K24" s="61">
        <f t="shared" si="3"/>
        <v>15</v>
      </c>
      <c r="L24" s="60">
        <f>VLOOKUP($A24,'Return Data'!$B$7:$R$2292,13,0)</f>
        <v>1.6716</v>
      </c>
      <c r="M24" s="61">
        <f t="shared" si="4"/>
        <v>15</v>
      </c>
      <c r="N24" s="60">
        <f>VLOOKUP($A24,'Return Data'!$B$7:$R$2292,17,0)</f>
        <v>3.6442000000000001</v>
      </c>
      <c r="O24" s="61">
        <f t="shared" si="5"/>
        <v>16</v>
      </c>
      <c r="P24" s="60">
        <f>VLOOKUP($A24,'Return Data'!$B$7:$R$2292,14,0)</f>
        <v>5.8890000000000002</v>
      </c>
      <c r="Q24" s="61">
        <f t="shared" si="7"/>
        <v>16</v>
      </c>
      <c r="R24" s="60">
        <f>VLOOKUP($A24,'Return Data'!$B$7:$R$2292,16,0)</f>
        <v>5.6487999999999996</v>
      </c>
      <c r="S24" s="62">
        <f t="shared" si="6"/>
        <v>18</v>
      </c>
    </row>
    <row r="25" spans="1:19" x14ac:dyDescent="0.3">
      <c r="A25" s="77" t="s">
        <v>635</v>
      </c>
      <c r="B25" s="59">
        <f>VLOOKUP($A25,'Return Data'!$B$7:$R$2292,3,0)</f>
        <v>44826</v>
      </c>
      <c r="C25" s="60">
        <f>VLOOKUP($A25,'Return Data'!$B$7:$R$2292,4,0)</f>
        <v>13.541</v>
      </c>
      <c r="D25" s="60">
        <f>VLOOKUP($A25,'Return Data'!$B$7:$R$2292,9,0)</f>
        <v>0.93110000000000004</v>
      </c>
      <c r="E25" s="61">
        <f t="shared" si="0"/>
        <v>10</v>
      </c>
      <c r="F25" s="60">
        <f>VLOOKUP($A25,'Return Data'!$B$7:$R$2292,10,0)</f>
        <v>5.6581000000000001</v>
      </c>
      <c r="G25" s="61">
        <f t="shared" si="1"/>
        <v>10</v>
      </c>
      <c r="H25" s="60">
        <f>VLOOKUP($A25,'Return Data'!$B$7:$R$2292,11,0)</f>
        <v>2.42</v>
      </c>
      <c r="I25" s="61">
        <f t="shared" si="2"/>
        <v>8</v>
      </c>
      <c r="J25" s="60">
        <f>VLOOKUP($A25,'Return Data'!$B$7:$R$2292,12,0)</f>
        <v>2.8660999999999999</v>
      </c>
      <c r="K25" s="61">
        <f t="shared" si="3"/>
        <v>8</v>
      </c>
      <c r="L25" s="60">
        <f>VLOOKUP($A25,'Return Data'!$B$7:$R$2292,13,0)</f>
        <v>2.6867999999999999</v>
      </c>
      <c r="M25" s="61">
        <f t="shared" si="4"/>
        <v>8</v>
      </c>
      <c r="N25" s="60">
        <f>VLOOKUP($A25,'Return Data'!$B$7:$R$2292,17,0)</f>
        <v>4.2786</v>
      </c>
      <c r="O25" s="61">
        <f t="shared" si="5"/>
        <v>10</v>
      </c>
      <c r="P25" s="60">
        <f>VLOOKUP($A25,'Return Data'!$B$7:$R$2292,14,0)</f>
        <v>6.7405999999999997</v>
      </c>
      <c r="Q25" s="61">
        <f t="shared" si="7"/>
        <v>6</v>
      </c>
      <c r="R25" s="60">
        <f>VLOOKUP($A25,'Return Data'!$B$7:$R$2292,16,0)</f>
        <v>7.6235999999999997</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1.0467833333333332</v>
      </c>
      <c r="E27" s="83"/>
      <c r="F27" s="84">
        <f>AVERAGE(F8:F25)</f>
        <v>6.3389500000000014</v>
      </c>
      <c r="G27" s="83"/>
      <c r="H27" s="84">
        <f>AVERAGE(H8:H25)</f>
        <v>1.960661111111111</v>
      </c>
      <c r="I27" s="83"/>
      <c r="J27" s="84">
        <f>AVERAGE(J8:J25)</f>
        <v>2.4866388888888888</v>
      </c>
      <c r="K27" s="83"/>
      <c r="L27" s="84">
        <f>AVERAGE(L8:L25)</f>
        <v>2.4238333333333326</v>
      </c>
      <c r="M27" s="83"/>
      <c r="N27" s="84">
        <f>AVERAGE(N8:N25)</f>
        <v>4.2339388888888889</v>
      </c>
      <c r="O27" s="83"/>
      <c r="P27" s="84">
        <f>AVERAGE(P8:P25)</f>
        <v>6.3791833333333336</v>
      </c>
      <c r="Q27" s="83"/>
      <c r="R27" s="84">
        <f>AVERAGE(R8:R25)</f>
        <v>7.5688000000000004</v>
      </c>
      <c r="S27" s="85"/>
    </row>
    <row r="28" spans="1:19" x14ac:dyDescent="0.3">
      <c r="A28" s="82" t="s">
        <v>28</v>
      </c>
      <c r="B28" s="83"/>
      <c r="C28" s="83"/>
      <c r="D28" s="84">
        <f>MIN(D8:D25)</f>
        <v>-5.6146000000000003</v>
      </c>
      <c r="E28" s="83"/>
      <c r="F28" s="84">
        <f>MIN(F8:F25)</f>
        <v>4.6859000000000002</v>
      </c>
      <c r="G28" s="83"/>
      <c r="H28" s="84">
        <f>MIN(H8:H25)</f>
        <v>-0.9385</v>
      </c>
      <c r="I28" s="83"/>
      <c r="J28" s="84">
        <f>MIN(J8:J25)</f>
        <v>0.38619999999999999</v>
      </c>
      <c r="K28" s="83"/>
      <c r="L28" s="84">
        <f>MIN(L8:L25)</f>
        <v>0.91949999999999998</v>
      </c>
      <c r="M28" s="83"/>
      <c r="N28" s="84">
        <f>MIN(N8:N25)</f>
        <v>2.8816000000000002</v>
      </c>
      <c r="O28" s="83"/>
      <c r="P28" s="84">
        <f>MIN(P8:P25)</f>
        <v>5.3426999999999998</v>
      </c>
      <c r="Q28" s="83"/>
      <c r="R28" s="84">
        <f>MIN(R8:R25)</f>
        <v>5.6487999999999996</v>
      </c>
      <c r="S28" s="85"/>
    </row>
    <row r="29" spans="1:19" ht="15" thickBot="1" x14ac:dyDescent="0.35">
      <c r="A29" s="86" t="s">
        <v>29</v>
      </c>
      <c r="B29" s="87"/>
      <c r="C29" s="87"/>
      <c r="D29" s="88">
        <f>MAX(D8:D25)</f>
        <v>7.8384999999999998</v>
      </c>
      <c r="E29" s="87"/>
      <c r="F29" s="88">
        <f>MAX(F8:F25)</f>
        <v>9.3720999999999997</v>
      </c>
      <c r="G29" s="87"/>
      <c r="H29" s="88">
        <f>MAX(H8:H25)</f>
        <v>4.9099000000000004</v>
      </c>
      <c r="I29" s="87"/>
      <c r="J29" s="88">
        <f>MAX(J8:J25)</f>
        <v>4.0747</v>
      </c>
      <c r="K29" s="87"/>
      <c r="L29" s="88">
        <f>MAX(L8:L25)</f>
        <v>3.6762000000000001</v>
      </c>
      <c r="M29" s="87"/>
      <c r="N29" s="88">
        <f>MAX(N8:N25)</f>
        <v>5.2667000000000002</v>
      </c>
      <c r="O29" s="87"/>
      <c r="P29" s="88">
        <f>MAX(P8:P25)</f>
        <v>7.2809999999999997</v>
      </c>
      <c r="Q29" s="87"/>
      <c r="R29" s="88">
        <f>MAX(R8:R25)</f>
        <v>8.5341000000000005</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44826</v>
      </c>
      <c r="C8" s="60">
        <f>VLOOKUP($A8,'Return Data'!$B$7:$R$2292,4,0)</f>
        <v>91.141900000000007</v>
      </c>
      <c r="D8" s="60">
        <f>VLOOKUP($A8,'Return Data'!$B$7:$R$2292,9,0)</f>
        <v>2.0097</v>
      </c>
      <c r="E8" s="61">
        <f t="shared" ref="E8:E25" si="0">RANK(D8,D$8:D$25,0)</f>
        <v>4</v>
      </c>
      <c r="F8" s="60">
        <f>VLOOKUP($A8,'Return Data'!$B$7:$R$2292,10,0)</f>
        <v>7.0751999999999997</v>
      </c>
      <c r="G8" s="61">
        <f t="shared" ref="G8:G25" si="1">RANK(F8,F$8:F$25,0)</f>
        <v>4</v>
      </c>
      <c r="H8" s="60">
        <f>VLOOKUP($A8,'Return Data'!$B$7:$R$2292,11,0)</f>
        <v>2.9424999999999999</v>
      </c>
      <c r="I8" s="61">
        <f t="shared" ref="I8:I25" si="2">RANK(H8,H$8:H$25,0)</f>
        <v>2</v>
      </c>
      <c r="J8" s="60">
        <f>VLOOKUP($A8,'Return Data'!$B$7:$R$2292,12,0)</f>
        <v>3.1486000000000001</v>
      </c>
      <c r="K8" s="61">
        <f t="shared" ref="K8:K25" si="3">RANK(J8,J$8:J$25,0)</f>
        <v>3</v>
      </c>
      <c r="L8" s="60">
        <f>VLOOKUP($A8,'Return Data'!$B$7:$R$2292,13,0)</f>
        <v>2.8338999999999999</v>
      </c>
      <c r="M8" s="61">
        <f t="shared" ref="M8:M25" si="4">RANK(L8,L$8:L$25,0)</f>
        <v>3</v>
      </c>
      <c r="N8" s="60">
        <f>VLOOKUP($A8,'Return Data'!$B$7:$R$2292,17,0)</f>
        <v>4.5605000000000002</v>
      </c>
      <c r="O8" s="61">
        <f>RANK(N8,N$8:N$25,0)</f>
        <v>3</v>
      </c>
      <c r="P8" s="60">
        <f>VLOOKUP($A8,'Return Data'!$B$7:$R$2292,14,0)</f>
        <v>6.7256999999999998</v>
      </c>
      <c r="Q8" s="61">
        <f>RANK(P8,P$8:P$25,0)</f>
        <v>1</v>
      </c>
      <c r="R8" s="60">
        <f>VLOOKUP($A8,'Return Data'!$B$7:$R$2292,16,0)</f>
        <v>9.0258000000000003</v>
      </c>
      <c r="S8" s="62">
        <f>RANK(R8,R$8:R$25,0)</f>
        <v>1</v>
      </c>
    </row>
    <row r="9" spans="1:19" x14ac:dyDescent="0.3">
      <c r="A9" s="77" t="s">
        <v>605</v>
      </c>
      <c r="B9" s="59">
        <f>VLOOKUP($A9,'Return Data'!$B$7:$R$2292,3,0)</f>
        <v>44826</v>
      </c>
      <c r="C9" s="60">
        <f>VLOOKUP($A9,'Return Data'!$B$7:$R$2292,4,0)</f>
        <v>13.898999999999999</v>
      </c>
      <c r="D9" s="60">
        <f>VLOOKUP($A9,'Return Data'!$B$7:$R$2292,9,0)</f>
        <v>1.323</v>
      </c>
      <c r="E9" s="61">
        <f t="shared" si="0"/>
        <v>8</v>
      </c>
      <c r="F9" s="60">
        <f>VLOOKUP($A9,'Return Data'!$B$7:$R$2292,10,0)</f>
        <v>6.2569999999999997</v>
      </c>
      <c r="G9" s="61">
        <f t="shared" si="1"/>
        <v>7</v>
      </c>
      <c r="H9" s="60">
        <f>VLOOKUP($A9,'Return Data'!$B$7:$R$2292,11,0)</f>
        <v>2.5661</v>
      </c>
      <c r="I9" s="61">
        <f t="shared" si="2"/>
        <v>4</v>
      </c>
      <c r="J9" s="60">
        <f>VLOOKUP($A9,'Return Data'!$B$7:$R$2292,12,0)</f>
        <v>2.8736999999999999</v>
      </c>
      <c r="K9" s="61">
        <f t="shared" si="3"/>
        <v>5</v>
      </c>
      <c r="L9" s="60">
        <f>VLOOKUP($A9,'Return Data'!$B$7:$R$2292,13,0)</f>
        <v>2.6741999999999999</v>
      </c>
      <c r="M9" s="61">
        <f t="shared" si="4"/>
        <v>4</v>
      </c>
      <c r="N9" s="60">
        <f>VLOOKUP($A9,'Return Data'!$B$7:$R$2292,17,0)</f>
        <v>4.1867000000000001</v>
      </c>
      <c r="O9" s="61">
        <f t="shared" ref="O9:O25" si="5">RANK(N9,N$8:N$25,0)</f>
        <v>5</v>
      </c>
      <c r="P9" s="60">
        <f>VLOOKUP($A9,'Return Data'!$B$7:$R$2292,14,0)</f>
        <v>6.5361000000000002</v>
      </c>
      <c r="Q9" s="61">
        <f t="shared" ref="Q9:Q25" si="6">RANK(P9,P$8:P$25,0)</f>
        <v>3</v>
      </c>
      <c r="R9" s="60">
        <f>VLOOKUP($A9,'Return Data'!$B$7:$R$2292,16,0)</f>
        <v>6.5396999999999998</v>
      </c>
      <c r="S9" s="62">
        <f t="shared" ref="S9:S25" si="7">RANK(R9,R$8:R$25,0)</f>
        <v>15</v>
      </c>
    </row>
    <row r="10" spans="1:19" x14ac:dyDescent="0.3">
      <c r="A10" s="77" t="s">
        <v>1962</v>
      </c>
      <c r="B10" s="59">
        <f>VLOOKUP($A10,'Return Data'!$B$7:$R$2292,3,0)</f>
        <v>44826</v>
      </c>
      <c r="C10" s="60">
        <f>VLOOKUP($A10,'Return Data'!$B$7:$R$2292,4,0)</f>
        <v>22.247399999999999</v>
      </c>
      <c r="D10" s="60">
        <f>VLOOKUP($A10,'Return Data'!$B$7:$R$2292,9,0)</f>
        <v>1.7597</v>
      </c>
      <c r="E10" s="61">
        <f t="shared" si="0"/>
        <v>6</v>
      </c>
      <c r="F10" s="60">
        <f>VLOOKUP($A10,'Return Data'!$B$7:$R$2292,10,0)</f>
        <v>5.5953999999999997</v>
      </c>
      <c r="G10" s="61">
        <f t="shared" si="1"/>
        <v>9</v>
      </c>
      <c r="H10" s="60">
        <f>VLOOKUP($A10,'Return Data'!$B$7:$R$2292,11,0)</f>
        <v>-0.71250000000000002</v>
      </c>
      <c r="I10" s="61">
        <f t="shared" si="2"/>
        <v>17</v>
      </c>
      <c r="J10" s="60">
        <f>VLOOKUP($A10,'Return Data'!$B$7:$R$2292,12,0)</f>
        <v>1.5599999999999999E-2</v>
      </c>
      <c r="K10" s="61">
        <f t="shared" si="3"/>
        <v>18</v>
      </c>
      <c r="L10" s="60">
        <f>VLOOKUP($A10,'Return Data'!$B$7:$R$2292,13,0)</f>
        <v>0.50870000000000004</v>
      </c>
      <c r="M10" s="61">
        <f t="shared" si="4"/>
        <v>18</v>
      </c>
      <c r="N10" s="60">
        <f>VLOOKUP($A10,'Return Data'!$B$7:$R$2292,17,0)</f>
        <v>2.3932000000000002</v>
      </c>
      <c r="O10" s="61">
        <f t="shared" si="5"/>
        <v>18</v>
      </c>
      <c r="P10" s="60">
        <f>VLOOKUP($A10,'Return Data'!$B$7:$R$2292,14,0)</f>
        <v>4.8221999999999996</v>
      </c>
      <c r="Q10" s="61">
        <f t="shared" si="6"/>
        <v>18</v>
      </c>
      <c r="R10" s="60">
        <f>VLOOKUP($A10,'Return Data'!$B$7:$R$2292,16,0)</f>
        <v>5.9305000000000003</v>
      </c>
      <c r="S10" s="62">
        <f t="shared" si="7"/>
        <v>17</v>
      </c>
    </row>
    <row r="11" spans="1:19" x14ac:dyDescent="0.3">
      <c r="A11" s="77" t="s">
        <v>607</v>
      </c>
      <c r="B11" s="59">
        <f>VLOOKUP($A11,'Return Data'!$B$7:$R$2292,3,0)</f>
        <v>44826</v>
      </c>
      <c r="C11" s="60">
        <f>VLOOKUP($A11,'Return Data'!$B$7:$R$2292,4,0)</f>
        <v>18.081</v>
      </c>
      <c r="D11" s="60">
        <f>VLOOKUP($A11,'Return Data'!$B$7:$R$2292,9,0)</f>
        <v>-0.27339999999999998</v>
      </c>
      <c r="E11" s="61">
        <f t="shared" si="0"/>
        <v>11</v>
      </c>
      <c r="F11" s="60">
        <f>VLOOKUP($A11,'Return Data'!$B$7:$R$2292,10,0)</f>
        <v>4.4241000000000001</v>
      </c>
      <c r="G11" s="61">
        <f t="shared" si="1"/>
        <v>16</v>
      </c>
      <c r="H11" s="60">
        <f>VLOOKUP($A11,'Return Data'!$B$7:$R$2292,11,0)</f>
        <v>1.3697999999999999</v>
      </c>
      <c r="I11" s="61">
        <f t="shared" si="2"/>
        <v>12</v>
      </c>
      <c r="J11" s="60">
        <f>VLOOKUP($A11,'Return Data'!$B$7:$R$2292,12,0)</f>
        <v>1.9450000000000001</v>
      </c>
      <c r="K11" s="61">
        <f t="shared" si="3"/>
        <v>12</v>
      </c>
      <c r="L11" s="60">
        <f>VLOOKUP($A11,'Return Data'!$B$7:$R$2292,13,0)</f>
        <v>1.7123999999999999</v>
      </c>
      <c r="M11" s="61">
        <f t="shared" si="4"/>
        <v>12</v>
      </c>
      <c r="N11" s="60">
        <f>VLOOKUP($A11,'Return Data'!$B$7:$R$2292,17,0)</f>
        <v>3.2684000000000002</v>
      </c>
      <c r="O11" s="61">
        <f t="shared" si="5"/>
        <v>16</v>
      </c>
      <c r="P11" s="60">
        <f>VLOOKUP($A11,'Return Data'!$B$7:$R$2292,14,0)</f>
        <v>5.2563000000000004</v>
      </c>
      <c r="Q11" s="61">
        <f t="shared" si="6"/>
        <v>16</v>
      </c>
      <c r="R11" s="60">
        <f>VLOOKUP($A11,'Return Data'!$B$7:$R$2292,16,0)</f>
        <v>7.1062000000000003</v>
      </c>
      <c r="S11" s="62">
        <f t="shared" si="7"/>
        <v>8</v>
      </c>
    </row>
    <row r="12" spans="1:19" x14ac:dyDescent="0.3">
      <c r="A12" s="77" t="s">
        <v>609</v>
      </c>
      <c r="B12" s="59">
        <f>VLOOKUP($A12,'Return Data'!$B$7:$R$2292,3,0)</f>
        <v>44826</v>
      </c>
      <c r="C12" s="60">
        <f>VLOOKUP($A12,'Return Data'!$B$7:$R$2292,4,0)</f>
        <v>13.0771</v>
      </c>
      <c r="D12" s="60">
        <f>VLOOKUP($A12,'Return Data'!$B$7:$R$2292,9,0)</f>
        <v>-5.8857999999999997</v>
      </c>
      <c r="E12" s="61">
        <f t="shared" si="0"/>
        <v>18</v>
      </c>
      <c r="F12" s="60">
        <f>VLOOKUP($A12,'Return Data'!$B$7:$R$2292,10,0)</f>
        <v>6.9896000000000003</v>
      </c>
      <c r="G12" s="61">
        <f t="shared" si="1"/>
        <v>5</v>
      </c>
      <c r="H12" s="60">
        <f>VLOOKUP($A12,'Return Data'!$B$7:$R$2292,11,0)</f>
        <v>-1.1912</v>
      </c>
      <c r="I12" s="61">
        <f t="shared" si="2"/>
        <v>18</v>
      </c>
      <c r="J12" s="60">
        <f>VLOOKUP($A12,'Return Data'!$B$7:$R$2292,12,0)</f>
        <v>0.26540000000000002</v>
      </c>
      <c r="K12" s="61">
        <f t="shared" si="3"/>
        <v>17</v>
      </c>
      <c r="L12" s="60">
        <f>VLOOKUP($A12,'Return Data'!$B$7:$R$2292,13,0)</f>
        <v>0.94720000000000004</v>
      </c>
      <c r="M12" s="61">
        <f t="shared" si="4"/>
        <v>16</v>
      </c>
      <c r="N12" s="60">
        <f>VLOOKUP($A12,'Return Data'!$B$7:$R$2292,17,0)</f>
        <v>2.6219999999999999</v>
      </c>
      <c r="O12" s="61">
        <f t="shared" si="5"/>
        <v>17</v>
      </c>
      <c r="P12" s="60">
        <f>VLOOKUP($A12,'Return Data'!$B$7:$R$2292,14,0)</f>
        <v>5.1086</v>
      </c>
      <c r="Q12" s="61">
        <f t="shared" si="6"/>
        <v>17</v>
      </c>
      <c r="R12" s="60">
        <f>VLOOKUP($A12,'Return Data'!$B$7:$R$2292,16,0)</f>
        <v>6.8737000000000004</v>
      </c>
      <c r="S12" s="62">
        <f t="shared" si="7"/>
        <v>12</v>
      </c>
    </row>
    <row r="13" spans="1:19" x14ac:dyDescent="0.3">
      <c r="A13" s="77" t="s">
        <v>612</v>
      </c>
      <c r="B13" s="59">
        <f>VLOOKUP($A13,'Return Data'!$B$7:$R$2292,3,0)</f>
        <v>44826</v>
      </c>
      <c r="C13" s="60">
        <f>VLOOKUP($A13,'Return Data'!$B$7:$R$2292,4,0)</f>
        <v>80.933599999999998</v>
      </c>
      <c r="D13" s="60">
        <f>VLOOKUP($A13,'Return Data'!$B$7:$R$2292,9,0)</f>
        <v>-0.60780000000000001</v>
      </c>
      <c r="E13" s="61">
        <f t="shared" si="0"/>
        <v>13</v>
      </c>
      <c r="F13" s="60">
        <f>VLOOKUP($A13,'Return Data'!$B$7:$R$2292,10,0)</f>
        <v>4.7805</v>
      </c>
      <c r="G13" s="61">
        <f t="shared" si="1"/>
        <v>14</v>
      </c>
      <c r="H13" s="60">
        <f>VLOOKUP($A13,'Return Data'!$B$7:$R$2292,11,0)</f>
        <v>1.7190000000000001</v>
      </c>
      <c r="I13" s="61">
        <f t="shared" si="2"/>
        <v>10</v>
      </c>
      <c r="J13" s="60">
        <f>VLOOKUP($A13,'Return Data'!$B$7:$R$2292,12,0)</f>
        <v>2.2286000000000001</v>
      </c>
      <c r="K13" s="61">
        <f t="shared" si="3"/>
        <v>9</v>
      </c>
      <c r="L13" s="60">
        <f>VLOOKUP($A13,'Return Data'!$B$7:$R$2292,13,0)</f>
        <v>2.1293000000000002</v>
      </c>
      <c r="M13" s="61">
        <f t="shared" si="4"/>
        <v>10</v>
      </c>
      <c r="N13" s="60">
        <f>VLOOKUP($A13,'Return Data'!$B$7:$R$2292,17,0)</f>
        <v>4.1456999999999997</v>
      </c>
      <c r="O13" s="61">
        <f t="shared" si="5"/>
        <v>6</v>
      </c>
      <c r="P13" s="60">
        <f>VLOOKUP($A13,'Return Data'!$B$7:$R$2292,14,0)</f>
        <v>5.7510000000000003</v>
      </c>
      <c r="Q13" s="61">
        <f t="shared" si="6"/>
        <v>12</v>
      </c>
      <c r="R13" s="60">
        <f>VLOOKUP($A13,'Return Data'!$B$7:$R$2292,16,0)</f>
        <v>8.6282999999999994</v>
      </c>
      <c r="S13" s="62">
        <f t="shared" si="7"/>
        <v>2</v>
      </c>
    </row>
    <row r="14" spans="1:19" x14ac:dyDescent="0.3">
      <c r="A14" s="77" t="s">
        <v>615</v>
      </c>
      <c r="B14" s="59">
        <f>VLOOKUP($A14,'Return Data'!$B$7:$R$2292,3,0)</f>
        <v>44826</v>
      </c>
      <c r="C14" s="60">
        <f>VLOOKUP($A14,'Return Data'!$B$7:$R$2292,4,0)</f>
        <v>26.333500000000001</v>
      </c>
      <c r="D14" s="60">
        <f>VLOOKUP($A14,'Return Data'!$B$7:$R$2292,9,0)</f>
        <v>3.1292</v>
      </c>
      <c r="E14" s="61">
        <f t="shared" si="0"/>
        <v>2</v>
      </c>
      <c r="F14" s="60">
        <f>VLOOKUP($A14,'Return Data'!$B$7:$R$2292,10,0)</f>
        <v>7.9936999999999996</v>
      </c>
      <c r="G14" s="61">
        <f t="shared" si="1"/>
        <v>3</v>
      </c>
      <c r="H14" s="60">
        <f>VLOOKUP($A14,'Return Data'!$B$7:$R$2292,11,0)</f>
        <v>1.8829</v>
      </c>
      <c r="I14" s="61">
        <f t="shared" si="2"/>
        <v>9</v>
      </c>
      <c r="J14" s="60">
        <f>VLOOKUP($A14,'Return Data'!$B$7:$R$2292,12,0)</f>
        <v>2.2170999999999998</v>
      </c>
      <c r="K14" s="61">
        <f t="shared" si="3"/>
        <v>10</v>
      </c>
      <c r="L14" s="60">
        <f>VLOOKUP($A14,'Return Data'!$B$7:$R$2292,13,0)</f>
        <v>2.1553</v>
      </c>
      <c r="M14" s="61">
        <f t="shared" si="4"/>
        <v>9</v>
      </c>
      <c r="N14" s="60">
        <f>VLOOKUP($A14,'Return Data'!$B$7:$R$2292,17,0)</f>
        <v>4.2633000000000001</v>
      </c>
      <c r="O14" s="61">
        <f t="shared" si="5"/>
        <v>4</v>
      </c>
      <c r="P14" s="60">
        <f>VLOOKUP($A14,'Return Data'!$B$7:$R$2292,14,0)</f>
        <v>6.4615</v>
      </c>
      <c r="Q14" s="61">
        <f t="shared" si="6"/>
        <v>4</v>
      </c>
      <c r="R14" s="60">
        <f>VLOOKUP($A14,'Return Data'!$B$7:$R$2292,16,0)</f>
        <v>8.2310999999999996</v>
      </c>
      <c r="S14" s="62">
        <f t="shared" si="7"/>
        <v>3</v>
      </c>
    </row>
    <row r="15" spans="1:19" x14ac:dyDescent="0.3">
      <c r="A15" s="77" t="s">
        <v>617</v>
      </c>
      <c r="B15" s="59">
        <f>VLOOKUP($A15,'Return Data'!$B$7:$R$2292,3,0)</f>
        <v>44826</v>
      </c>
      <c r="C15" s="60">
        <f>VLOOKUP($A15,'Return Data'!$B$7:$R$2292,4,0)</f>
        <v>24.143899999999999</v>
      </c>
      <c r="D15" s="60">
        <f>VLOOKUP($A15,'Return Data'!$B$7:$R$2292,9,0)</f>
        <v>7.5236999999999998</v>
      </c>
      <c r="E15" s="61">
        <f t="shared" si="0"/>
        <v>1</v>
      </c>
      <c r="F15" s="60">
        <f>VLOOKUP($A15,'Return Data'!$B$7:$R$2292,10,0)</f>
        <v>8.5990000000000002</v>
      </c>
      <c r="G15" s="61">
        <f t="shared" si="1"/>
        <v>2</v>
      </c>
      <c r="H15" s="60">
        <f>VLOOKUP($A15,'Return Data'!$B$7:$R$2292,11,0)</f>
        <v>4.5914999999999999</v>
      </c>
      <c r="I15" s="61">
        <f t="shared" si="2"/>
        <v>1</v>
      </c>
      <c r="J15" s="60">
        <f>VLOOKUP($A15,'Return Data'!$B$7:$R$2292,12,0)</f>
        <v>3.7543000000000002</v>
      </c>
      <c r="K15" s="61">
        <f t="shared" si="3"/>
        <v>1</v>
      </c>
      <c r="L15" s="60">
        <f>VLOOKUP($A15,'Return Data'!$B$7:$R$2292,13,0)</f>
        <v>3.3531</v>
      </c>
      <c r="M15" s="61">
        <f t="shared" si="4"/>
        <v>1</v>
      </c>
      <c r="N15" s="60">
        <f>VLOOKUP($A15,'Return Data'!$B$7:$R$2292,17,0)</f>
        <v>4.6807999999999996</v>
      </c>
      <c r="O15" s="61">
        <f t="shared" si="5"/>
        <v>2</v>
      </c>
      <c r="P15" s="60">
        <f>VLOOKUP($A15,'Return Data'!$B$7:$R$2292,14,0)</f>
        <v>6.5678999999999998</v>
      </c>
      <c r="Q15" s="61">
        <f t="shared" si="6"/>
        <v>2</v>
      </c>
      <c r="R15" s="60">
        <f>VLOOKUP($A15,'Return Data'!$B$7:$R$2292,16,0)</f>
        <v>6.9474</v>
      </c>
      <c r="S15" s="62">
        <f t="shared" si="7"/>
        <v>11</v>
      </c>
    </row>
    <row r="16" spans="1:19" x14ac:dyDescent="0.3">
      <c r="A16" s="77" t="s">
        <v>620</v>
      </c>
      <c r="B16" s="59">
        <f>VLOOKUP($A16,'Return Data'!$B$7:$R$2292,3,0)</f>
        <v>44826</v>
      </c>
      <c r="C16" s="60">
        <f>VLOOKUP($A16,'Return Data'!$B$7:$R$2292,4,0)</f>
        <v>15.7384</v>
      </c>
      <c r="D16" s="60">
        <f>VLOOKUP($A16,'Return Data'!$B$7:$R$2292,9,0)</f>
        <v>-0.62060000000000004</v>
      </c>
      <c r="E16" s="61">
        <f t="shared" si="0"/>
        <v>14</v>
      </c>
      <c r="F16" s="60">
        <f>VLOOKUP($A16,'Return Data'!$B$7:$R$2292,10,0)</f>
        <v>4.9618000000000002</v>
      </c>
      <c r="G16" s="61">
        <f t="shared" si="1"/>
        <v>12</v>
      </c>
      <c r="H16" s="60">
        <f>VLOOKUP($A16,'Return Data'!$B$7:$R$2292,11,0)</f>
        <v>0.43830000000000002</v>
      </c>
      <c r="I16" s="61">
        <f t="shared" si="2"/>
        <v>14</v>
      </c>
      <c r="J16" s="60">
        <f>VLOOKUP($A16,'Return Data'!$B$7:$R$2292,12,0)</f>
        <v>1.4684999999999999</v>
      </c>
      <c r="K16" s="61">
        <f t="shared" si="3"/>
        <v>14</v>
      </c>
      <c r="L16" s="60">
        <f>VLOOKUP($A16,'Return Data'!$B$7:$R$2292,13,0)</f>
        <v>1.4144000000000001</v>
      </c>
      <c r="M16" s="61">
        <f t="shared" si="4"/>
        <v>14</v>
      </c>
      <c r="N16" s="60">
        <f>VLOOKUP($A16,'Return Data'!$B$7:$R$2292,17,0)</f>
        <v>3.8567999999999998</v>
      </c>
      <c r="O16" s="61">
        <f t="shared" si="5"/>
        <v>11</v>
      </c>
      <c r="P16" s="60">
        <f>VLOOKUP($A16,'Return Data'!$B$7:$R$2292,14,0)</f>
        <v>5.9401000000000002</v>
      </c>
      <c r="Q16" s="61">
        <f t="shared" si="6"/>
        <v>9</v>
      </c>
      <c r="R16" s="60">
        <f>VLOOKUP($A16,'Return Data'!$B$7:$R$2292,16,0)</f>
        <v>7.0048000000000004</v>
      </c>
      <c r="S16" s="62">
        <f t="shared" si="7"/>
        <v>9</v>
      </c>
    </row>
    <row r="17" spans="1:19" x14ac:dyDescent="0.3">
      <c r="A17" s="77" t="s">
        <v>621</v>
      </c>
      <c r="B17" s="59">
        <f>VLOOKUP($A17,'Return Data'!$B$7:$R$2292,3,0)</f>
        <v>44826</v>
      </c>
      <c r="C17" s="60">
        <f>VLOOKUP($A17,'Return Data'!$B$7:$R$2292,4,0)</f>
        <v>2590.7417</v>
      </c>
      <c r="D17" s="60">
        <f>VLOOKUP($A17,'Return Data'!$B$7:$R$2292,9,0)</f>
        <v>-0.62619999999999998</v>
      </c>
      <c r="E17" s="61">
        <f t="shared" si="0"/>
        <v>15</v>
      </c>
      <c r="F17" s="60">
        <f>VLOOKUP($A17,'Return Data'!$B$7:$R$2292,10,0)</f>
        <v>5.0266999999999999</v>
      </c>
      <c r="G17" s="61">
        <f t="shared" si="1"/>
        <v>11</v>
      </c>
      <c r="H17" s="60">
        <f>VLOOKUP($A17,'Return Data'!$B$7:$R$2292,11,0)</f>
        <v>0.8609</v>
      </c>
      <c r="I17" s="61">
        <f t="shared" si="2"/>
        <v>13</v>
      </c>
      <c r="J17" s="60">
        <f>VLOOKUP($A17,'Return Data'!$B$7:$R$2292,12,0)</f>
        <v>1.7214</v>
      </c>
      <c r="K17" s="61">
        <f t="shared" si="3"/>
        <v>13</v>
      </c>
      <c r="L17" s="60">
        <f>VLOOKUP($A17,'Return Data'!$B$7:$R$2292,13,0)</f>
        <v>1.5911</v>
      </c>
      <c r="M17" s="61">
        <f t="shared" si="4"/>
        <v>13</v>
      </c>
      <c r="N17" s="60">
        <f>VLOOKUP($A17,'Return Data'!$B$7:$R$2292,17,0)</f>
        <v>3.3978999999999999</v>
      </c>
      <c r="O17" s="61">
        <f t="shared" si="5"/>
        <v>14</v>
      </c>
      <c r="P17" s="60">
        <f>VLOOKUP($A17,'Return Data'!$B$7:$R$2292,14,0)</f>
        <v>5.6444000000000001</v>
      </c>
      <c r="Q17" s="61">
        <f t="shared" si="6"/>
        <v>14</v>
      </c>
      <c r="R17" s="60">
        <f>VLOOKUP($A17,'Return Data'!$B$7:$R$2292,16,0)</f>
        <v>6.4847999999999999</v>
      </c>
      <c r="S17" s="62">
        <f t="shared" si="7"/>
        <v>16</v>
      </c>
    </row>
    <row r="18" spans="1:19" x14ac:dyDescent="0.3">
      <c r="A18" s="77" t="s">
        <v>623</v>
      </c>
      <c r="B18" s="59">
        <f>VLOOKUP($A18,'Return Data'!$B$7:$R$2292,3,0)</f>
        <v>44826</v>
      </c>
      <c r="C18" s="60">
        <f>VLOOKUP($A18,'Return Data'!$B$7:$R$2292,4,0)</f>
        <v>3064.3389000000002</v>
      </c>
      <c r="D18" s="60">
        <f>VLOOKUP($A18,'Return Data'!$B$7:$R$2292,9,0)</f>
        <v>2.0013999999999998</v>
      </c>
      <c r="E18" s="61">
        <f t="shared" si="0"/>
        <v>5</v>
      </c>
      <c r="F18" s="60">
        <f>VLOOKUP($A18,'Return Data'!$B$7:$R$2292,10,0)</f>
        <v>6.2293000000000003</v>
      </c>
      <c r="G18" s="61">
        <f t="shared" si="1"/>
        <v>8</v>
      </c>
      <c r="H18" s="60">
        <f>VLOOKUP($A18,'Return Data'!$B$7:$R$2292,11,0)</f>
        <v>2.4405000000000001</v>
      </c>
      <c r="I18" s="61">
        <f t="shared" si="2"/>
        <v>5</v>
      </c>
      <c r="J18" s="60">
        <f>VLOOKUP($A18,'Return Data'!$B$7:$R$2292,12,0)</f>
        <v>2.6718000000000002</v>
      </c>
      <c r="K18" s="61">
        <f t="shared" si="3"/>
        <v>6</v>
      </c>
      <c r="L18" s="60">
        <f>VLOOKUP($A18,'Return Data'!$B$7:$R$2292,13,0)</f>
        <v>2.5804999999999998</v>
      </c>
      <c r="M18" s="61">
        <f t="shared" si="4"/>
        <v>5</v>
      </c>
      <c r="N18" s="60">
        <f>VLOOKUP($A18,'Return Data'!$B$7:$R$2292,17,0)</f>
        <v>4.0952999999999999</v>
      </c>
      <c r="O18" s="61">
        <f t="shared" si="5"/>
        <v>8</v>
      </c>
      <c r="P18" s="60">
        <f>VLOOKUP($A18,'Return Data'!$B$7:$R$2292,14,0)</f>
        <v>5.8494000000000002</v>
      </c>
      <c r="Q18" s="61">
        <f t="shared" si="6"/>
        <v>11</v>
      </c>
      <c r="R18" s="60">
        <f>VLOOKUP($A18,'Return Data'!$B$7:$R$2292,16,0)</f>
        <v>7.7439</v>
      </c>
      <c r="S18" s="62">
        <f t="shared" si="7"/>
        <v>4</v>
      </c>
    </row>
    <row r="19" spans="1:19" x14ac:dyDescent="0.3">
      <c r="A19" s="77" t="s">
        <v>626</v>
      </c>
      <c r="B19" s="59">
        <f>VLOOKUP($A19,'Return Data'!$B$7:$R$2292,3,0)</f>
        <v>44826</v>
      </c>
      <c r="C19" s="60">
        <f>VLOOKUP($A19,'Return Data'!$B$7:$R$2292,4,0)</f>
        <v>59.599499999999999</v>
      </c>
      <c r="D19" s="60">
        <f>VLOOKUP($A19,'Return Data'!$B$7:$R$2292,9,0)</f>
        <v>-2.5941000000000001</v>
      </c>
      <c r="E19" s="61">
        <f t="shared" si="0"/>
        <v>17</v>
      </c>
      <c r="F19" s="60">
        <f>VLOOKUP($A19,'Return Data'!$B$7:$R$2292,10,0)</f>
        <v>9.0242000000000004</v>
      </c>
      <c r="G19" s="61">
        <f t="shared" si="1"/>
        <v>1</v>
      </c>
      <c r="H19" s="60">
        <f>VLOOKUP($A19,'Return Data'!$B$7:$R$2292,11,0)</f>
        <v>0.27400000000000002</v>
      </c>
      <c r="I19" s="61">
        <f t="shared" si="2"/>
        <v>15</v>
      </c>
      <c r="J19" s="60">
        <f>VLOOKUP($A19,'Return Data'!$B$7:$R$2292,12,0)</f>
        <v>0.61119999999999997</v>
      </c>
      <c r="K19" s="61">
        <f t="shared" si="3"/>
        <v>16</v>
      </c>
      <c r="L19" s="60">
        <f>VLOOKUP($A19,'Return Data'!$B$7:$R$2292,13,0)</f>
        <v>0.85799999999999998</v>
      </c>
      <c r="M19" s="61">
        <f t="shared" si="4"/>
        <v>17</v>
      </c>
      <c r="N19" s="60">
        <f>VLOOKUP($A19,'Return Data'!$B$7:$R$2292,17,0)</f>
        <v>3.4462999999999999</v>
      </c>
      <c r="O19" s="61">
        <f t="shared" si="5"/>
        <v>13</v>
      </c>
      <c r="P19" s="60">
        <f>VLOOKUP($A19,'Return Data'!$B$7:$R$2292,14,0)</f>
        <v>6.4371999999999998</v>
      </c>
      <c r="Q19" s="61">
        <f t="shared" si="6"/>
        <v>5</v>
      </c>
      <c r="R19" s="60">
        <f>VLOOKUP($A19,'Return Data'!$B$7:$R$2292,16,0)</f>
        <v>7.2523</v>
      </c>
      <c r="S19" s="62">
        <f t="shared" si="7"/>
        <v>7</v>
      </c>
    </row>
    <row r="20" spans="1:19" x14ac:dyDescent="0.3">
      <c r="A20" t="s">
        <v>1647</v>
      </c>
      <c r="B20" s="59">
        <f>VLOOKUP($A20,'Return Data'!$B$7:$R$2292,3,0)</f>
        <v>44826</v>
      </c>
      <c r="C20" s="60">
        <f>VLOOKUP($A20,'Return Data'!$B$7:$R$2292,4,0)</f>
        <v>48.345500000000001</v>
      </c>
      <c r="D20" s="60">
        <f>VLOOKUP($A20,'Return Data'!$B$7:$R$2292,9,0)</f>
        <v>1.5607</v>
      </c>
      <c r="E20" s="61">
        <f t="shared" si="0"/>
        <v>7</v>
      </c>
      <c r="F20" s="60">
        <f>VLOOKUP($A20,'Return Data'!$B$7:$R$2292,10,0)</f>
        <v>6.5058999999999996</v>
      </c>
      <c r="G20" s="61">
        <f t="shared" si="1"/>
        <v>6</v>
      </c>
      <c r="H20" s="60">
        <f>VLOOKUP($A20,'Return Data'!$B$7:$R$2292,11,0)</f>
        <v>2.7612000000000001</v>
      </c>
      <c r="I20" s="61">
        <f t="shared" si="2"/>
        <v>3</v>
      </c>
      <c r="J20" s="60">
        <f>VLOOKUP($A20,'Return Data'!$B$7:$R$2292,12,0)</f>
        <v>3.3006000000000002</v>
      </c>
      <c r="K20" s="61">
        <f t="shared" si="3"/>
        <v>2</v>
      </c>
      <c r="L20" s="60">
        <f>VLOOKUP($A20,'Return Data'!$B$7:$R$2292,13,0)</f>
        <v>3.1732</v>
      </c>
      <c r="M20" s="61">
        <f t="shared" si="4"/>
        <v>2</v>
      </c>
      <c r="N20" s="60">
        <f>VLOOKUP($A20,'Return Data'!$B$7:$R$2292,17,0)</f>
        <v>4.8628</v>
      </c>
      <c r="O20" s="61">
        <f t="shared" si="5"/>
        <v>1</v>
      </c>
      <c r="P20" s="60">
        <f>VLOOKUP($A20,'Return Data'!$B$7:$R$2292,14,0)</f>
        <v>6.1334999999999997</v>
      </c>
      <c r="Q20" s="61">
        <f t="shared" si="6"/>
        <v>8</v>
      </c>
      <c r="R20" s="60">
        <f>VLOOKUP($A20,'Return Data'!$B$7:$R$2292,16,0)</f>
        <v>7.4130000000000003</v>
      </c>
      <c r="S20" s="62">
        <f t="shared" si="7"/>
        <v>5</v>
      </c>
    </row>
    <row r="21" spans="1:19" x14ac:dyDescent="0.3">
      <c r="A21" s="77" t="s">
        <v>1939</v>
      </c>
      <c r="B21" s="59">
        <f>VLOOKUP($A21,'Return Data'!$B$7:$R$2292,3,0)</f>
        <v>44826</v>
      </c>
      <c r="C21" s="60">
        <f>VLOOKUP($A21,'Return Data'!$B$7:$R$2292,4,0)</f>
        <v>35.579599999999999</v>
      </c>
      <c r="D21" s="60">
        <f>VLOOKUP($A21,'Return Data'!$B$7:$R$2292,9,0)</f>
        <v>-0.52590000000000003</v>
      </c>
      <c r="E21" s="61">
        <f t="shared" si="0"/>
        <v>12</v>
      </c>
      <c r="F21" s="60">
        <f>VLOOKUP($A21,'Return Data'!$B$7:$R$2292,10,0)</f>
        <v>4.2614000000000001</v>
      </c>
      <c r="G21" s="61">
        <f t="shared" si="1"/>
        <v>18</v>
      </c>
      <c r="H21" s="60">
        <f>VLOOKUP($A21,'Return Data'!$B$7:$R$2292,11,0)</f>
        <v>2.0213999999999999</v>
      </c>
      <c r="I21" s="61">
        <f t="shared" si="2"/>
        <v>8</v>
      </c>
      <c r="J21" s="60">
        <f>VLOOKUP($A21,'Return Data'!$B$7:$R$2292,12,0)</f>
        <v>2.4039999999999999</v>
      </c>
      <c r="K21" s="61">
        <f t="shared" si="3"/>
        <v>8</v>
      </c>
      <c r="L21" s="60">
        <f>VLOOKUP($A21,'Return Data'!$B$7:$R$2292,13,0)</f>
        <v>2.1604000000000001</v>
      </c>
      <c r="M21" s="61">
        <f t="shared" si="4"/>
        <v>8</v>
      </c>
      <c r="N21" s="60">
        <f>VLOOKUP($A21,'Return Data'!$B$7:$R$2292,17,0)</f>
        <v>4.0975999999999999</v>
      </c>
      <c r="O21" s="61">
        <f t="shared" si="5"/>
        <v>7</v>
      </c>
      <c r="P21" s="60">
        <f>VLOOKUP($A21,'Return Data'!$B$7:$R$2292,14,0)</f>
        <v>5.8612000000000002</v>
      </c>
      <c r="Q21" s="61">
        <f t="shared" si="6"/>
        <v>10</v>
      </c>
      <c r="R21" s="60">
        <f>VLOOKUP($A21,'Return Data'!$B$7:$R$2292,16,0)</f>
        <v>6.6695000000000002</v>
      </c>
      <c r="S21" s="62">
        <f t="shared" si="7"/>
        <v>14</v>
      </c>
    </row>
    <row r="22" spans="1:19" x14ac:dyDescent="0.3">
      <c r="A22" s="77" t="s">
        <v>628</v>
      </c>
      <c r="B22" s="59">
        <f>VLOOKUP($A22,'Return Data'!$B$7:$R$2292,3,0)</f>
        <v>44826</v>
      </c>
      <c r="C22" s="60">
        <f>VLOOKUP($A22,'Return Data'!$B$7:$R$2292,4,0)</f>
        <v>12.655900000000001</v>
      </c>
      <c r="D22" s="60">
        <f>VLOOKUP($A22,'Return Data'!$B$7:$R$2292,9,0)</f>
        <v>0.78200000000000003</v>
      </c>
      <c r="E22" s="61">
        <f t="shared" si="0"/>
        <v>9</v>
      </c>
      <c r="F22" s="60">
        <f>VLOOKUP($A22,'Return Data'!$B$7:$R$2292,10,0)</f>
        <v>4.6463000000000001</v>
      </c>
      <c r="G22" s="61">
        <f t="shared" si="1"/>
        <v>15</v>
      </c>
      <c r="H22" s="60">
        <f>VLOOKUP($A22,'Return Data'!$B$7:$R$2292,11,0)</f>
        <v>1.5401</v>
      </c>
      <c r="I22" s="61">
        <f t="shared" si="2"/>
        <v>11</v>
      </c>
      <c r="J22" s="60">
        <f>VLOOKUP($A22,'Return Data'!$B$7:$R$2292,12,0)</f>
        <v>2.1694</v>
      </c>
      <c r="K22" s="61">
        <f t="shared" si="3"/>
        <v>11</v>
      </c>
      <c r="L22" s="60">
        <f>VLOOKUP($A22,'Return Data'!$B$7:$R$2292,13,0)</f>
        <v>2.0356999999999998</v>
      </c>
      <c r="M22" s="61">
        <f t="shared" si="4"/>
        <v>11</v>
      </c>
      <c r="N22" s="60">
        <f>VLOOKUP($A22,'Return Data'!$B$7:$R$2292,17,0)</f>
        <v>3.5264000000000002</v>
      </c>
      <c r="O22" s="61">
        <f t="shared" si="5"/>
        <v>12</v>
      </c>
      <c r="P22" s="60">
        <f>VLOOKUP($A22,'Return Data'!$B$7:$R$2292,14,0)</f>
        <v>5.7412999999999998</v>
      </c>
      <c r="Q22" s="61">
        <f t="shared" si="6"/>
        <v>13</v>
      </c>
      <c r="R22" s="60">
        <f>VLOOKUP($A22,'Return Data'!$B$7:$R$2292,16,0)</f>
        <v>6.6826999999999996</v>
      </c>
      <c r="S22" s="62">
        <f t="shared" si="7"/>
        <v>13</v>
      </c>
    </row>
    <row r="23" spans="1:19" x14ac:dyDescent="0.3">
      <c r="A23" s="77" t="s">
        <v>629</v>
      </c>
      <c r="B23" s="59">
        <f>VLOOKUP($A23,'Return Data'!$B$7:$R$2292,3,0)</f>
        <v>44826</v>
      </c>
      <c r="C23" s="60">
        <f>VLOOKUP($A23,'Return Data'!$B$7:$R$2292,4,0)</f>
        <v>32.945999999999998</v>
      </c>
      <c r="D23" s="60">
        <f>VLOOKUP($A23,'Return Data'!$B$7:$R$2292,9,0)</f>
        <v>3.0743</v>
      </c>
      <c r="E23" s="61">
        <f t="shared" si="0"/>
        <v>3</v>
      </c>
      <c r="F23" s="60">
        <f>VLOOKUP($A23,'Return Data'!$B$7:$R$2292,10,0)</f>
        <v>4.9512999999999998</v>
      </c>
      <c r="G23" s="61">
        <f t="shared" si="1"/>
        <v>13</v>
      </c>
      <c r="H23" s="60">
        <f>VLOOKUP($A23,'Return Data'!$B$7:$R$2292,11,0)</f>
        <v>2.3776000000000002</v>
      </c>
      <c r="I23" s="61">
        <f t="shared" si="2"/>
        <v>6</v>
      </c>
      <c r="J23" s="60">
        <f>VLOOKUP($A23,'Return Data'!$B$7:$R$2292,12,0)</f>
        <v>2.9129</v>
      </c>
      <c r="K23" s="61">
        <f t="shared" si="3"/>
        <v>4</v>
      </c>
      <c r="L23" s="60">
        <f>VLOOKUP($A23,'Return Data'!$B$7:$R$2292,13,0)</f>
        <v>2.5314000000000001</v>
      </c>
      <c r="M23" s="61">
        <f t="shared" si="4"/>
        <v>6</v>
      </c>
      <c r="N23" s="60">
        <f>VLOOKUP($A23,'Return Data'!$B$7:$R$2292,17,0)</f>
        <v>4.0460000000000003</v>
      </c>
      <c r="O23" s="61">
        <f t="shared" si="5"/>
        <v>9</v>
      </c>
      <c r="P23" s="60">
        <f>VLOOKUP($A23,'Return Data'!$B$7:$R$2292,14,0)</f>
        <v>6.3724999999999996</v>
      </c>
      <c r="Q23" s="61">
        <f t="shared" si="6"/>
        <v>7</v>
      </c>
      <c r="R23" s="60">
        <f>VLOOKUP($A23,'Return Data'!$B$7:$R$2292,16,0)</f>
        <v>6.952</v>
      </c>
      <c r="S23" s="62">
        <f t="shared" si="7"/>
        <v>10</v>
      </c>
    </row>
    <row r="24" spans="1:19" x14ac:dyDescent="0.3">
      <c r="A24" s="77" t="s">
        <v>634</v>
      </c>
      <c r="B24" s="59">
        <f>VLOOKUP($A24,'Return Data'!$B$7:$R$2292,3,0)</f>
        <v>44826</v>
      </c>
      <c r="C24" s="60">
        <f>VLOOKUP($A24,'Return Data'!$B$7:$R$2292,4,0)</f>
        <v>12.5068</v>
      </c>
      <c r="D24" s="60">
        <f>VLOOKUP($A24,'Return Data'!$B$7:$R$2292,9,0)</f>
        <v>-0.80910000000000004</v>
      </c>
      <c r="E24" s="61">
        <f t="shared" si="0"/>
        <v>16</v>
      </c>
      <c r="F24" s="60">
        <f>VLOOKUP($A24,'Return Data'!$B$7:$R$2292,10,0)</f>
        <v>4.3551000000000002</v>
      </c>
      <c r="G24" s="61">
        <f t="shared" si="1"/>
        <v>17</v>
      </c>
      <c r="H24" s="60">
        <f>VLOOKUP($A24,'Return Data'!$B$7:$R$2292,11,0)</f>
        <v>0.2525</v>
      </c>
      <c r="I24" s="61">
        <f t="shared" si="2"/>
        <v>16</v>
      </c>
      <c r="J24" s="60">
        <f>VLOOKUP($A24,'Return Data'!$B$7:$R$2292,12,0)</f>
        <v>1.2873000000000001</v>
      </c>
      <c r="K24" s="61">
        <f t="shared" si="3"/>
        <v>15</v>
      </c>
      <c r="L24" s="60">
        <f>VLOOKUP($A24,'Return Data'!$B$7:$R$2292,13,0)</f>
        <v>1.3073999999999999</v>
      </c>
      <c r="M24" s="61">
        <f t="shared" si="4"/>
        <v>15</v>
      </c>
      <c r="N24" s="60">
        <f>VLOOKUP($A24,'Return Data'!$B$7:$R$2292,17,0)</f>
        <v>3.3258999999999999</v>
      </c>
      <c r="O24" s="61">
        <f t="shared" si="5"/>
        <v>15</v>
      </c>
      <c r="P24" s="60">
        <f>VLOOKUP($A24,'Return Data'!$B$7:$R$2292,14,0)</f>
        <v>5.5487000000000002</v>
      </c>
      <c r="Q24" s="61">
        <f t="shared" si="6"/>
        <v>15</v>
      </c>
      <c r="R24" s="60">
        <f>VLOOKUP($A24,'Return Data'!$B$7:$R$2292,16,0)</f>
        <v>5.2999000000000001</v>
      </c>
      <c r="S24" s="62">
        <f t="shared" si="7"/>
        <v>18</v>
      </c>
    </row>
    <row r="25" spans="1:19" x14ac:dyDescent="0.3">
      <c r="A25" s="77" t="s">
        <v>636</v>
      </c>
      <c r="B25" s="59">
        <f>VLOOKUP($A25,'Return Data'!$B$7:$R$2292,3,0)</f>
        <v>44826</v>
      </c>
      <c r="C25" s="60">
        <f>VLOOKUP($A25,'Return Data'!$B$7:$R$2292,4,0)</f>
        <v>13.365</v>
      </c>
      <c r="D25" s="60">
        <f>VLOOKUP($A25,'Return Data'!$B$7:$R$2292,9,0)</f>
        <v>0.63460000000000005</v>
      </c>
      <c r="E25" s="61">
        <f t="shared" si="0"/>
        <v>10</v>
      </c>
      <c r="F25" s="60">
        <f>VLOOKUP($A25,'Return Data'!$B$7:$R$2292,10,0)</f>
        <v>5.3521999999999998</v>
      </c>
      <c r="G25" s="61">
        <f t="shared" si="1"/>
        <v>10</v>
      </c>
      <c r="H25" s="60">
        <f>VLOOKUP($A25,'Return Data'!$B$7:$R$2292,11,0)</f>
        <v>2.0924</v>
      </c>
      <c r="I25" s="61">
        <f t="shared" si="2"/>
        <v>7</v>
      </c>
      <c r="J25" s="60">
        <f>VLOOKUP($A25,'Return Data'!$B$7:$R$2292,12,0)</f>
        <v>2.5289000000000001</v>
      </c>
      <c r="K25" s="61">
        <f t="shared" si="3"/>
        <v>7</v>
      </c>
      <c r="L25" s="60">
        <f>VLOOKUP($A25,'Return Data'!$B$7:$R$2292,13,0)</f>
        <v>2.3439999999999999</v>
      </c>
      <c r="M25" s="61">
        <f t="shared" si="4"/>
        <v>7</v>
      </c>
      <c r="N25" s="60">
        <f>VLOOKUP($A25,'Return Data'!$B$7:$R$2292,17,0)</f>
        <v>3.9466000000000001</v>
      </c>
      <c r="O25" s="61">
        <f t="shared" si="5"/>
        <v>10</v>
      </c>
      <c r="P25" s="60">
        <f>VLOOKUP($A25,'Return Data'!$B$7:$R$2292,14,0)</f>
        <v>6.4207000000000001</v>
      </c>
      <c r="Q25" s="61">
        <f t="shared" si="6"/>
        <v>6</v>
      </c>
      <c r="R25" s="60">
        <f>VLOOKUP($A25,'Return Data'!$B$7:$R$2292,16,0)</f>
        <v>7.2828999999999997</v>
      </c>
      <c r="S25" s="62">
        <f t="shared" si="7"/>
        <v>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0.6586333333333334</v>
      </c>
      <c r="E27" s="83"/>
      <c r="F27" s="84">
        <f>AVERAGE(F8:F25)</f>
        <v>5.9460388888888875</v>
      </c>
      <c r="G27" s="83"/>
      <c r="H27" s="84">
        <f>AVERAGE(H8:H25)</f>
        <v>1.5681666666666667</v>
      </c>
      <c r="I27" s="83"/>
      <c r="J27" s="84">
        <f>AVERAGE(J8:J25)</f>
        <v>2.084683333333333</v>
      </c>
      <c r="K27" s="83"/>
      <c r="L27" s="84">
        <f>AVERAGE(L8:L25)</f>
        <v>2.0172333333333334</v>
      </c>
      <c r="M27" s="83"/>
      <c r="N27" s="84">
        <f>AVERAGE(N8:N25)</f>
        <v>3.8178999999999998</v>
      </c>
      <c r="O27" s="83"/>
      <c r="P27" s="84">
        <f>AVERAGE(P8:P25)</f>
        <v>5.9543499999999998</v>
      </c>
      <c r="Q27" s="83"/>
      <c r="R27" s="84">
        <f>AVERAGE(R8:R25)</f>
        <v>7.1149166666666668</v>
      </c>
      <c r="S27" s="85"/>
    </row>
    <row r="28" spans="1:19" x14ac:dyDescent="0.3">
      <c r="A28" s="82" t="s">
        <v>28</v>
      </c>
      <c r="B28" s="83"/>
      <c r="C28" s="83"/>
      <c r="D28" s="84">
        <f>MIN(D8:D25)</f>
        <v>-5.8857999999999997</v>
      </c>
      <c r="E28" s="83"/>
      <c r="F28" s="84">
        <f>MIN(F8:F25)</f>
        <v>4.2614000000000001</v>
      </c>
      <c r="G28" s="83"/>
      <c r="H28" s="84">
        <f>MIN(H8:H25)</f>
        <v>-1.1912</v>
      </c>
      <c r="I28" s="83"/>
      <c r="J28" s="84">
        <f>MIN(J8:J25)</f>
        <v>1.5599999999999999E-2</v>
      </c>
      <c r="K28" s="83"/>
      <c r="L28" s="84">
        <f>MIN(L8:L25)</f>
        <v>0.50870000000000004</v>
      </c>
      <c r="M28" s="83"/>
      <c r="N28" s="84">
        <f>MIN(N8:N25)</f>
        <v>2.3932000000000002</v>
      </c>
      <c r="O28" s="83"/>
      <c r="P28" s="84">
        <f>MIN(P8:P25)</f>
        <v>4.8221999999999996</v>
      </c>
      <c r="Q28" s="83"/>
      <c r="R28" s="84">
        <f>MIN(R8:R25)</f>
        <v>5.2999000000000001</v>
      </c>
      <c r="S28" s="85"/>
    </row>
    <row r="29" spans="1:19" ht="15" thickBot="1" x14ac:dyDescent="0.35">
      <c r="A29" s="86" t="s">
        <v>29</v>
      </c>
      <c r="B29" s="87"/>
      <c r="C29" s="87"/>
      <c r="D29" s="88">
        <f>MAX(D8:D25)</f>
        <v>7.5236999999999998</v>
      </c>
      <c r="E29" s="87"/>
      <c r="F29" s="88">
        <f>MAX(F8:F25)</f>
        <v>9.0242000000000004</v>
      </c>
      <c r="G29" s="87"/>
      <c r="H29" s="88">
        <f>MAX(H8:H25)</f>
        <v>4.5914999999999999</v>
      </c>
      <c r="I29" s="87"/>
      <c r="J29" s="88">
        <f>MAX(J8:J25)</f>
        <v>3.7543000000000002</v>
      </c>
      <c r="K29" s="87"/>
      <c r="L29" s="88">
        <f>MAX(L8:L25)</f>
        <v>3.3531</v>
      </c>
      <c r="M29" s="87"/>
      <c r="N29" s="88">
        <f>MAX(N8:N25)</f>
        <v>4.8628</v>
      </c>
      <c r="O29" s="87"/>
      <c r="P29" s="88">
        <f>MAX(P8:P25)</f>
        <v>6.7256999999999998</v>
      </c>
      <c r="Q29" s="87"/>
      <c r="R29" s="88">
        <f>MAX(R8:R25)</f>
        <v>9.0258000000000003</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44826</v>
      </c>
      <c r="C8" s="60">
        <f>VLOOKUP($A8,'Return Data'!$B$7:$R$2292,4,0)</f>
        <v>346.09</v>
      </c>
      <c r="D8" s="60">
        <f>VLOOKUP($A8,'Return Data'!$B$7:$R$2292,10,0)</f>
        <v>15.8809</v>
      </c>
      <c r="E8" s="61">
        <f t="shared" ref="E8:E34" si="0">RANK(D8,D$8:D$34,0)</f>
        <v>11</v>
      </c>
      <c r="F8" s="60">
        <f>VLOOKUP($A8,'Return Data'!$B$7:$R$2292,11,0)</f>
        <v>3.6724999999999999</v>
      </c>
      <c r="G8" s="61">
        <f t="shared" ref="G8:G34" si="1">RANK(F8,F$8:F$34,0)</f>
        <v>10</v>
      </c>
      <c r="H8" s="60">
        <f>VLOOKUP($A8,'Return Data'!$B$7:$R$2292,12,0)</f>
        <v>4.3288000000000002</v>
      </c>
      <c r="I8" s="61">
        <f t="shared" ref="I8:I34" si="2">RANK(H8,H$8:H$34,0)</f>
        <v>7</v>
      </c>
      <c r="J8" s="60">
        <f>VLOOKUP($A8,'Return Data'!$B$7:$R$2292,13,0)</f>
        <v>1.1811</v>
      </c>
      <c r="K8" s="61">
        <f t="shared" ref="K8:K34" si="3">RANK(J8,J$8:J$34,0)</f>
        <v>11</v>
      </c>
      <c r="L8" s="60">
        <f>VLOOKUP($A8,'Return Data'!$B$7:$R$2292,17,0)</f>
        <v>27.8477</v>
      </c>
      <c r="M8" s="61">
        <f t="shared" ref="M8:M34" si="4">RANK(L8,L$8:L$34,0)</f>
        <v>8</v>
      </c>
      <c r="N8" s="60">
        <f>VLOOKUP($A8,'Return Data'!$B$7:$R$2292,14,0)</f>
        <v>16.443000000000001</v>
      </c>
      <c r="O8" s="61">
        <f t="shared" ref="O8:O34" si="5">RANK(N8,N$8:N$34,0)</f>
        <v>8</v>
      </c>
      <c r="P8" s="60">
        <f>VLOOKUP($A8,'Return Data'!$B$7:$R$2292,15,0)</f>
        <v>10.3909</v>
      </c>
      <c r="Q8" s="61">
        <f t="shared" ref="Q8:Q25" si="6">RANK(P8,P$8:P$34,0)</f>
        <v>19</v>
      </c>
      <c r="R8" s="60">
        <f>VLOOKUP($A8,'Return Data'!$B$7:$R$2292,16,0)</f>
        <v>19.306899999999999</v>
      </c>
      <c r="S8" s="62">
        <f t="shared" ref="S8:S34" si="7">RANK(R8,R$8:R$34,0)</f>
        <v>2</v>
      </c>
    </row>
    <row r="9" spans="1:20" x14ac:dyDescent="0.3">
      <c r="A9" s="58" t="s">
        <v>909</v>
      </c>
      <c r="B9" s="59">
        <f>VLOOKUP($A9,'Return Data'!$B$7:$R$2292,3,0)</f>
        <v>44826</v>
      </c>
      <c r="C9" s="60">
        <f>VLOOKUP($A9,'Return Data'!$B$7:$R$2292,4,0)</f>
        <v>44.4</v>
      </c>
      <c r="D9" s="60">
        <f>VLOOKUP($A9,'Return Data'!$B$7:$R$2292,10,0)</f>
        <v>15.264799999999999</v>
      </c>
      <c r="E9" s="61">
        <f t="shared" si="0"/>
        <v>15</v>
      </c>
      <c r="F9" s="60">
        <f>VLOOKUP($A9,'Return Data'!$B$7:$R$2292,11,0)</f>
        <v>-0.13500000000000001</v>
      </c>
      <c r="G9" s="61">
        <f t="shared" si="1"/>
        <v>27</v>
      </c>
      <c r="H9" s="60">
        <f>VLOOKUP($A9,'Return Data'!$B$7:$R$2292,12,0)</f>
        <v>-2.0299999999999998</v>
      </c>
      <c r="I9" s="61">
        <f t="shared" si="2"/>
        <v>27</v>
      </c>
      <c r="J9" s="60">
        <f>VLOOKUP($A9,'Return Data'!$B$7:$R$2292,13,0)</f>
        <v>-6.0515999999999996</v>
      </c>
      <c r="K9" s="61">
        <f t="shared" si="3"/>
        <v>27</v>
      </c>
      <c r="L9" s="60">
        <f>VLOOKUP($A9,'Return Data'!$B$7:$R$2292,17,0)</f>
        <v>20.7728</v>
      </c>
      <c r="M9" s="61">
        <f t="shared" si="4"/>
        <v>26</v>
      </c>
      <c r="N9" s="60">
        <f>VLOOKUP($A9,'Return Data'!$B$7:$R$2292,14,0)</f>
        <v>13.793699999999999</v>
      </c>
      <c r="O9" s="61">
        <f t="shared" si="5"/>
        <v>24</v>
      </c>
      <c r="P9" s="60">
        <f>VLOOKUP($A9,'Return Data'!$B$7:$R$2292,15,0)</f>
        <v>13.0662</v>
      </c>
      <c r="Q9" s="61">
        <f t="shared" si="6"/>
        <v>2</v>
      </c>
      <c r="R9" s="60">
        <f>VLOOKUP($A9,'Return Data'!$B$7:$R$2292,16,0)</f>
        <v>12.432700000000001</v>
      </c>
      <c r="S9" s="62">
        <f t="shared" si="7"/>
        <v>17</v>
      </c>
    </row>
    <row r="10" spans="1:20" x14ac:dyDescent="0.3">
      <c r="A10" s="58" t="s">
        <v>1997</v>
      </c>
      <c r="B10" s="59">
        <f>VLOOKUP($A10,'Return Data'!$B$7:$R$2292,3,0)</f>
        <v>44826</v>
      </c>
      <c r="C10" s="60">
        <f>VLOOKUP($A10,'Return Data'!$B$7:$R$2292,4,0)</f>
        <v>141.6816</v>
      </c>
      <c r="D10" s="60">
        <f>VLOOKUP($A10,'Return Data'!$B$7:$R$2292,10,0)</f>
        <v>14.1088</v>
      </c>
      <c r="E10" s="61">
        <f t="shared" si="0"/>
        <v>24</v>
      </c>
      <c r="F10" s="60">
        <f>VLOOKUP($A10,'Return Data'!$B$7:$R$2292,11,0)</f>
        <v>3.1951999999999998</v>
      </c>
      <c r="G10" s="61">
        <f t="shared" si="1"/>
        <v>15</v>
      </c>
      <c r="H10" s="60">
        <f>VLOOKUP($A10,'Return Data'!$B$7:$R$2292,12,0)</f>
        <v>4.0705</v>
      </c>
      <c r="I10" s="61">
        <f t="shared" si="2"/>
        <v>10</v>
      </c>
      <c r="J10" s="60">
        <f>VLOOKUP($A10,'Return Data'!$B$7:$R$2292,13,0)</f>
        <v>1.1000000000000001</v>
      </c>
      <c r="K10" s="61">
        <f t="shared" si="3"/>
        <v>12</v>
      </c>
      <c r="L10" s="60">
        <f>VLOOKUP($A10,'Return Data'!$B$7:$R$2292,17,0)</f>
        <v>24.104199999999999</v>
      </c>
      <c r="M10" s="61">
        <f t="shared" si="4"/>
        <v>18</v>
      </c>
      <c r="N10" s="60">
        <f>VLOOKUP($A10,'Return Data'!$B$7:$R$2292,14,0)</f>
        <v>15.749599999999999</v>
      </c>
      <c r="O10" s="61">
        <f t="shared" si="5"/>
        <v>14</v>
      </c>
      <c r="P10" s="60">
        <f>VLOOKUP($A10,'Return Data'!$B$7:$R$2292,15,0)</f>
        <v>11.792</v>
      </c>
      <c r="Q10" s="61">
        <f t="shared" si="6"/>
        <v>9</v>
      </c>
      <c r="R10" s="60">
        <f>VLOOKUP($A10,'Return Data'!$B$7:$R$2292,16,0)</f>
        <v>15.8598</v>
      </c>
      <c r="S10" s="62">
        <f t="shared" si="7"/>
        <v>9</v>
      </c>
    </row>
    <row r="11" spans="1:20" x14ac:dyDescent="0.3">
      <c r="A11" s="58" t="s">
        <v>913</v>
      </c>
      <c r="B11" s="59">
        <f>VLOOKUP($A11,'Return Data'!$B$7:$R$2292,3,0)</f>
        <v>44826</v>
      </c>
      <c r="C11" s="60">
        <f>VLOOKUP($A11,'Return Data'!$B$7:$R$2292,4,0)</f>
        <v>41.55</v>
      </c>
      <c r="D11" s="60">
        <f>VLOOKUP($A11,'Return Data'!$B$7:$R$2292,10,0)</f>
        <v>15.033200000000001</v>
      </c>
      <c r="E11" s="61">
        <f t="shared" si="0"/>
        <v>17</v>
      </c>
      <c r="F11" s="60">
        <f>VLOOKUP($A11,'Return Data'!$B$7:$R$2292,11,0)</f>
        <v>3.0249999999999999</v>
      </c>
      <c r="G11" s="61">
        <f t="shared" si="1"/>
        <v>16</v>
      </c>
      <c r="H11" s="60">
        <f>VLOOKUP($A11,'Return Data'!$B$7:$R$2292,12,0)</f>
        <v>2.1385999999999998</v>
      </c>
      <c r="I11" s="61">
        <f t="shared" si="2"/>
        <v>19</v>
      </c>
      <c r="J11" s="60">
        <f>VLOOKUP($A11,'Return Data'!$B$7:$R$2292,13,0)</f>
        <v>-1.095</v>
      </c>
      <c r="K11" s="61">
        <f t="shared" si="3"/>
        <v>20</v>
      </c>
      <c r="L11" s="60">
        <f>VLOOKUP($A11,'Return Data'!$B$7:$R$2292,17,0)</f>
        <v>23.9602</v>
      </c>
      <c r="M11" s="61">
        <f t="shared" si="4"/>
        <v>20</v>
      </c>
      <c r="N11" s="60">
        <f>VLOOKUP($A11,'Return Data'!$B$7:$R$2292,14,0)</f>
        <v>18.476400000000002</v>
      </c>
      <c r="O11" s="61">
        <f t="shared" si="5"/>
        <v>2</v>
      </c>
      <c r="P11" s="60">
        <f>VLOOKUP($A11,'Return Data'!$B$7:$R$2292,15,0)</f>
        <v>13.8443</v>
      </c>
      <c r="Q11" s="61">
        <f t="shared" si="6"/>
        <v>1</v>
      </c>
      <c r="R11" s="60">
        <f>VLOOKUP($A11,'Return Data'!$B$7:$R$2292,16,0)</f>
        <v>12.493499999999999</v>
      </c>
      <c r="S11" s="62">
        <f t="shared" si="7"/>
        <v>16</v>
      </c>
    </row>
    <row r="12" spans="1:20" x14ac:dyDescent="0.3">
      <c r="A12" s="58" t="s">
        <v>915</v>
      </c>
      <c r="B12" s="59">
        <f>VLOOKUP($A12,'Return Data'!$B$7:$R$2292,3,0)</f>
        <v>44826</v>
      </c>
      <c r="C12" s="60">
        <f>VLOOKUP($A12,'Return Data'!$B$7:$R$2292,4,0)</f>
        <v>292.48500000000001</v>
      </c>
      <c r="D12" s="60">
        <f>VLOOKUP($A12,'Return Data'!$B$7:$R$2292,10,0)</f>
        <v>17.282499999999999</v>
      </c>
      <c r="E12" s="61">
        <f t="shared" si="0"/>
        <v>4</v>
      </c>
      <c r="F12" s="60">
        <f>VLOOKUP($A12,'Return Data'!$B$7:$R$2292,11,0)</f>
        <v>6.3056000000000001</v>
      </c>
      <c r="G12" s="61">
        <f t="shared" si="1"/>
        <v>3</v>
      </c>
      <c r="H12" s="60">
        <f>VLOOKUP($A12,'Return Data'!$B$7:$R$2292,12,0)</f>
        <v>3.6133999999999999</v>
      </c>
      <c r="I12" s="61">
        <f t="shared" si="2"/>
        <v>11</v>
      </c>
      <c r="J12" s="60">
        <f>VLOOKUP($A12,'Return Data'!$B$7:$R$2292,13,0)</f>
        <v>-3.1211000000000002</v>
      </c>
      <c r="K12" s="61">
        <f t="shared" si="3"/>
        <v>25</v>
      </c>
      <c r="L12" s="60">
        <f>VLOOKUP($A12,'Return Data'!$B$7:$R$2292,17,0)</f>
        <v>22.103100000000001</v>
      </c>
      <c r="M12" s="61">
        <f t="shared" si="4"/>
        <v>23</v>
      </c>
      <c r="N12" s="60">
        <f>VLOOKUP($A12,'Return Data'!$B$7:$R$2292,14,0)</f>
        <v>12.388299999999999</v>
      </c>
      <c r="O12" s="61">
        <f t="shared" si="5"/>
        <v>26</v>
      </c>
      <c r="P12" s="60">
        <f>VLOOKUP($A12,'Return Data'!$B$7:$R$2292,15,0)</f>
        <v>8.3889999999999993</v>
      </c>
      <c r="Q12" s="61">
        <f t="shared" si="6"/>
        <v>26</v>
      </c>
      <c r="R12" s="60">
        <f>VLOOKUP($A12,'Return Data'!$B$7:$R$2292,16,0)</f>
        <v>18.8475</v>
      </c>
      <c r="S12" s="62">
        <f t="shared" si="7"/>
        <v>6</v>
      </c>
    </row>
    <row r="13" spans="1:20" x14ac:dyDescent="0.3">
      <c r="A13" s="58" t="s">
        <v>2031</v>
      </c>
      <c r="B13" s="59">
        <f>VLOOKUP($A13,'Return Data'!$B$7:$R$2292,3,0)</f>
        <v>44826</v>
      </c>
      <c r="C13" s="60">
        <f>VLOOKUP($A13,'Return Data'!$B$7:$R$2292,4,0)</f>
        <v>55.14</v>
      </c>
      <c r="D13" s="60">
        <f>VLOOKUP($A13,'Return Data'!$B$7:$R$2292,10,0)</f>
        <v>16.181999999999999</v>
      </c>
      <c r="E13" s="61">
        <f t="shared" si="0"/>
        <v>9</v>
      </c>
      <c r="F13" s="60">
        <f>VLOOKUP($A13,'Return Data'!$B$7:$R$2292,11,0)</f>
        <v>3.5299</v>
      </c>
      <c r="G13" s="61">
        <f t="shared" si="1"/>
        <v>11</v>
      </c>
      <c r="H13" s="60">
        <f>VLOOKUP($A13,'Return Data'!$B$7:$R$2292,12,0)</f>
        <v>3.4327999999999999</v>
      </c>
      <c r="I13" s="61">
        <f t="shared" si="2"/>
        <v>12</v>
      </c>
      <c r="J13" s="60">
        <f>VLOOKUP($A13,'Return Data'!$B$7:$R$2292,13,0)</f>
        <v>-0.2893</v>
      </c>
      <c r="K13" s="61">
        <f t="shared" si="3"/>
        <v>17</v>
      </c>
      <c r="L13" s="60">
        <f>VLOOKUP($A13,'Return Data'!$B$7:$R$2292,17,0)</f>
        <v>24.192499999999999</v>
      </c>
      <c r="M13" s="61">
        <f t="shared" si="4"/>
        <v>17</v>
      </c>
      <c r="N13" s="60">
        <f>VLOOKUP($A13,'Return Data'!$B$7:$R$2292,14,0)</f>
        <v>15.8613</v>
      </c>
      <c r="O13" s="61">
        <f t="shared" si="5"/>
        <v>13</v>
      </c>
      <c r="P13" s="60">
        <f>VLOOKUP($A13,'Return Data'!$B$7:$R$2292,15,0)</f>
        <v>12.0632</v>
      </c>
      <c r="Q13" s="61">
        <f t="shared" si="6"/>
        <v>7</v>
      </c>
      <c r="R13" s="60">
        <f>VLOOKUP($A13,'Return Data'!$B$7:$R$2292,16,0)</f>
        <v>13.6417</v>
      </c>
      <c r="S13" s="62">
        <f t="shared" si="7"/>
        <v>14</v>
      </c>
    </row>
    <row r="14" spans="1:20" x14ac:dyDescent="0.3">
      <c r="A14" s="58" t="s">
        <v>917</v>
      </c>
      <c r="B14" s="59">
        <f>VLOOKUP($A14,'Return Data'!$B$7:$R$2292,3,0)</f>
        <v>44826</v>
      </c>
      <c r="C14" s="60">
        <f>VLOOKUP($A14,'Return Data'!$B$7:$R$2292,4,0)</f>
        <v>1650.2518917248301</v>
      </c>
      <c r="D14" s="60">
        <f>VLOOKUP($A14,'Return Data'!$B$7:$R$2292,10,0)</f>
        <v>11.4833</v>
      </c>
      <c r="E14" s="61">
        <f t="shared" si="0"/>
        <v>27</v>
      </c>
      <c r="F14" s="60">
        <f>VLOOKUP($A14,'Return Data'!$B$7:$R$2292,11,0)</f>
        <v>1.6906000000000001</v>
      </c>
      <c r="G14" s="61">
        <f t="shared" si="1"/>
        <v>24</v>
      </c>
      <c r="H14" s="60">
        <f>VLOOKUP($A14,'Return Data'!$B$7:$R$2292,12,0)</f>
        <v>-0.89239999999999997</v>
      </c>
      <c r="I14" s="61">
        <f t="shared" si="2"/>
        <v>26</v>
      </c>
      <c r="J14" s="60">
        <f>VLOOKUP($A14,'Return Data'!$B$7:$R$2292,13,0)</f>
        <v>-2.2513000000000001</v>
      </c>
      <c r="K14" s="61">
        <f t="shared" si="3"/>
        <v>23</v>
      </c>
      <c r="L14" s="60">
        <f>VLOOKUP($A14,'Return Data'!$B$7:$R$2292,17,0)</f>
        <v>29.0078</v>
      </c>
      <c r="M14" s="61">
        <f t="shared" si="4"/>
        <v>3</v>
      </c>
      <c r="N14" s="60">
        <f>VLOOKUP($A14,'Return Data'!$B$7:$R$2292,14,0)</f>
        <v>15.728400000000001</v>
      </c>
      <c r="O14" s="61">
        <f t="shared" si="5"/>
        <v>15</v>
      </c>
      <c r="P14" s="60">
        <f>VLOOKUP($A14,'Return Data'!$B$7:$R$2292,15,0)</f>
        <v>9.4985999999999997</v>
      </c>
      <c r="Q14" s="61">
        <f t="shared" si="6"/>
        <v>22</v>
      </c>
      <c r="R14" s="60">
        <f>VLOOKUP($A14,'Return Data'!$B$7:$R$2292,16,0)</f>
        <v>19.3782</v>
      </c>
      <c r="S14" s="62">
        <f t="shared" si="7"/>
        <v>1</v>
      </c>
    </row>
    <row r="15" spans="1:20" x14ac:dyDescent="0.3">
      <c r="A15" s="58" t="s">
        <v>919</v>
      </c>
      <c r="B15" s="59">
        <f>VLOOKUP($A15,'Return Data'!$B$7:$R$2292,3,0)</f>
        <v>44826</v>
      </c>
      <c r="C15" s="60">
        <f>VLOOKUP($A15,'Return Data'!$B$7:$R$2292,4,0)</f>
        <v>889.41629177677305</v>
      </c>
      <c r="D15" s="60">
        <f>VLOOKUP($A15,'Return Data'!$B$7:$R$2292,10,0)</f>
        <v>14.736700000000001</v>
      </c>
      <c r="E15" s="61">
        <f t="shared" si="0"/>
        <v>22</v>
      </c>
      <c r="F15" s="60">
        <f>VLOOKUP($A15,'Return Data'!$B$7:$R$2292,11,0)</f>
        <v>5.3258000000000001</v>
      </c>
      <c r="G15" s="61">
        <f t="shared" si="1"/>
        <v>4</v>
      </c>
      <c r="H15" s="60">
        <f>VLOOKUP($A15,'Return Data'!$B$7:$R$2292,12,0)</f>
        <v>8.7303999999999995</v>
      </c>
      <c r="I15" s="61">
        <f t="shared" si="2"/>
        <v>3</v>
      </c>
      <c r="J15" s="60">
        <f>VLOOKUP($A15,'Return Data'!$B$7:$R$2292,13,0)</f>
        <v>6.9065000000000003</v>
      </c>
      <c r="K15" s="61">
        <f t="shared" si="3"/>
        <v>3</v>
      </c>
      <c r="L15" s="60">
        <f>VLOOKUP($A15,'Return Data'!$B$7:$R$2292,17,0)</f>
        <v>30.970500000000001</v>
      </c>
      <c r="M15" s="61">
        <f t="shared" si="4"/>
        <v>2</v>
      </c>
      <c r="N15" s="60">
        <f>VLOOKUP($A15,'Return Data'!$B$7:$R$2292,14,0)</f>
        <v>15.189299999999999</v>
      </c>
      <c r="O15" s="61">
        <f t="shared" si="5"/>
        <v>21</v>
      </c>
      <c r="P15" s="60">
        <f>VLOOKUP($A15,'Return Data'!$B$7:$R$2292,15,0)</f>
        <v>10.9254</v>
      </c>
      <c r="Q15" s="61">
        <f t="shared" si="6"/>
        <v>13</v>
      </c>
      <c r="R15" s="60">
        <f>VLOOKUP($A15,'Return Data'!$B$7:$R$2292,16,0)</f>
        <v>18.786899999999999</v>
      </c>
      <c r="S15" s="62">
        <f t="shared" si="7"/>
        <v>7</v>
      </c>
    </row>
    <row r="16" spans="1:20" x14ac:dyDescent="0.3">
      <c r="A16" s="58" t="s">
        <v>921</v>
      </c>
      <c r="B16" s="59">
        <f>VLOOKUP($A16,'Return Data'!$B$7:$R$2292,3,0)</f>
        <v>44826</v>
      </c>
      <c r="C16" s="60">
        <f>VLOOKUP($A16,'Return Data'!$B$7:$R$2292,4,0)</f>
        <v>320.0883</v>
      </c>
      <c r="D16" s="60">
        <f>VLOOKUP($A16,'Return Data'!$B$7:$R$2292,10,0)</f>
        <v>17.276599999999998</v>
      </c>
      <c r="E16" s="61">
        <f t="shared" si="0"/>
        <v>5</v>
      </c>
      <c r="F16" s="60">
        <f>VLOOKUP($A16,'Return Data'!$B$7:$R$2292,11,0)</f>
        <v>3.3993000000000002</v>
      </c>
      <c r="G16" s="61">
        <f t="shared" si="1"/>
        <v>13</v>
      </c>
      <c r="H16" s="60">
        <f>VLOOKUP($A16,'Return Data'!$B$7:$R$2292,12,0)</f>
        <v>2.46</v>
      </c>
      <c r="I16" s="61">
        <f t="shared" si="2"/>
        <v>17</v>
      </c>
      <c r="J16" s="60">
        <f>VLOOKUP($A16,'Return Data'!$B$7:$R$2292,13,0)</f>
        <v>0.71050000000000002</v>
      </c>
      <c r="K16" s="61">
        <f t="shared" si="3"/>
        <v>13</v>
      </c>
      <c r="L16" s="60">
        <f>VLOOKUP($A16,'Return Data'!$B$7:$R$2292,17,0)</f>
        <v>24.485299999999999</v>
      </c>
      <c r="M16" s="61">
        <f t="shared" si="4"/>
        <v>15</v>
      </c>
      <c r="N16" s="60">
        <f>VLOOKUP($A16,'Return Data'!$B$7:$R$2292,14,0)</f>
        <v>15.202400000000001</v>
      </c>
      <c r="O16" s="61">
        <f t="shared" si="5"/>
        <v>20</v>
      </c>
      <c r="P16" s="60">
        <f>VLOOKUP($A16,'Return Data'!$B$7:$R$2292,15,0)</f>
        <v>10.5273</v>
      </c>
      <c r="Q16" s="61">
        <f t="shared" si="6"/>
        <v>18</v>
      </c>
      <c r="R16" s="60">
        <f>VLOOKUP($A16,'Return Data'!$B$7:$R$2292,16,0)</f>
        <v>19.133600000000001</v>
      </c>
      <c r="S16" s="62">
        <f t="shared" si="7"/>
        <v>5</v>
      </c>
    </row>
    <row r="17" spans="1:19" x14ac:dyDescent="0.3">
      <c r="A17" s="58" t="s">
        <v>923</v>
      </c>
      <c r="B17" s="59">
        <f>VLOOKUP($A17,'Return Data'!$B$7:$R$2292,3,0)</f>
        <v>44826</v>
      </c>
      <c r="C17" s="60">
        <f>VLOOKUP($A17,'Return Data'!$B$7:$R$2292,4,0)</f>
        <v>66.98</v>
      </c>
      <c r="D17" s="60">
        <f>VLOOKUP($A17,'Return Data'!$B$7:$R$2292,10,0)</f>
        <v>13.989100000000001</v>
      </c>
      <c r="E17" s="61">
        <f t="shared" si="0"/>
        <v>25</v>
      </c>
      <c r="F17" s="60">
        <f>VLOOKUP($A17,'Return Data'!$B$7:$R$2292,11,0)</f>
        <v>2.9195000000000002</v>
      </c>
      <c r="G17" s="61">
        <f t="shared" si="1"/>
        <v>19</v>
      </c>
      <c r="H17" s="60">
        <f>VLOOKUP($A17,'Return Data'!$B$7:$R$2292,12,0)</f>
        <v>4.9513999999999996</v>
      </c>
      <c r="I17" s="61">
        <f t="shared" si="2"/>
        <v>5</v>
      </c>
      <c r="J17" s="60">
        <f>VLOOKUP($A17,'Return Data'!$B$7:$R$2292,13,0)</f>
        <v>3.9739</v>
      </c>
      <c r="K17" s="61">
        <f t="shared" si="3"/>
        <v>4</v>
      </c>
      <c r="L17" s="60">
        <f>VLOOKUP($A17,'Return Data'!$B$7:$R$2292,17,0)</f>
        <v>28.521899999999999</v>
      </c>
      <c r="M17" s="61">
        <f t="shared" si="4"/>
        <v>5</v>
      </c>
      <c r="N17" s="60">
        <f>VLOOKUP($A17,'Return Data'!$B$7:$R$2292,14,0)</f>
        <v>17.136700000000001</v>
      </c>
      <c r="O17" s="61">
        <f t="shared" si="5"/>
        <v>6</v>
      </c>
      <c r="P17" s="60">
        <f>VLOOKUP($A17,'Return Data'!$B$7:$R$2292,15,0)</f>
        <v>12.1387</v>
      </c>
      <c r="Q17" s="61">
        <f t="shared" si="6"/>
        <v>6</v>
      </c>
      <c r="R17" s="60">
        <f>VLOOKUP($A17,'Return Data'!$B$7:$R$2292,16,0)</f>
        <v>14.1793</v>
      </c>
      <c r="S17" s="62">
        <f t="shared" si="7"/>
        <v>12</v>
      </c>
    </row>
    <row r="18" spans="1:19" x14ac:dyDescent="0.3">
      <c r="A18" s="58" t="s">
        <v>925</v>
      </c>
      <c r="B18" s="59">
        <f>VLOOKUP($A18,'Return Data'!$B$7:$R$2292,3,0)</f>
        <v>44826</v>
      </c>
      <c r="C18" s="60">
        <f>VLOOKUP($A18,'Return Data'!$B$7:$R$2292,4,0)</f>
        <v>40.200000000000003</v>
      </c>
      <c r="D18" s="60">
        <f>VLOOKUP($A18,'Return Data'!$B$7:$R$2292,10,0)</f>
        <v>17.2012</v>
      </c>
      <c r="E18" s="61">
        <f t="shared" si="0"/>
        <v>6</v>
      </c>
      <c r="F18" s="60">
        <f>VLOOKUP($A18,'Return Data'!$B$7:$R$2292,11,0)</f>
        <v>3.3685</v>
      </c>
      <c r="G18" s="61">
        <f t="shared" si="1"/>
        <v>14</v>
      </c>
      <c r="H18" s="60">
        <f>VLOOKUP($A18,'Return Data'!$B$7:$R$2292,12,0)</f>
        <v>4.2801999999999998</v>
      </c>
      <c r="I18" s="61">
        <f t="shared" si="2"/>
        <v>8</v>
      </c>
      <c r="J18" s="60">
        <f>VLOOKUP($A18,'Return Data'!$B$7:$R$2292,13,0)</f>
        <v>1.8494999999999999</v>
      </c>
      <c r="K18" s="61">
        <f t="shared" si="3"/>
        <v>7</v>
      </c>
      <c r="L18" s="60">
        <f>VLOOKUP($A18,'Return Data'!$B$7:$R$2292,17,0)</f>
        <v>28.6204</v>
      </c>
      <c r="M18" s="61">
        <f t="shared" si="4"/>
        <v>4</v>
      </c>
      <c r="N18" s="60">
        <f>VLOOKUP($A18,'Return Data'!$B$7:$R$2292,14,0)</f>
        <v>18.5243</v>
      </c>
      <c r="O18" s="61">
        <f t="shared" si="5"/>
        <v>1</v>
      </c>
      <c r="P18" s="60">
        <f>VLOOKUP($A18,'Return Data'!$B$7:$R$2292,15,0)</f>
        <v>11.0092</v>
      </c>
      <c r="Q18" s="61">
        <f t="shared" si="6"/>
        <v>12</v>
      </c>
      <c r="R18" s="60">
        <f>VLOOKUP($A18,'Return Data'!$B$7:$R$2292,16,0)</f>
        <v>14.3704</v>
      </c>
      <c r="S18" s="62">
        <f t="shared" si="7"/>
        <v>11</v>
      </c>
    </row>
    <row r="19" spans="1:19" x14ac:dyDescent="0.3">
      <c r="A19" s="58" t="s">
        <v>928</v>
      </c>
      <c r="B19" s="59">
        <f>VLOOKUP($A19,'Return Data'!$B$7:$R$2292,3,0)</f>
        <v>44826</v>
      </c>
      <c r="C19" s="60">
        <f>VLOOKUP($A19,'Return Data'!$B$7:$R$2292,4,0)</f>
        <v>49.933</v>
      </c>
      <c r="D19" s="60">
        <f>VLOOKUP($A19,'Return Data'!$B$7:$R$2292,10,0)</f>
        <v>16.6114</v>
      </c>
      <c r="E19" s="61">
        <f t="shared" si="0"/>
        <v>7</v>
      </c>
      <c r="F19" s="60">
        <f>VLOOKUP($A19,'Return Data'!$B$7:$R$2292,11,0)</f>
        <v>1.9664999999999999</v>
      </c>
      <c r="G19" s="61">
        <f t="shared" si="1"/>
        <v>22</v>
      </c>
      <c r="H19" s="60">
        <f>VLOOKUP($A19,'Return Data'!$B$7:$R$2292,12,0)</f>
        <v>1.3250999999999999</v>
      </c>
      <c r="I19" s="61">
        <f t="shared" si="2"/>
        <v>20</v>
      </c>
      <c r="J19" s="60">
        <f>VLOOKUP($A19,'Return Data'!$B$7:$R$2292,13,0)</f>
        <v>0.28720000000000001</v>
      </c>
      <c r="K19" s="61">
        <f t="shared" si="3"/>
        <v>15</v>
      </c>
      <c r="L19" s="60">
        <f>VLOOKUP($A19,'Return Data'!$B$7:$R$2292,17,0)</f>
        <v>21.996600000000001</v>
      </c>
      <c r="M19" s="61">
        <f t="shared" si="4"/>
        <v>24</v>
      </c>
      <c r="N19" s="60">
        <f>VLOOKUP($A19,'Return Data'!$B$7:$R$2292,14,0)</f>
        <v>16.1828</v>
      </c>
      <c r="O19" s="61">
        <f t="shared" si="5"/>
        <v>10</v>
      </c>
      <c r="P19" s="60">
        <f>VLOOKUP($A19,'Return Data'!$B$7:$R$2292,15,0)</f>
        <v>10.794700000000001</v>
      </c>
      <c r="Q19" s="61">
        <f t="shared" si="6"/>
        <v>15</v>
      </c>
      <c r="R19" s="60">
        <f>VLOOKUP($A19,'Return Data'!$B$7:$R$2292,16,0)</f>
        <v>10.3696</v>
      </c>
      <c r="S19" s="62">
        <f t="shared" si="7"/>
        <v>22</v>
      </c>
    </row>
    <row r="20" spans="1:19" x14ac:dyDescent="0.3">
      <c r="A20" s="58" t="s">
        <v>1891</v>
      </c>
      <c r="B20" s="59">
        <f>VLOOKUP($A20,'Return Data'!$B$7:$R$2292,3,0)</f>
        <v>44826</v>
      </c>
      <c r="C20" s="60">
        <f>VLOOKUP($A20,'Return Data'!$B$7:$R$2292,4,0)</f>
        <v>29.37</v>
      </c>
      <c r="D20" s="60">
        <f>VLOOKUP($A20,'Return Data'!$B$7:$R$2292,10,0)</f>
        <v>15.4481</v>
      </c>
      <c r="E20" s="61">
        <f t="shared" si="0"/>
        <v>13</v>
      </c>
      <c r="F20" s="60">
        <f>VLOOKUP($A20,'Return Data'!$B$7:$R$2292,11,0)</f>
        <v>4.6685999999999996</v>
      </c>
      <c r="G20" s="61">
        <f t="shared" si="1"/>
        <v>6</v>
      </c>
      <c r="H20" s="60">
        <f>VLOOKUP($A20,'Return Data'!$B$7:$R$2292,12,0)</f>
        <v>4.2229000000000001</v>
      </c>
      <c r="I20" s="61">
        <f t="shared" si="2"/>
        <v>9</v>
      </c>
      <c r="J20" s="60">
        <f>VLOOKUP($A20,'Return Data'!$B$7:$R$2292,13,0)</f>
        <v>1.6967000000000001</v>
      </c>
      <c r="K20" s="61">
        <f t="shared" si="3"/>
        <v>8</v>
      </c>
      <c r="L20" s="60">
        <f>VLOOKUP($A20,'Return Data'!$B$7:$R$2292,17,0)</f>
        <v>22.193999999999999</v>
      </c>
      <c r="M20" s="61">
        <f t="shared" si="4"/>
        <v>22</v>
      </c>
      <c r="N20" s="60">
        <f>VLOOKUP($A20,'Return Data'!$B$7:$R$2292,14,0)</f>
        <v>12.188700000000001</v>
      </c>
      <c r="O20" s="61">
        <f t="shared" si="5"/>
        <v>27</v>
      </c>
      <c r="P20" s="60">
        <f>VLOOKUP($A20,'Return Data'!$B$7:$R$2292,15,0)</f>
        <v>9.016</v>
      </c>
      <c r="Q20" s="61">
        <f t="shared" si="6"/>
        <v>25</v>
      </c>
      <c r="R20" s="60">
        <f>VLOOKUP($A20,'Return Data'!$B$7:$R$2292,16,0)</f>
        <v>10.6753</v>
      </c>
      <c r="S20" s="62">
        <f t="shared" si="7"/>
        <v>21</v>
      </c>
    </row>
    <row r="21" spans="1:19" x14ac:dyDescent="0.3">
      <c r="A21" s="58" t="s">
        <v>930</v>
      </c>
      <c r="B21" s="59">
        <f>VLOOKUP($A21,'Return Data'!$B$7:$R$2292,3,0)</f>
        <v>44826</v>
      </c>
      <c r="C21" s="60">
        <f>VLOOKUP($A21,'Return Data'!$B$7:$R$2292,4,0)</f>
        <v>44.04</v>
      </c>
      <c r="D21" s="60">
        <f>VLOOKUP($A21,'Return Data'!$B$7:$R$2292,10,0)</f>
        <v>15.6816</v>
      </c>
      <c r="E21" s="61">
        <f t="shared" si="0"/>
        <v>12</v>
      </c>
      <c r="F21" s="60">
        <f>VLOOKUP($A21,'Return Data'!$B$7:$R$2292,11,0)</f>
        <v>1.5916999999999999</v>
      </c>
      <c r="G21" s="61">
        <f t="shared" si="1"/>
        <v>25</v>
      </c>
      <c r="H21" s="60">
        <f>VLOOKUP($A21,'Return Data'!$B$7:$R$2292,12,0)</f>
        <v>-0.2717</v>
      </c>
      <c r="I21" s="61">
        <f t="shared" si="2"/>
        <v>25</v>
      </c>
      <c r="J21" s="60">
        <f>VLOOKUP($A21,'Return Data'!$B$7:$R$2292,13,0)</f>
        <v>-1.2335</v>
      </c>
      <c r="K21" s="61">
        <f t="shared" si="3"/>
        <v>21</v>
      </c>
      <c r="L21" s="60">
        <f>VLOOKUP($A21,'Return Data'!$B$7:$R$2292,17,0)</f>
        <v>24.0261</v>
      </c>
      <c r="M21" s="61">
        <f t="shared" si="4"/>
        <v>19</v>
      </c>
      <c r="N21" s="60">
        <f>VLOOKUP($A21,'Return Data'!$B$7:$R$2292,14,0)</f>
        <v>16.441500000000001</v>
      </c>
      <c r="O21" s="61">
        <f t="shared" si="5"/>
        <v>9</v>
      </c>
      <c r="P21" s="60">
        <f>VLOOKUP($A21,'Return Data'!$B$7:$R$2292,15,0)</f>
        <v>11.254899999999999</v>
      </c>
      <c r="Q21" s="61">
        <f t="shared" si="6"/>
        <v>11</v>
      </c>
      <c r="R21" s="60">
        <f>VLOOKUP($A21,'Return Data'!$B$7:$R$2292,16,0)</f>
        <v>11.9861</v>
      </c>
      <c r="S21" s="62">
        <f t="shared" si="7"/>
        <v>18</v>
      </c>
    </row>
    <row r="22" spans="1:19" x14ac:dyDescent="0.3">
      <c r="A22" s="58" t="s">
        <v>2011</v>
      </c>
      <c r="B22" s="59">
        <f>VLOOKUP($A22,'Return Data'!$B$7:$R$2292,3,0)</f>
        <v>44826</v>
      </c>
      <c r="C22" s="60">
        <f>VLOOKUP($A22,'Return Data'!$B$7:$R$2292,4,0)</f>
        <v>99.986800000000002</v>
      </c>
      <c r="D22" s="60">
        <f>VLOOKUP($A22,'Return Data'!$B$7:$R$2292,10,0)</f>
        <v>16.572500000000002</v>
      </c>
      <c r="E22" s="61">
        <f t="shared" si="0"/>
        <v>8</v>
      </c>
      <c r="F22" s="60">
        <f>VLOOKUP($A22,'Return Data'!$B$7:$R$2292,11,0)</f>
        <v>3.4350000000000001</v>
      </c>
      <c r="G22" s="61">
        <f t="shared" si="1"/>
        <v>12</v>
      </c>
      <c r="H22" s="60">
        <f>VLOOKUP($A22,'Return Data'!$B$7:$R$2292,12,0)</f>
        <v>2.9588000000000001</v>
      </c>
      <c r="I22" s="61">
        <f t="shared" si="2"/>
        <v>13</v>
      </c>
      <c r="J22" s="60">
        <f>VLOOKUP($A22,'Return Data'!$B$7:$R$2292,13,0)</f>
        <v>3.0914000000000001</v>
      </c>
      <c r="K22" s="61">
        <f t="shared" si="3"/>
        <v>5</v>
      </c>
      <c r="L22" s="60">
        <f>VLOOKUP($A22,'Return Data'!$B$7:$R$2292,17,0)</f>
        <v>20.2013</v>
      </c>
      <c r="M22" s="61">
        <f t="shared" si="4"/>
        <v>27</v>
      </c>
      <c r="N22" s="60">
        <f>VLOOKUP($A22,'Return Data'!$B$7:$R$2292,14,0)</f>
        <v>14.802099999999999</v>
      </c>
      <c r="O22" s="61">
        <f t="shared" si="5"/>
        <v>22</v>
      </c>
      <c r="P22" s="60">
        <f>VLOOKUP($A22,'Return Data'!$B$7:$R$2292,15,0)</f>
        <v>9.8218999999999994</v>
      </c>
      <c r="Q22" s="61">
        <f t="shared" si="6"/>
        <v>20</v>
      </c>
      <c r="R22" s="60">
        <f>VLOOKUP($A22,'Return Data'!$B$7:$R$2292,16,0)</f>
        <v>8.7344000000000008</v>
      </c>
      <c r="S22" s="62">
        <f t="shared" si="7"/>
        <v>27</v>
      </c>
    </row>
    <row r="23" spans="1:19" x14ac:dyDescent="0.3">
      <c r="A23" s="58" t="s">
        <v>1773</v>
      </c>
      <c r="B23" s="59">
        <f>VLOOKUP($A23,'Return Data'!$B$7:$R$2292,3,0)</f>
        <v>44826</v>
      </c>
      <c r="C23" s="60">
        <f>VLOOKUP($A23,'Return Data'!$B$7:$R$2292,4,0)</f>
        <v>378.08100000000002</v>
      </c>
      <c r="D23" s="60">
        <f>VLOOKUP($A23,'Return Data'!$B$7:$R$2292,10,0)</f>
        <v>15.146800000000001</v>
      </c>
      <c r="E23" s="61">
        <f t="shared" si="0"/>
        <v>16</v>
      </c>
      <c r="F23" s="60">
        <f>VLOOKUP($A23,'Return Data'!$B$7:$R$2292,11,0)</f>
        <v>4.2956000000000003</v>
      </c>
      <c r="G23" s="61">
        <f t="shared" si="1"/>
        <v>8</v>
      </c>
      <c r="H23" s="60">
        <f>VLOOKUP($A23,'Return Data'!$B$7:$R$2292,12,0)</f>
        <v>2.9203999999999999</v>
      </c>
      <c r="I23" s="61">
        <f t="shared" si="2"/>
        <v>14</v>
      </c>
      <c r="J23" s="60">
        <f>VLOOKUP($A23,'Return Data'!$B$7:$R$2292,13,0)</f>
        <v>-0.22559999999999999</v>
      </c>
      <c r="K23" s="61">
        <f t="shared" si="3"/>
        <v>16</v>
      </c>
      <c r="L23" s="60">
        <f>VLOOKUP($A23,'Return Data'!$B$7:$R$2292,17,0)</f>
        <v>25.895199999999999</v>
      </c>
      <c r="M23" s="61">
        <f t="shared" si="4"/>
        <v>11</v>
      </c>
      <c r="N23" s="60">
        <f>VLOOKUP($A23,'Return Data'!$B$7:$R$2292,14,0)</f>
        <v>17.731000000000002</v>
      </c>
      <c r="O23" s="61">
        <f t="shared" si="5"/>
        <v>4</v>
      </c>
      <c r="P23" s="60">
        <f>VLOOKUP($A23,'Return Data'!$B$7:$R$2292,15,0)</f>
        <v>12.2867</v>
      </c>
      <c r="Q23" s="61">
        <f t="shared" si="6"/>
        <v>4</v>
      </c>
      <c r="R23" s="60">
        <f>VLOOKUP($A23,'Return Data'!$B$7:$R$2292,16,0)</f>
        <v>19.184000000000001</v>
      </c>
      <c r="S23" s="62">
        <f t="shared" si="7"/>
        <v>4</v>
      </c>
    </row>
    <row r="24" spans="1:19" x14ac:dyDescent="0.3">
      <c r="A24" s="58" t="s">
        <v>934</v>
      </c>
      <c r="B24" s="59">
        <f>VLOOKUP($A24,'Return Data'!$B$7:$R$2292,3,0)</f>
        <v>44826</v>
      </c>
      <c r="C24" s="60">
        <f>VLOOKUP($A24,'Return Data'!$B$7:$R$2292,4,0)</f>
        <v>41.54</v>
      </c>
      <c r="D24" s="60">
        <f>VLOOKUP($A24,'Return Data'!$B$7:$R$2292,10,0)</f>
        <v>18.770600000000002</v>
      </c>
      <c r="E24" s="61">
        <f t="shared" si="0"/>
        <v>3</v>
      </c>
      <c r="F24" s="60">
        <f>VLOOKUP($A24,'Return Data'!$B$7:$R$2292,11,0)</f>
        <v>4.3090000000000002</v>
      </c>
      <c r="G24" s="61">
        <f t="shared" si="1"/>
        <v>7</v>
      </c>
      <c r="H24" s="60">
        <f>VLOOKUP($A24,'Return Data'!$B$7:$R$2292,12,0)</f>
        <v>4.3902000000000001</v>
      </c>
      <c r="I24" s="61">
        <f t="shared" si="2"/>
        <v>6</v>
      </c>
      <c r="J24" s="60">
        <f>VLOOKUP($A24,'Return Data'!$B$7:$R$2292,13,0)</f>
        <v>1.3392999999999999</v>
      </c>
      <c r="K24" s="61">
        <f t="shared" si="3"/>
        <v>10</v>
      </c>
      <c r="L24" s="60">
        <f>VLOOKUP($A24,'Return Data'!$B$7:$R$2292,17,0)</f>
        <v>24.322800000000001</v>
      </c>
      <c r="M24" s="61">
        <f t="shared" si="4"/>
        <v>16</v>
      </c>
      <c r="N24" s="60">
        <f>VLOOKUP($A24,'Return Data'!$B$7:$R$2292,14,0)</f>
        <v>15.2956</v>
      </c>
      <c r="O24" s="61">
        <f t="shared" si="5"/>
        <v>19</v>
      </c>
      <c r="P24" s="60">
        <f>VLOOKUP($A24,'Return Data'!$B$7:$R$2292,15,0)</f>
        <v>10.8886</v>
      </c>
      <c r="Q24" s="61">
        <f t="shared" si="6"/>
        <v>14</v>
      </c>
      <c r="R24" s="60">
        <f>VLOOKUP($A24,'Return Data'!$B$7:$R$2292,16,0)</f>
        <v>10.0108</v>
      </c>
      <c r="S24" s="62">
        <f t="shared" si="7"/>
        <v>25</v>
      </c>
    </row>
    <row r="25" spans="1:19" x14ac:dyDescent="0.3">
      <c r="A25" s="58" t="s">
        <v>1884</v>
      </c>
      <c r="B25" s="59">
        <f>VLOOKUP($A25,'Return Data'!$B$7:$R$2292,3,0)</f>
        <v>44826</v>
      </c>
      <c r="C25" s="60">
        <f>VLOOKUP($A25,'Return Data'!$B$7:$R$2292,4,0)</f>
        <v>44.905766817462101</v>
      </c>
      <c r="D25" s="60">
        <f>VLOOKUP($A25,'Return Data'!$B$7:$R$2292,10,0)</f>
        <v>15.007099999999999</v>
      </c>
      <c r="E25" s="61">
        <f t="shared" si="0"/>
        <v>18</v>
      </c>
      <c r="F25" s="60">
        <f>VLOOKUP($A25,'Return Data'!$B$7:$R$2292,11,0)</f>
        <v>0.70669999999999999</v>
      </c>
      <c r="G25" s="61">
        <f t="shared" si="1"/>
        <v>26</v>
      </c>
      <c r="H25" s="60">
        <f>VLOOKUP($A25,'Return Data'!$B$7:$R$2292,12,0)</f>
        <v>0.20960000000000001</v>
      </c>
      <c r="I25" s="61">
        <f t="shared" si="2"/>
        <v>23</v>
      </c>
      <c r="J25" s="60">
        <f>VLOOKUP($A25,'Return Data'!$B$7:$R$2292,13,0)</f>
        <v>-2.3927999999999998</v>
      </c>
      <c r="K25" s="61">
        <f t="shared" si="3"/>
        <v>24</v>
      </c>
      <c r="L25" s="60">
        <f>VLOOKUP($A25,'Return Data'!$B$7:$R$2292,17,0)</f>
        <v>23.882000000000001</v>
      </c>
      <c r="M25" s="61">
        <f t="shared" si="4"/>
        <v>21</v>
      </c>
      <c r="N25" s="60">
        <f>VLOOKUP($A25,'Return Data'!$B$7:$R$2292,14,0)</f>
        <v>14.2615</v>
      </c>
      <c r="O25" s="61">
        <f t="shared" si="5"/>
        <v>23</v>
      </c>
      <c r="P25" s="60">
        <f>VLOOKUP($A25,'Return Data'!$B$7:$R$2292,15,0)</f>
        <v>10.6938</v>
      </c>
      <c r="Q25" s="61">
        <f t="shared" si="6"/>
        <v>16</v>
      </c>
      <c r="R25" s="60">
        <f>VLOOKUP($A25,'Return Data'!$B$7:$R$2292,16,0)</f>
        <v>10.1777</v>
      </c>
      <c r="S25" s="62">
        <f t="shared" si="7"/>
        <v>24</v>
      </c>
    </row>
    <row r="26" spans="1:19" x14ac:dyDescent="0.3">
      <c r="A26" s="58" t="s">
        <v>937</v>
      </c>
      <c r="B26" s="59">
        <f>VLOOKUP($A26,'Return Data'!$B$7:$R$2292,3,0)</f>
        <v>44826</v>
      </c>
      <c r="C26" s="60">
        <f>VLOOKUP($A26,'Return Data'!$B$7:$R$2292,4,0)</f>
        <v>15.789</v>
      </c>
      <c r="D26" s="60">
        <f>VLOOKUP($A26,'Return Data'!$B$7:$R$2292,10,0)</f>
        <v>14.8725</v>
      </c>
      <c r="E26" s="61">
        <f t="shared" si="0"/>
        <v>20</v>
      </c>
      <c r="F26" s="60">
        <f>VLOOKUP($A26,'Return Data'!$B$7:$R$2292,11,0)</f>
        <v>3.0062000000000002</v>
      </c>
      <c r="G26" s="61">
        <f t="shared" si="1"/>
        <v>17</v>
      </c>
      <c r="H26" s="60">
        <f>VLOOKUP($A26,'Return Data'!$B$7:$R$2292,12,0)</f>
        <v>2.6553</v>
      </c>
      <c r="I26" s="61">
        <f t="shared" si="2"/>
        <v>16</v>
      </c>
      <c r="J26" s="60">
        <f>VLOOKUP($A26,'Return Data'!$B$7:$R$2292,13,0)</f>
        <v>1.6907000000000001</v>
      </c>
      <c r="K26" s="61">
        <f t="shared" si="3"/>
        <v>9</v>
      </c>
      <c r="L26" s="60">
        <f>VLOOKUP($A26,'Return Data'!$B$7:$R$2292,17,0)</f>
        <v>27.788900000000002</v>
      </c>
      <c r="M26" s="61">
        <f t="shared" si="4"/>
        <v>9</v>
      </c>
      <c r="N26" s="60">
        <f>VLOOKUP($A26,'Return Data'!$B$7:$R$2292,14,0)</f>
        <v>16.0092</v>
      </c>
      <c r="O26" s="61">
        <f t="shared" si="5"/>
        <v>12</v>
      </c>
      <c r="P26" s="60"/>
      <c r="Q26" s="61"/>
      <c r="R26" s="60">
        <f>VLOOKUP($A26,'Return Data'!$B$7:$R$2292,16,0)</f>
        <v>13.8294</v>
      </c>
      <c r="S26" s="62">
        <f t="shared" si="7"/>
        <v>13</v>
      </c>
    </row>
    <row r="27" spans="1:19" x14ac:dyDescent="0.3">
      <c r="A27" s="58" t="s">
        <v>939</v>
      </c>
      <c r="B27" s="59">
        <f>VLOOKUP($A27,'Return Data'!$B$7:$R$2292,3,0)</f>
        <v>44826</v>
      </c>
      <c r="C27" s="60">
        <f>VLOOKUP($A27,'Return Data'!$B$7:$R$2292,4,0)</f>
        <v>78.888000000000005</v>
      </c>
      <c r="D27" s="60">
        <f>VLOOKUP($A27,'Return Data'!$B$7:$R$2292,10,0)</f>
        <v>13.942399999999999</v>
      </c>
      <c r="E27" s="61">
        <f t="shared" si="0"/>
        <v>26</v>
      </c>
      <c r="F27" s="60">
        <f>VLOOKUP($A27,'Return Data'!$B$7:$R$2292,11,0)</f>
        <v>2.9653999999999998</v>
      </c>
      <c r="G27" s="61">
        <f t="shared" si="1"/>
        <v>18</v>
      </c>
      <c r="H27" s="60">
        <f>VLOOKUP($A27,'Return Data'!$B$7:$R$2292,12,0)</f>
        <v>2.4186999999999999</v>
      </c>
      <c r="I27" s="61">
        <f t="shared" si="2"/>
        <v>18</v>
      </c>
      <c r="J27" s="60">
        <f>VLOOKUP($A27,'Return Data'!$B$7:$R$2292,13,0)</f>
        <v>-0.45179999999999998</v>
      </c>
      <c r="K27" s="61">
        <f t="shared" si="3"/>
        <v>18</v>
      </c>
      <c r="L27" s="60">
        <f>VLOOKUP($A27,'Return Data'!$B$7:$R$2292,17,0)</f>
        <v>24.645399999999999</v>
      </c>
      <c r="M27" s="61">
        <f t="shared" si="4"/>
        <v>14</v>
      </c>
      <c r="N27" s="60">
        <f>VLOOKUP($A27,'Return Data'!$B$7:$R$2292,14,0)</f>
        <v>16.0303</v>
      </c>
      <c r="O27" s="61">
        <f t="shared" si="5"/>
        <v>11</v>
      </c>
      <c r="P27" s="60">
        <f>VLOOKUP($A27,'Return Data'!$B$7:$R$2292,15,0)</f>
        <v>11.9557</v>
      </c>
      <c r="Q27" s="61">
        <f t="shared" ref="Q27:Q34" si="8">RANK(P27,P$8:P$34,0)</f>
        <v>8</v>
      </c>
      <c r="R27" s="60">
        <f>VLOOKUP($A27,'Return Data'!$B$7:$R$2292,16,0)</f>
        <v>15.3353</v>
      </c>
      <c r="S27" s="62">
        <f t="shared" si="7"/>
        <v>10</v>
      </c>
    </row>
    <row r="28" spans="1:19" x14ac:dyDescent="0.3">
      <c r="A28" s="58" t="s">
        <v>940</v>
      </c>
      <c r="B28" s="59">
        <f>VLOOKUP($A28,'Return Data'!$B$7:$R$2292,3,0)</f>
        <v>44826</v>
      </c>
      <c r="C28" s="60">
        <f>VLOOKUP($A28,'Return Data'!$B$7:$R$2292,4,0)</f>
        <v>54.258899999999997</v>
      </c>
      <c r="D28" s="60">
        <f>VLOOKUP($A28,'Return Data'!$B$7:$R$2292,10,0)</f>
        <v>19.503499999999999</v>
      </c>
      <c r="E28" s="61">
        <f t="shared" si="0"/>
        <v>2</v>
      </c>
      <c r="F28" s="60">
        <f>VLOOKUP($A28,'Return Data'!$B$7:$R$2292,11,0)</f>
        <v>8.9656000000000002</v>
      </c>
      <c r="G28" s="61">
        <f t="shared" si="1"/>
        <v>2</v>
      </c>
      <c r="H28" s="60">
        <f>VLOOKUP($A28,'Return Data'!$B$7:$R$2292,12,0)</f>
        <v>11.6114</v>
      </c>
      <c r="I28" s="61">
        <f t="shared" si="2"/>
        <v>2</v>
      </c>
      <c r="J28" s="60">
        <f>VLOOKUP($A28,'Return Data'!$B$7:$R$2292,13,0)</f>
        <v>8.8034999999999997</v>
      </c>
      <c r="K28" s="61">
        <f t="shared" si="3"/>
        <v>1</v>
      </c>
      <c r="L28" s="60">
        <f>VLOOKUP($A28,'Return Data'!$B$7:$R$2292,17,0)</f>
        <v>34.783099999999997</v>
      </c>
      <c r="M28" s="61">
        <f t="shared" si="4"/>
        <v>1</v>
      </c>
      <c r="N28" s="60">
        <f>VLOOKUP($A28,'Return Data'!$B$7:$R$2292,14,0)</f>
        <v>17.8932</v>
      </c>
      <c r="O28" s="61">
        <f t="shared" si="5"/>
        <v>3</v>
      </c>
      <c r="P28" s="60">
        <f>VLOOKUP($A28,'Return Data'!$B$7:$R$2292,15,0)</f>
        <v>12.192500000000001</v>
      </c>
      <c r="Q28" s="61">
        <f t="shared" si="8"/>
        <v>5</v>
      </c>
      <c r="R28" s="60">
        <f>VLOOKUP($A28,'Return Data'!$B$7:$R$2292,16,0)</f>
        <v>11.822800000000001</v>
      </c>
      <c r="S28" s="62">
        <f t="shared" si="7"/>
        <v>19</v>
      </c>
    </row>
    <row r="29" spans="1:19" x14ac:dyDescent="0.3">
      <c r="A29" s="58" t="s">
        <v>942</v>
      </c>
      <c r="B29" s="59">
        <f>VLOOKUP($A29,'Return Data'!$B$7:$R$2292,3,0)</f>
        <v>44826</v>
      </c>
      <c r="C29" s="60">
        <f>VLOOKUP($A29,'Return Data'!$B$7:$R$2292,4,0)</f>
        <v>241.93</v>
      </c>
      <c r="D29" s="60">
        <f>VLOOKUP($A29,'Return Data'!$B$7:$R$2292,10,0)</f>
        <v>15.3256</v>
      </c>
      <c r="E29" s="61">
        <f t="shared" si="0"/>
        <v>14</v>
      </c>
      <c r="F29" s="60">
        <f>VLOOKUP($A29,'Return Data'!$B$7:$R$2292,11,0)</f>
        <v>4.1321000000000003</v>
      </c>
      <c r="G29" s="61">
        <f t="shared" si="1"/>
        <v>9</v>
      </c>
      <c r="H29" s="60">
        <f>VLOOKUP($A29,'Return Data'!$B$7:$R$2292,12,0)</f>
        <v>1.099</v>
      </c>
      <c r="I29" s="61">
        <f t="shared" si="2"/>
        <v>21</v>
      </c>
      <c r="J29" s="60">
        <f>VLOOKUP($A29,'Return Data'!$B$7:$R$2292,13,0)</f>
        <v>-4.4509999999999996</v>
      </c>
      <c r="K29" s="61">
        <f t="shared" si="3"/>
        <v>26</v>
      </c>
      <c r="L29" s="60">
        <f>VLOOKUP($A29,'Return Data'!$B$7:$R$2292,17,0)</f>
        <v>20.8215</v>
      </c>
      <c r="M29" s="61">
        <f t="shared" si="4"/>
        <v>25</v>
      </c>
      <c r="N29" s="60">
        <f>VLOOKUP($A29,'Return Data'!$B$7:$R$2292,14,0)</f>
        <v>13.4137</v>
      </c>
      <c r="O29" s="61">
        <f t="shared" si="5"/>
        <v>25</v>
      </c>
      <c r="P29" s="60">
        <f>VLOOKUP($A29,'Return Data'!$B$7:$R$2292,15,0)</f>
        <v>9.3924000000000003</v>
      </c>
      <c r="Q29" s="61">
        <f t="shared" si="8"/>
        <v>23</v>
      </c>
      <c r="R29" s="60">
        <f>VLOOKUP($A29,'Return Data'!$B$7:$R$2292,16,0)</f>
        <v>17.595300000000002</v>
      </c>
      <c r="S29" s="62">
        <f t="shared" si="7"/>
        <v>8</v>
      </c>
    </row>
    <row r="30" spans="1:19" x14ac:dyDescent="0.3">
      <c r="A30" s="58" t="s">
        <v>945</v>
      </c>
      <c r="B30" s="59">
        <f>VLOOKUP($A30,'Return Data'!$B$7:$R$2292,3,0)</f>
        <v>44826</v>
      </c>
      <c r="C30" s="60">
        <f>VLOOKUP($A30,'Return Data'!$B$7:$R$2292,4,0)</f>
        <v>62.549900000000001</v>
      </c>
      <c r="D30" s="60">
        <f>VLOOKUP($A30,'Return Data'!$B$7:$R$2292,10,0)</f>
        <v>15.9145</v>
      </c>
      <c r="E30" s="61">
        <f t="shared" si="0"/>
        <v>10</v>
      </c>
      <c r="F30" s="60">
        <f>VLOOKUP($A30,'Return Data'!$B$7:$R$2292,11,0)</f>
        <v>5.1116000000000001</v>
      </c>
      <c r="G30" s="61">
        <f t="shared" si="1"/>
        <v>5</v>
      </c>
      <c r="H30" s="60">
        <f>VLOOKUP($A30,'Return Data'!$B$7:$R$2292,12,0)</f>
        <v>5.2930999999999999</v>
      </c>
      <c r="I30" s="61">
        <f t="shared" si="2"/>
        <v>4</v>
      </c>
      <c r="J30" s="60">
        <f>VLOOKUP($A30,'Return Data'!$B$7:$R$2292,13,0)</f>
        <v>1.9148000000000001</v>
      </c>
      <c r="K30" s="61">
        <f t="shared" si="3"/>
        <v>6</v>
      </c>
      <c r="L30" s="60">
        <f>VLOOKUP($A30,'Return Data'!$B$7:$R$2292,17,0)</f>
        <v>28.4803</v>
      </c>
      <c r="M30" s="61">
        <f t="shared" si="4"/>
        <v>6</v>
      </c>
      <c r="N30" s="60">
        <f>VLOOKUP($A30,'Return Data'!$B$7:$R$2292,14,0)</f>
        <v>16.816800000000001</v>
      </c>
      <c r="O30" s="61">
        <f t="shared" si="5"/>
        <v>7</v>
      </c>
      <c r="P30" s="60">
        <f>VLOOKUP($A30,'Return Data'!$B$7:$R$2292,15,0)</f>
        <v>11.350300000000001</v>
      </c>
      <c r="Q30" s="61">
        <f t="shared" si="8"/>
        <v>10</v>
      </c>
      <c r="R30" s="60">
        <f>VLOOKUP($A30,'Return Data'!$B$7:$R$2292,16,0)</f>
        <v>11.6167</v>
      </c>
      <c r="S30" s="62">
        <f t="shared" si="7"/>
        <v>20</v>
      </c>
    </row>
    <row r="31" spans="1:19" x14ac:dyDescent="0.3">
      <c r="A31" s="58" t="s">
        <v>946</v>
      </c>
      <c r="B31" s="59">
        <f>VLOOKUP($A31,'Return Data'!$B$7:$R$2292,3,0)</f>
        <v>44826</v>
      </c>
      <c r="C31" s="60">
        <f>VLOOKUP($A31,'Return Data'!$B$7:$R$2292,4,0)</f>
        <v>732.23614368664596</v>
      </c>
      <c r="D31" s="60">
        <f>VLOOKUP($A31,'Return Data'!$B$7:$R$2292,10,0)</f>
        <v>14.7578</v>
      </c>
      <c r="E31" s="61">
        <f t="shared" si="0"/>
        <v>21</v>
      </c>
      <c r="F31" s="60">
        <f>VLOOKUP($A31,'Return Data'!$B$7:$R$2292,11,0)</f>
        <v>2.5343</v>
      </c>
      <c r="G31" s="61">
        <f t="shared" si="1"/>
        <v>20</v>
      </c>
      <c r="H31" s="60">
        <f>VLOOKUP($A31,'Return Data'!$B$7:$R$2292,12,0)</f>
        <v>2.7829000000000002</v>
      </c>
      <c r="I31" s="61">
        <f t="shared" si="2"/>
        <v>15</v>
      </c>
      <c r="J31" s="60">
        <f>VLOOKUP($A31,'Return Data'!$B$7:$R$2292,13,0)</f>
        <v>0.69830000000000003</v>
      </c>
      <c r="K31" s="61">
        <f t="shared" si="3"/>
        <v>14</v>
      </c>
      <c r="L31" s="60">
        <f>VLOOKUP($A31,'Return Data'!$B$7:$R$2292,17,0)</f>
        <v>28.078600000000002</v>
      </c>
      <c r="M31" s="61">
        <f t="shared" si="4"/>
        <v>7</v>
      </c>
      <c r="N31" s="60">
        <f>VLOOKUP($A31,'Return Data'!$B$7:$R$2292,14,0)</f>
        <v>15.3645</v>
      </c>
      <c r="O31" s="61">
        <f t="shared" si="5"/>
        <v>18</v>
      </c>
      <c r="P31" s="60">
        <f>VLOOKUP($A31,'Return Data'!$B$7:$R$2292,15,0)</f>
        <v>10.672000000000001</v>
      </c>
      <c r="Q31" s="61">
        <f t="shared" si="8"/>
        <v>17</v>
      </c>
      <c r="R31" s="60">
        <f>VLOOKUP($A31,'Return Data'!$B$7:$R$2292,16,0)</f>
        <v>19.244199999999999</v>
      </c>
      <c r="S31" s="62">
        <f t="shared" si="7"/>
        <v>3</v>
      </c>
    </row>
    <row r="32" spans="1:19" x14ac:dyDescent="0.3">
      <c r="A32" s="58" t="s">
        <v>949</v>
      </c>
      <c r="B32" s="59">
        <f>VLOOKUP($A32,'Return Data'!$B$7:$R$2292,3,0)</f>
        <v>44826</v>
      </c>
      <c r="C32" s="60">
        <f>VLOOKUP($A32,'Return Data'!$B$7:$R$2292,4,0)</f>
        <v>149.45333333333301</v>
      </c>
      <c r="D32" s="60">
        <f>VLOOKUP($A32,'Return Data'!$B$7:$R$2292,10,0)</f>
        <v>27.7379</v>
      </c>
      <c r="E32" s="61">
        <f t="shared" si="0"/>
        <v>1</v>
      </c>
      <c r="F32" s="60">
        <f>VLOOKUP($A32,'Return Data'!$B$7:$R$2292,11,0)</f>
        <v>11.0792</v>
      </c>
      <c r="G32" s="61">
        <f t="shared" si="1"/>
        <v>1</v>
      </c>
      <c r="H32" s="60">
        <f>VLOOKUP($A32,'Return Data'!$B$7:$R$2292,12,0)</f>
        <v>13.4285</v>
      </c>
      <c r="I32" s="61">
        <f t="shared" si="2"/>
        <v>1</v>
      </c>
      <c r="J32" s="60">
        <f>VLOOKUP($A32,'Return Data'!$B$7:$R$2292,13,0)</f>
        <v>8.2471999999999994</v>
      </c>
      <c r="K32" s="61">
        <f t="shared" si="3"/>
        <v>2</v>
      </c>
      <c r="L32" s="60">
        <f>VLOOKUP($A32,'Return Data'!$B$7:$R$2292,17,0)</f>
        <v>25.7806</v>
      </c>
      <c r="M32" s="61">
        <f t="shared" si="4"/>
        <v>12</v>
      </c>
      <c r="N32" s="60">
        <f>VLOOKUP($A32,'Return Data'!$B$7:$R$2292,14,0)</f>
        <v>15.490399999999999</v>
      </c>
      <c r="O32" s="61">
        <f t="shared" si="5"/>
        <v>17</v>
      </c>
      <c r="P32" s="60">
        <f>VLOOKUP($A32,'Return Data'!$B$7:$R$2292,15,0)</f>
        <v>9.1633999999999993</v>
      </c>
      <c r="Q32" s="61">
        <f t="shared" si="8"/>
        <v>24</v>
      </c>
      <c r="R32" s="60">
        <f>VLOOKUP($A32,'Return Data'!$B$7:$R$2292,16,0)</f>
        <v>10.3011</v>
      </c>
      <c r="S32" s="62">
        <f t="shared" si="7"/>
        <v>23</v>
      </c>
    </row>
    <row r="33" spans="1:19" x14ac:dyDescent="0.3">
      <c r="A33" s="58" t="s">
        <v>951</v>
      </c>
      <c r="B33" s="59">
        <f>VLOOKUP($A33,'Return Data'!$B$7:$R$2292,3,0)</f>
        <v>44826</v>
      </c>
      <c r="C33" s="60">
        <f>VLOOKUP($A33,'Return Data'!$B$7:$R$2292,4,0)</f>
        <v>16.420000000000002</v>
      </c>
      <c r="D33" s="60">
        <f>VLOOKUP($A33,'Return Data'!$B$7:$R$2292,10,0)</f>
        <v>14.3454</v>
      </c>
      <c r="E33" s="61">
        <f t="shared" si="0"/>
        <v>23</v>
      </c>
      <c r="F33" s="60">
        <f>VLOOKUP($A33,'Return Data'!$B$7:$R$2292,11,0)</f>
        <v>2.1779999999999999</v>
      </c>
      <c r="G33" s="61">
        <f t="shared" si="1"/>
        <v>21</v>
      </c>
      <c r="H33" s="60">
        <f>VLOOKUP($A33,'Return Data'!$B$7:$R$2292,12,0)</f>
        <v>0</v>
      </c>
      <c r="I33" s="61">
        <f t="shared" si="2"/>
        <v>24</v>
      </c>
      <c r="J33" s="60">
        <f>VLOOKUP($A33,'Return Data'!$B$7:$R$2292,13,0)</f>
        <v>-1.3814</v>
      </c>
      <c r="K33" s="61">
        <f t="shared" si="3"/>
        <v>22</v>
      </c>
      <c r="L33" s="60">
        <f>VLOOKUP($A33,'Return Data'!$B$7:$R$2292,17,0)</f>
        <v>25.171600000000002</v>
      </c>
      <c r="M33" s="61">
        <f t="shared" si="4"/>
        <v>13</v>
      </c>
      <c r="N33" s="60">
        <f>VLOOKUP($A33,'Return Data'!$B$7:$R$2292,14,0)</f>
        <v>15.6599</v>
      </c>
      <c r="O33" s="61">
        <f t="shared" si="5"/>
        <v>16</v>
      </c>
      <c r="P33" s="60">
        <f>VLOOKUP($A33,'Return Data'!$B$7:$R$2292,15,0)</f>
        <v>9.8130000000000006</v>
      </c>
      <c r="Q33" s="61">
        <f t="shared" si="8"/>
        <v>21</v>
      </c>
      <c r="R33" s="60">
        <f>VLOOKUP($A33,'Return Data'!$B$7:$R$2292,16,0)</f>
        <v>9.6750000000000007</v>
      </c>
      <c r="S33" s="62">
        <f t="shared" si="7"/>
        <v>26</v>
      </c>
    </row>
    <row r="34" spans="1:19" x14ac:dyDescent="0.3">
      <c r="A34" s="58" t="s">
        <v>1778</v>
      </c>
      <c r="B34" s="59">
        <f>VLOOKUP($A34,'Return Data'!$B$7:$R$2292,3,0)</f>
        <v>44826</v>
      </c>
      <c r="C34" s="60">
        <f>VLOOKUP($A34,'Return Data'!$B$7:$R$2292,4,0)</f>
        <v>194.33359999999999</v>
      </c>
      <c r="D34" s="60">
        <f>VLOOKUP($A34,'Return Data'!$B$7:$R$2292,10,0)</f>
        <v>14.8818</v>
      </c>
      <c r="E34" s="61">
        <f t="shared" si="0"/>
        <v>19</v>
      </c>
      <c r="F34" s="60">
        <f>VLOOKUP($A34,'Return Data'!$B$7:$R$2292,11,0)</f>
        <v>1.7669999999999999</v>
      </c>
      <c r="G34" s="61">
        <f t="shared" si="1"/>
        <v>23</v>
      </c>
      <c r="H34" s="60">
        <f>VLOOKUP($A34,'Return Data'!$B$7:$R$2292,12,0)</f>
        <v>0.53520000000000001</v>
      </c>
      <c r="I34" s="61">
        <f t="shared" si="2"/>
        <v>22</v>
      </c>
      <c r="J34" s="60">
        <f>VLOOKUP($A34,'Return Data'!$B$7:$R$2292,13,0)</f>
        <v>-0.92910000000000004</v>
      </c>
      <c r="K34" s="61">
        <f t="shared" si="3"/>
        <v>19</v>
      </c>
      <c r="L34" s="60">
        <f>VLOOKUP($A34,'Return Data'!$B$7:$R$2292,17,0)</f>
        <v>26.245799999999999</v>
      </c>
      <c r="M34" s="61">
        <f t="shared" si="4"/>
        <v>10</v>
      </c>
      <c r="N34" s="60">
        <f>VLOOKUP($A34,'Return Data'!$B$7:$R$2292,14,0)</f>
        <v>17.230899999999998</v>
      </c>
      <c r="O34" s="61">
        <f t="shared" si="5"/>
        <v>5</v>
      </c>
      <c r="P34" s="60">
        <f>VLOOKUP($A34,'Return Data'!$B$7:$R$2292,15,0)</f>
        <v>12.4056</v>
      </c>
      <c r="Q34" s="61">
        <f t="shared" si="8"/>
        <v>3</v>
      </c>
      <c r="R34" s="60">
        <f>VLOOKUP($A34,'Return Data'!$B$7:$R$2292,16,0)</f>
        <v>13.2355</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16.035503703703704</v>
      </c>
      <c r="E36" s="69"/>
      <c r="F36" s="70">
        <f>AVERAGE(F8:F34)</f>
        <v>3.6670148148148143</v>
      </c>
      <c r="G36" s="69"/>
      <c r="H36" s="70">
        <f>AVERAGE(H8:H34)</f>
        <v>3.3578925925925924</v>
      </c>
      <c r="I36" s="69"/>
      <c r="J36" s="70">
        <f>AVERAGE(J8:J34)</f>
        <v>0.72655925925925924</v>
      </c>
      <c r="K36" s="69"/>
      <c r="L36" s="70">
        <f>AVERAGE(L8:L34)</f>
        <v>25.514822222222232</v>
      </c>
      <c r="M36" s="69"/>
      <c r="N36" s="70">
        <f>AVERAGE(N8:N34)</f>
        <v>15.752055555555557</v>
      </c>
      <c r="O36" s="69"/>
      <c r="P36" s="70">
        <f>AVERAGE(P8:P34)</f>
        <v>10.974857692307692</v>
      </c>
      <c r="Q36" s="69"/>
      <c r="R36" s="70">
        <f>AVERAGE(R8:R34)</f>
        <v>14.156433333333332</v>
      </c>
      <c r="S36" s="71"/>
    </row>
    <row r="37" spans="1:19" x14ac:dyDescent="0.3">
      <c r="A37" s="68" t="s">
        <v>28</v>
      </c>
      <c r="B37" s="69"/>
      <c r="C37" s="69"/>
      <c r="D37" s="70">
        <f>MIN(D8:D34)</f>
        <v>11.4833</v>
      </c>
      <c r="E37" s="69"/>
      <c r="F37" s="70">
        <f>MIN(F8:F34)</f>
        <v>-0.13500000000000001</v>
      </c>
      <c r="G37" s="69"/>
      <c r="H37" s="70">
        <f>MIN(H8:H34)</f>
        <v>-2.0299999999999998</v>
      </c>
      <c r="I37" s="69"/>
      <c r="J37" s="70">
        <f>MIN(J8:J34)</f>
        <v>-6.0515999999999996</v>
      </c>
      <c r="K37" s="69"/>
      <c r="L37" s="70">
        <f>MIN(L8:L34)</f>
        <v>20.2013</v>
      </c>
      <c r="M37" s="69"/>
      <c r="N37" s="70">
        <f>MIN(N8:N34)</f>
        <v>12.188700000000001</v>
      </c>
      <c r="O37" s="69"/>
      <c r="P37" s="70">
        <f>MIN(P8:P34)</f>
        <v>8.3889999999999993</v>
      </c>
      <c r="Q37" s="69"/>
      <c r="R37" s="70">
        <f>MIN(R8:R34)</f>
        <v>8.7344000000000008</v>
      </c>
      <c r="S37" s="71"/>
    </row>
    <row r="38" spans="1:19" ht="15" thickBot="1" x14ac:dyDescent="0.35">
      <c r="A38" s="72" t="s">
        <v>29</v>
      </c>
      <c r="B38" s="73"/>
      <c r="C38" s="73"/>
      <c r="D38" s="74">
        <f>MAX(D8:D34)</f>
        <v>27.7379</v>
      </c>
      <c r="E38" s="73"/>
      <c r="F38" s="74">
        <f>MAX(F8:F34)</f>
        <v>11.0792</v>
      </c>
      <c r="G38" s="73"/>
      <c r="H38" s="74">
        <f>MAX(H8:H34)</f>
        <v>13.4285</v>
      </c>
      <c r="I38" s="73"/>
      <c r="J38" s="74">
        <f>MAX(J8:J34)</f>
        <v>8.8034999999999997</v>
      </c>
      <c r="K38" s="73"/>
      <c r="L38" s="74">
        <f>MAX(L8:L34)</f>
        <v>34.783099999999997</v>
      </c>
      <c r="M38" s="73"/>
      <c r="N38" s="74">
        <f>MAX(N8:N34)</f>
        <v>18.5243</v>
      </c>
      <c r="O38" s="73"/>
      <c r="P38" s="74">
        <f>MAX(P8:P34)</f>
        <v>13.8443</v>
      </c>
      <c r="Q38" s="73"/>
      <c r="R38" s="74">
        <f>MAX(R8:R34)</f>
        <v>19.3782</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44826</v>
      </c>
      <c r="C8" s="60">
        <f>VLOOKUP($A8,'Return Data'!$B$7:$R$2292,4,0)</f>
        <v>39.551000000000002</v>
      </c>
      <c r="D8" s="60">
        <f>VLOOKUP($A8,'Return Data'!$B$7:$R$2292,9,0)</f>
        <v>2.4491999999999998</v>
      </c>
      <c r="E8" s="61">
        <f t="shared" ref="E8:E33" si="0">RANK(D8,D$8:D$33,0)</f>
        <v>10</v>
      </c>
      <c r="F8" s="60">
        <f>VLOOKUP($A8,'Return Data'!$B$7:$R$2292,10,0)</f>
        <v>18.789200000000001</v>
      </c>
      <c r="G8" s="61">
        <f t="shared" ref="G8:G33" si="1">RANK(F8,F$8:F$33,0)</f>
        <v>1</v>
      </c>
      <c r="H8" s="60">
        <f>VLOOKUP($A8,'Return Data'!$B$7:$R$2292,11,0)</f>
        <v>8.3550000000000004</v>
      </c>
      <c r="I8" s="61">
        <f t="shared" ref="I8:I33" si="2">RANK(H8,H$8:H$33,0)</f>
        <v>2</v>
      </c>
      <c r="J8" s="60">
        <f>VLOOKUP($A8,'Return Data'!$B$7:$R$2292,12,0)</f>
        <v>6.5492999999999997</v>
      </c>
      <c r="K8" s="61">
        <f t="shared" ref="K8:K33" si="3">RANK(J8,J$8:J$33,0)</f>
        <v>3</v>
      </c>
      <c r="L8" s="60">
        <f>VLOOKUP($A8,'Return Data'!$B$7:$R$2292,13,0)</f>
        <v>5.6208999999999998</v>
      </c>
      <c r="M8" s="61">
        <f t="shared" ref="M8:M33" si="4">RANK(L8,L$8:L$33,0)</f>
        <v>3</v>
      </c>
      <c r="N8" s="60">
        <f>VLOOKUP($A8,'Return Data'!$B$7:$R$2292,17,0)</f>
        <v>6.4676999999999998</v>
      </c>
      <c r="O8" s="61">
        <f t="shared" ref="O8:O31" si="5">RANK(N8,N$8:N$33,0)</f>
        <v>2</v>
      </c>
      <c r="P8" s="60">
        <f>VLOOKUP($A8,'Return Data'!$B$7:$R$2292,14,0)</f>
        <v>4.8154000000000003</v>
      </c>
      <c r="Q8" s="61">
        <f>RANK(P8,P$8:P$33,0)</f>
        <v>21</v>
      </c>
      <c r="R8" s="60">
        <f>VLOOKUP($A8,'Return Data'!$B$7:$R$2292,16,0)</f>
        <v>7.5781000000000001</v>
      </c>
      <c r="S8" s="62">
        <f t="shared" ref="S8:S33" si="6">RANK(R8,R$8:R$33,0)</f>
        <v>16</v>
      </c>
    </row>
    <row r="9" spans="1:19" x14ac:dyDescent="0.3">
      <c r="A9" s="77" t="s">
        <v>54</v>
      </c>
      <c r="B9" s="59">
        <f>VLOOKUP($A9,'Return Data'!$B$7:$R$2292,3,0)</f>
        <v>44826</v>
      </c>
      <c r="C9" s="60">
        <f>VLOOKUP($A9,'Return Data'!$B$7:$R$2292,4,0)</f>
        <v>0.59489999999999998</v>
      </c>
      <c r="D9" s="60">
        <f>VLOOKUP($A9,'Return Data'!$B$7:$R$2292,9,0)</f>
        <v>0.59409999999999996</v>
      </c>
      <c r="E9" s="61">
        <f t="shared" si="0"/>
        <v>18</v>
      </c>
      <c r="F9" s="60">
        <f>VLOOKUP($A9,'Return Data'!$B$7:$R$2292,10,0)</f>
        <v>0.53420000000000001</v>
      </c>
      <c r="G9" s="61">
        <f t="shared" si="1"/>
        <v>24</v>
      </c>
      <c r="H9" s="60">
        <f>VLOOKUP($A9,'Return Data'!$B$7:$R$2292,11,0)</f>
        <v>-117.1122</v>
      </c>
      <c r="I9" s="61">
        <f t="shared" si="2"/>
        <v>26</v>
      </c>
      <c r="J9" s="60">
        <f>VLOOKUP($A9,'Return Data'!$B$7:$R$2292,12,0)</f>
        <v>-78.6447</v>
      </c>
      <c r="K9" s="61">
        <f t="shared" si="3"/>
        <v>26</v>
      </c>
      <c r="L9" s="60">
        <f>VLOOKUP($A9,'Return Data'!$B$7:$R$2292,13,0)</f>
        <v>-59.037399999999998</v>
      </c>
      <c r="M9" s="61">
        <f t="shared" si="4"/>
        <v>26</v>
      </c>
      <c r="N9" s="60">
        <f>VLOOKUP($A9,'Return Data'!$B$7:$R$2292,17,0)</f>
        <v>-35.997999999999998</v>
      </c>
      <c r="O9" s="61">
        <f t="shared" si="5"/>
        <v>25</v>
      </c>
      <c r="P9" s="60"/>
      <c r="Q9" s="61"/>
      <c r="R9" s="60">
        <f>VLOOKUP($A9,'Return Data'!$B$7:$R$2292,16,0)</f>
        <v>-33.797199999999997</v>
      </c>
      <c r="S9" s="62">
        <f t="shared" si="6"/>
        <v>26</v>
      </c>
    </row>
    <row r="10" spans="1:19" x14ac:dyDescent="0.3">
      <c r="A10" s="77" t="s">
        <v>55</v>
      </c>
      <c r="B10" s="59">
        <f>VLOOKUP($A10,'Return Data'!$B$7:$R$2292,3,0)</f>
        <v>44826</v>
      </c>
      <c r="C10" s="60">
        <f>VLOOKUP($A10,'Return Data'!$B$7:$R$2292,4,0)</f>
        <v>26.169499999999999</v>
      </c>
      <c r="D10" s="60">
        <f>VLOOKUP($A10,'Return Data'!$B$7:$R$2292,9,0)</f>
        <v>1.9603999999999999</v>
      </c>
      <c r="E10" s="61">
        <f t="shared" si="0"/>
        <v>11</v>
      </c>
      <c r="F10" s="60">
        <f>VLOOKUP($A10,'Return Data'!$B$7:$R$2292,10,0)</f>
        <v>11.741099999999999</v>
      </c>
      <c r="G10" s="61">
        <f t="shared" si="1"/>
        <v>4</v>
      </c>
      <c r="H10" s="60">
        <f>VLOOKUP($A10,'Return Data'!$B$7:$R$2292,11,0)</f>
        <v>1.2464</v>
      </c>
      <c r="I10" s="61">
        <f t="shared" si="2"/>
        <v>18</v>
      </c>
      <c r="J10" s="60">
        <f>VLOOKUP($A10,'Return Data'!$B$7:$R$2292,12,0)</f>
        <v>0.97109999999999996</v>
      </c>
      <c r="K10" s="61">
        <f t="shared" si="3"/>
        <v>19</v>
      </c>
      <c r="L10" s="60">
        <f>VLOOKUP($A10,'Return Data'!$B$7:$R$2292,13,0)</f>
        <v>1.1996</v>
      </c>
      <c r="M10" s="61">
        <f t="shared" si="4"/>
        <v>18</v>
      </c>
      <c r="N10" s="60">
        <f>VLOOKUP($A10,'Return Data'!$B$7:$R$2292,17,0)</f>
        <v>3.9125999999999999</v>
      </c>
      <c r="O10" s="61">
        <f t="shared" si="5"/>
        <v>13</v>
      </c>
      <c r="P10" s="60">
        <f>VLOOKUP($A10,'Return Data'!$B$7:$R$2292,14,0)</f>
        <v>6.7938000000000001</v>
      </c>
      <c r="Q10" s="61">
        <f t="shared" ref="Q10:Q31" si="7">RANK(P10,P$8:P$33,0)</f>
        <v>6</v>
      </c>
      <c r="R10" s="60">
        <f>VLOOKUP($A10,'Return Data'!$B$7:$R$2292,16,0)</f>
        <v>8.6705000000000005</v>
      </c>
      <c r="S10" s="62">
        <f t="shared" si="6"/>
        <v>4</v>
      </c>
    </row>
    <row r="11" spans="1:19" x14ac:dyDescent="0.3">
      <c r="A11" s="77" t="s">
        <v>1965</v>
      </c>
      <c r="B11" s="59">
        <f>VLOOKUP($A11,'Return Data'!$B$7:$R$2292,3,0)</f>
        <v>44826</v>
      </c>
      <c r="C11" s="60">
        <f>VLOOKUP($A11,'Return Data'!$B$7:$R$2292,4,0)</f>
        <v>40.445300000000003</v>
      </c>
      <c r="D11" s="60">
        <f>VLOOKUP($A11,'Return Data'!$B$7:$R$2292,9,0)</f>
        <v>3.7995999999999999</v>
      </c>
      <c r="E11" s="61">
        <f t="shared" si="0"/>
        <v>7</v>
      </c>
      <c r="F11" s="60">
        <f>VLOOKUP($A11,'Return Data'!$B$7:$R$2292,10,0)</f>
        <v>9.5265000000000004</v>
      </c>
      <c r="G11" s="61">
        <f t="shared" si="1"/>
        <v>7</v>
      </c>
      <c r="H11" s="60">
        <f>VLOOKUP($A11,'Return Data'!$B$7:$R$2292,11,0)</f>
        <v>3.1023999999999998</v>
      </c>
      <c r="I11" s="61">
        <f t="shared" si="2"/>
        <v>9</v>
      </c>
      <c r="J11" s="60">
        <f>VLOOKUP($A11,'Return Data'!$B$7:$R$2292,12,0)</f>
        <v>3.0907</v>
      </c>
      <c r="K11" s="61">
        <f t="shared" si="3"/>
        <v>8</v>
      </c>
      <c r="L11" s="60">
        <f>VLOOKUP($A11,'Return Data'!$B$7:$R$2292,13,0)</f>
        <v>2.8266</v>
      </c>
      <c r="M11" s="61">
        <f t="shared" si="4"/>
        <v>8</v>
      </c>
      <c r="N11" s="60">
        <f>VLOOKUP($A11,'Return Data'!$B$7:$R$2292,17,0)</f>
        <v>3.8473999999999999</v>
      </c>
      <c r="O11" s="61">
        <f t="shared" si="5"/>
        <v>14</v>
      </c>
      <c r="P11" s="60">
        <f>VLOOKUP($A11,'Return Data'!$B$7:$R$2292,14,0)</f>
        <v>5.8003</v>
      </c>
      <c r="Q11" s="61">
        <f t="shared" si="7"/>
        <v>15</v>
      </c>
      <c r="R11" s="60">
        <f>VLOOKUP($A11,'Return Data'!$B$7:$R$2292,16,0)</f>
        <v>7.9660000000000002</v>
      </c>
      <c r="S11" s="62">
        <f t="shared" si="6"/>
        <v>11</v>
      </c>
    </row>
    <row r="12" spans="1:19" x14ac:dyDescent="0.3">
      <c r="A12" s="77" t="s">
        <v>58</v>
      </c>
      <c r="B12" s="59">
        <f>VLOOKUP($A12,'Return Data'!$B$7:$R$2292,3,0)</f>
        <v>44826</v>
      </c>
      <c r="C12" s="60">
        <f>VLOOKUP($A12,'Return Data'!$B$7:$R$2292,4,0)</f>
        <v>26.1815</v>
      </c>
      <c r="D12" s="60">
        <f>VLOOKUP($A12,'Return Data'!$B$7:$R$2292,9,0)</f>
        <v>-3.2604000000000002</v>
      </c>
      <c r="E12" s="61">
        <f t="shared" si="0"/>
        <v>22</v>
      </c>
      <c r="F12" s="60">
        <f>VLOOKUP($A12,'Return Data'!$B$7:$R$2292,10,0)</f>
        <v>5.36</v>
      </c>
      <c r="G12" s="61">
        <f t="shared" si="1"/>
        <v>17</v>
      </c>
      <c r="H12" s="60">
        <f>VLOOKUP($A12,'Return Data'!$B$7:$R$2292,11,0)</f>
        <v>1.992</v>
      </c>
      <c r="I12" s="61">
        <f t="shared" si="2"/>
        <v>16</v>
      </c>
      <c r="J12" s="60">
        <f>VLOOKUP($A12,'Return Data'!$B$7:$R$2292,12,0)</f>
        <v>1.9232</v>
      </c>
      <c r="K12" s="61">
        <f t="shared" si="3"/>
        <v>14</v>
      </c>
      <c r="L12" s="60">
        <f>VLOOKUP($A12,'Return Data'!$B$7:$R$2292,13,0)</f>
        <v>1.8399000000000001</v>
      </c>
      <c r="M12" s="61">
        <f t="shared" si="4"/>
        <v>15</v>
      </c>
      <c r="N12" s="60">
        <f>VLOOKUP($A12,'Return Data'!$B$7:$R$2292,17,0)</f>
        <v>3.0363000000000002</v>
      </c>
      <c r="O12" s="61">
        <f t="shared" si="5"/>
        <v>19</v>
      </c>
      <c r="P12" s="60">
        <f>VLOOKUP($A12,'Return Data'!$B$7:$R$2292,14,0)</f>
        <v>5.1862000000000004</v>
      </c>
      <c r="Q12" s="61">
        <f t="shared" si="7"/>
        <v>20</v>
      </c>
      <c r="R12" s="60">
        <f>VLOOKUP($A12,'Return Data'!$B$7:$R$2292,16,0)</f>
        <v>7.8383000000000003</v>
      </c>
      <c r="S12" s="62">
        <f t="shared" si="6"/>
        <v>12</v>
      </c>
    </row>
    <row r="13" spans="1:19" x14ac:dyDescent="0.3">
      <c r="A13" s="77" t="s">
        <v>59</v>
      </c>
      <c r="B13" s="59">
        <f>VLOOKUP($A13,'Return Data'!$B$7:$R$2292,3,0)</f>
        <v>44826</v>
      </c>
      <c r="C13" s="60">
        <f>VLOOKUP($A13,'Return Data'!$B$7:$R$2292,4,0)</f>
        <v>2833.8278</v>
      </c>
      <c r="D13" s="60">
        <f>VLOOKUP($A13,'Return Data'!$B$7:$R$2292,9,0)</f>
        <v>1.0727</v>
      </c>
      <c r="E13" s="61">
        <f t="shared" si="0"/>
        <v>13</v>
      </c>
      <c r="F13" s="60">
        <f>VLOOKUP($A13,'Return Data'!$B$7:$R$2292,10,0)</f>
        <v>3.8431000000000002</v>
      </c>
      <c r="G13" s="61">
        <f t="shared" si="1"/>
        <v>22</v>
      </c>
      <c r="H13" s="60">
        <f>VLOOKUP($A13,'Return Data'!$B$7:$R$2292,11,0)</f>
        <v>1.1168</v>
      </c>
      <c r="I13" s="61">
        <f t="shared" si="2"/>
        <v>19</v>
      </c>
      <c r="J13" s="60">
        <f>VLOOKUP($A13,'Return Data'!$B$7:$R$2292,12,0)</f>
        <v>1.2727999999999999</v>
      </c>
      <c r="K13" s="61">
        <f t="shared" si="3"/>
        <v>18</v>
      </c>
      <c r="L13" s="60">
        <f>VLOOKUP($A13,'Return Data'!$B$7:$R$2292,13,0)</f>
        <v>1.1901999999999999</v>
      </c>
      <c r="M13" s="61">
        <f t="shared" si="4"/>
        <v>19</v>
      </c>
      <c r="N13" s="60">
        <f>VLOOKUP($A13,'Return Data'!$B$7:$R$2292,17,0)</f>
        <v>3.4887999999999999</v>
      </c>
      <c r="O13" s="61">
        <f t="shared" si="5"/>
        <v>17</v>
      </c>
      <c r="P13" s="60">
        <f>VLOOKUP($A13,'Return Data'!$B$7:$R$2292,14,0)</f>
        <v>6.4494999999999996</v>
      </c>
      <c r="Q13" s="61">
        <f t="shared" si="7"/>
        <v>8</v>
      </c>
      <c r="R13" s="60">
        <f>VLOOKUP($A13,'Return Data'!$B$7:$R$2292,16,0)</f>
        <v>8.0507000000000009</v>
      </c>
      <c r="S13" s="62">
        <f t="shared" si="6"/>
        <v>10</v>
      </c>
    </row>
    <row r="14" spans="1:19" x14ac:dyDescent="0.3">
      <c r="A14" s="77" t="s">
        <v>61</v>
      </c>
      <c r="B14" s="59">
        <f>VLOOKUP($A14,'Return Data'!$B$7:$R$2292,3,0)</f>
        <v>0</v>
      </c>
      <c r="C14" s="60">
        <f>VLOOKUP($A14,'Return Data'!$B$7:$R$2292,4,0)</f>
        <v>0</v>
      </c>
      <c r="D14" s="60">
        <f>VLOOKUP($A14,'Return Data'!$B$7:$R$2292,9,0)</f>
        <v>0</v>
      </c>
      <c r="E14" s="61">
        <f t="shared" si="0"/>
        <v>19</v>
      </c>
      <c r="F14" s="60">
        <f>VLOOKUP($A14,'Return Data'!$B$7:$R$2292,10,0)</f>
        <v>0</v>
      </c>
      <c r="G14" s="61">
        <f t="shared" si="1"/>
        <v>25</v>
      </c>
      <c r="H14" s="60">
        <f>VLOOKUP($A14,'Return Data'!$B$7:$R$2292,11,0)</f>
        <v>0</v>
      </c>
      <c r="I14" s="61">
        <f t="shared" si="2"/>
        <v>20</v>
      </c>
      <c r="J14" s="60">
        <f>VLOOKUP($A14,'Return Data'!$B$7:$R$2292,12,0)</f>
        <v>0</v>
      </c>
      <c r="K14" s="61">
        <f t="shared" si="3"/>
        <v>22</v>
      </c>
      <c r="L14" s="60">
        <f>VLOOKUP($A14,'Return Data'!$B$7:$R$2292,13,0)</f>
        <v>0</v>
      </c>
      <c r="M14" s="61">
        <f t="shared" si="4"/>
        <v>23</v>
      </c>
      <c r="N14" s="60">
        <f>VLOOKUP($A14,'Return Data'!$B$7:$R$2292,17,0)</f>
        <v>0</v>
      </c>
      <c r="O14" s="61">
        <f t="shared" si="5"/>
        <v>24</v>
      </c>
      <c r="P14" s="60">
        <f>VLOOKUP($A14,'Return Data'!$B$7:$R$2292,14,0)</f>
        <v>0</v>
      </c>
      <c r="Q14" s="61">
        <f t="shared" si="7"/>
        <v>24</v>
      </c>
      <c r="R14" s="60">
        <f>VLOOKUP($A14,'Return Data'!$B$7:$R$2292,16,0)</f>
        <v>0</v>
      </c>
      <c r="S14" s="62">
        <f t="shared" si="6"/>
        <v>24</v>
      </c>
    </row>
    <row r="15" spans="1:19" x14ac:dyDescent="0.3">
      <c r="A15" s="77" t="s">
        <v>62</v>
      </c>
      <c r="B15" s="59">
        <f>VLOOKUP($A15,'Return Data'!$B$7:$R$2292,3,0)</f>
        <v>44826</v>
      </c>
      <c r="C15" s="60">
        <f>VLOOKUP($A15,'Return Data'!$B$7:$R$2292,4,0)</f>
        <v>79.017600000000002</v>
      </c>
      <c r="D15" s="60">
        <f>VLOOKUP($A15,'Return Data'!$B$7:$R$2292,9,0)</f>
        <v>3.4026999999999998</v>
      </c>
      <c r="E15" s="61">
        <f t="shared" si="0"/>
        <v>8</v>
      </c>
      <c r="F15" s="60">
        <f>VLOOKUP($A15,'Return Data'!$B$7:$R$2292,10,0)</f>
        <v>7.4039000000000001</v>
      </c>
      <c r="G15" s="61">
        <f t="shared" si="1"/>
        <v>11</v>
      </c>
      <c r="H15" s="60">
        <f>VLOOKUP($A15,'Return Data'!$B$7:$R$2292,11,0)</f>
        <v>2.4317000000000002</v>
      </c>
      <c r="I15" s="61">
        <f t="shared" si="2"/>
        <v>11</v>
      </c>
      <c r="J15" s="60">
        <f>VLOOKUP($A15,'Return Data'!$B$7:$R$2292,12,0)</f>
        <v>1.4746999999999999</v>
      </c>
      <c r="K15" s="61">
        <f t="shared" si="3"/>
        <v>15</v>
      </c>
      <c r="L15" s="60">
        <f>VLOOKUP($A15,'Return Data'!$B$7:$R$2292,13,0)</f>
        <v>1.2243999999999999</v>
      </c>
      <c r="M15" s="61">
        <f t="shared" si="4"/>
        <v>17</v>
      </c>
      <c r="N15" s="60">
        <f>VLOOKUP($A15,'Return Data'!$B$7:$R$2292,17,0)</f>
        <v>5.9372999999999996</v>
      </c>
      <c r="O15" s="61">
        <f t="shared" si="5"/>
        <v>4</v>
      </c>
      <c r="P15" s="60">
        <f>VLOOKUP($A15,'Return Data'!$B$7:$R$2292,14,0)</f>
        <v>7.1841999999999997</v>
      </c>
      <c r="Q15" s="61">
        <f t="shared" si="7"/>
        <v>4</v>
      </c>
      <c r="R15" s="60">
        <f>VLOOKUP($A15,'Return Data'!$B$7:$R$2292,16,0)</f>
        <v>7.6787000000000001</v>
      </c>
      <c r="S15" s="62">
        <f t="shared" si="6"/>
        <v>15</v>
      </c>
    </row>
    <row r="16" spans="1:19" x14ac:dyDescent="0.3">
      <c r="A16" s="77" t="s">
        <v>63</v>
      </c>
      <c r="B16" s="59">
        <f>VLOOKUP($A16,'Return Data'!$B$7:$R$2292,3,0)</f>
        <v>44826</v>
      </c>
      <c r="C16" s="60">
        <f>VLOOKUP($A16,'Return Data'!$B$7:$R$2292,4,0)</f>
        <v>30.971599999999999</v>
      </c>
      <c r="D16" s="60">
        <f>VLOOKUP($A16,'Return Data'!$B$7:$R$2292,9,0)</f>
        <v>-3.5022000000000002</v>
      </c>
      <c r="E16" s="61">
        <f t="shared" si="0"/>
        <v>23</v>
      </c>
      <c r="F16" s="60">
        <f>VLOOKUP($A16,'Return Data'!$B$7:$R$2292,10,0)</f>
        <v>5.4659000000000004</v>
      </c>
      <c r="G16" s="61">
        <f t="shared" si="1"/>
        <v>15</v>
      </c>
      <c r="H16" s="60">
        <f>VLOOKUP($A16,'Return Data'!$B$7:$R$2292,11,0)</f>
        <v>-1.54E-2</v>
      </c>
      <c r="I16" s="61">
        <f t="shared" si="2"/>
        <v>22</v>
      </c>
      <c r="J16" s="60">
        <f>VLOOKUP($A16,'Return Data'!$B$7:$R$2292,12,0)</f>
        <v>0.43190000000000001</v>
      </c>
      <c r="K16" s="61">
        <f t="shared" si="3"/>
        <v>20</v>
      </c>
      <c r="L16" s="60">
        <f>VLOOKUP($A16,'Return Data'!$B$7:$R$2292,13,0)</f>
        <v>0.3054</v>
      </c>
      <c r="M16" s="61">
        <f t="shared" si="4"/>
        <v>22</v>
      </c>
      <c r="N16" s="60">
        <f>VLOOKUP($A16,'Return Data'!$B$7:$R$2292,17,0)</f>
        <v>2.7671999999999999</v>
      </c>
      <c r="O16" s="61">
        <f t="shared" si="5"/>
        <v>22</v>
      </c>
      <c r="P16" s="60">
        <f>VLOOKUP($A16,'Return Data'!$B$7:$R$2292,14,0)</f>
        <v>4.7117000000000004</v>
      </c>
      <c r="Q16" s="61">
        <f t="shared" si="7"/>
        <v>23</v>
      </c>
      <c r="R16" s="60">
        <f>VLOOKUP($A16,'Return Data'!$B$7:$R$2292,16,0)</f>
        <v>6.9734999999999996</v>
      </c>
      <c r="S16" s="62">
        <f t="shared" si="6"/>
        <v>19</v>
      </c>
    </row>
    <row r="17" spans="1:19" x14ac:dyDescent="0.3">
      <c r="A17" s="77" t="s">
        <v>64</v>
      </c>
      <c r="B17" s="59">
        <f>VLOOKUP($A17,'Return Data'!$B$7:$R$2292,3,0)</f>
        <v>44826</v>
      </c>
      <c r="C17" s="60">
        <f>VLOOKUP($A17,'Return Data'!$B$7:$R$2292,4,0)</f>
        <v>31.576899999999998</v>
      </c>
      <c r="D17" s="60">
        <f>VLOOKUP($A17,'Return Data'!$B$7:$R$2292,9,0)</f>
        <v>8.1171000000000006</v>
      </c>
      <c r="E17" s="61">
        <f t="shared" si="0"/>
        <v>2</v>
      </c>
      <c r="F17" s="60">
        <f>VLOOKUP($A17,'Return Data'!$B$7:$R$2292,10,0)</f>
        <v>12.5535</v>
      </c>
      <c r="G17" s="61">
        <f t="shared" si="1"/>
        <v>2</v>
      </c>
      <c r="H17" s="60">
        <f>VLOOKUP($A17,'Return Data'!$B$7:$R$2292,11,0)</f>
        <v>5.7066999999999997</v>
      </c>
      <c r="I17" s="61">
        <f t="shared" si="2"/>
        <v>4</v>
      </c>
      <c r="J17" s="60">
        <f>VLOOKUP($A17,'Return Data'!$B$7:$R$2292,12,0)</f>
        <v>4.5385999999999997</v>
      </c>
      <c r="K17" s="61">
        <f t="shared" si="3"/>
        <v>4</v>
      </c>
      <c r="L17" s="60">
        <f>VLOOKUP($A17,'Return Data'!$B$7:$R$2292,13,0)</f>
        <v>3.9161999999999999</v>
      </c>
      <c r="M17" s="61">
        <f t="shared" si="4"/>
        <v>4</v>
      </c>
      <c r="N17" s="60">
        <f>VLOOKUP($A17,'Return Data'!$B$7:$R$2292,17,0)</f>
        <v>5.7544000000000004</v>
      </c>
      <c r="O17" s="61">
        <f t="shared" si="5"/>
        <v>5</v>
      </c>
      <c r="P17" s="60">
        <f>VLOOKUP($A17,'Return Data'!$B$7:$R$2292,14,0)</f>
        <v>8.0639000000000003</v>
      </c>
      <c r="Q17" s="61">
        <f t="shared" si="7"/>
        <v>2</v>
      </c>
      <c r="R17" s="60">
        <f>VLOOKUP($A17,'Return Data'!$B$7:$R$2292,16,0)</f>
        <v>9.9719999999999995</v>
      </c>
      <c r="S17" s="62">
        <f t="shared" si="6"/>
        <v>1</v>
      </c>
    </row>
    <row r="18" spans="1:19" x14ac:dyDescent="0.3">
      <c r="A18" s="77" t="s">
        <v>65</v>
      </c>
      <c r="B18" s="59">
        <f>VLOOKUP($A18,'Return Data'!$B$7:$R$2292,3,0)</f>
        <v>44826</v>
      </c>
      <c r="C18" s="60">
        <f>VLOOKUP($A18,'Return Data'!$B$7:$R$2292,4,0)</f>
        <v>19.582100000000001</v>
      </c>
      <c r="D18" s="60">
        <f>VLOOKUP($A18,'Return Data'!$B$7:$R$2292,9,0)</f>
        <v>0.73399999999999999</v>
      </c>
      <c r="E18" s="61">
        <f t="shared" si="0"/>
        <v>17</v>
      </c>
      <c r="F18" s="60">
        <f>VLOOKUP($A18,'Return Data'!$B$7:$R$2292,10,0)</f>
        <v>8.0071999999999992</v>
      </c>
      <c r="G18" s="61">
        <f t="shared" si="1"/>
        <v>8</v>
      </c>
      <c r="H18" s="60">
        <f>VLOOKUP($A18,'Return Data'!$B$7:$R$2292,11,0)</f>
        <v>2.0893000000000002</v>
      </c>
      <c r="I18" s="61">
        <f t="shared" si="2"/>
        <v>13</v>
      </c>
      <c r="J18" s="60">
        <f>VLOOKUP($A18,'Return Data'!$B$7:$R$2292,12,0)</f>
        <v>1.4475</v>
      </c>
      <c r="K18" s="61">
        <f t="shared" si="3"/>
        <v>16</v>
      </c>
      <c r="L18" s="60">
        <f>VLOOKUP($A18,'Return Data'!$B$7:$R$2292,13,0)</f>
        <v>2.8163999999999998</v>
      </c>
      <c r="M18" s="61">
        <f t="shared" si="4"/>
        <v>9</v>
      </c>
      <c r="N18" s="60">
        <f>VLOOKUP($A18,'Return Data'!$B$7:$R$2292,17,0)</f>
        <v>4.7175000000000002</v>
      </c>
      <c r="O18" s="61">
        <f t="shared" si="5"/>
        <v>7</v>
      </c>
      <c r="P18" s="60">
        <f>VLOOKUP($A18,'Return Data'!$B$7:$R$2292,14,0)</f>
        <v>6.7591999999999999</v>
      </c>
      <c r="Q18" s="61">
        <f t="shared" si="7"/>
        <v>7</v>
      </c>
      <c r="R18" s="60">
        <f>VLOOKUP($A18,'Return Data'!$B$7:$R$2292,16,0)</f>
        <v>6.2664</v>
      </c>
      <c r="S18" s="62">
        <f t="shared" si="6"/>
        <v>22</v>
      </c>
    </row>
    <row r="19" spans="1:19" x14ac:dyDescent="0.3">
      <c r="A19" s="77" t="s">
        <v>66</v>
      </c>
      <c r="B19" s="59">
        <f>VLOOKUP($A19,'Return Data'!$B$7:$R$2292,3,0)</f>
        <v>44826</v>
      </c>
      <c r="C19" s="60">
        <f>VLOOKUP($A19,'Return Data'!$B$7:$R$2292,4,0)</f>
        <v>30.0029</v>
      </c>
      <c r="D19" s="60">
        <f>VLOOKUP($A19,'Return Data'!$B$7:$R$2292,9,0)</f>
        <v>-8.2263999999999999</v>
      </c>
      <c r="E19" s="61">
        <f t="shared" si="0"/>
        <v>26</v>
      </c>
      <c r="F19" s="60">
        <f>VLOOKUP($A19,'Return Data'!$B$7:$R$2292,10,0)</f>
        <v>4.0515999999999996</v>
      </c>
      <c r="G19" s="61">
        <f t="shared" si="1"/>
        <v>21</v>
      </c>
      <c r="H19" s="60">
        <f>VLOOKUP($A19,'Return Data'!$B$7:$R$2292,11,0)</f>
        <v>-2.1206</v>
      </c>
      <c r="I19" s="61">
        <f t="shared" si="2"/>
        <v>25</v>
      </c>
      <c r="J19" s="60">
        <f>VLOOKUP($A19,'Return Data'!$B$7:$R$2292,12,0)</f>
        <v>-5.6800000000000003E-2</v>
      </c>
      <c r="K19" s="61">
        <f t="shared" si="3"/>
        <v>24</v>
      </c>
      <c r="L19" s="60">
        <f>VLOOKUP($A19,'Return Data'!$B$7:$R$2292,13,0)</f>
        <v>0.4093</v>
      </c>
      <c r="M19" s="61">
        <f t="shared" si="4"/>
        <v>21</v>
      </c>
      <c r="N19" s="60">
        <f>VLOOKUP($A19,'Return Data'!$B$7:$R$2292,17,0)</f>
        <v>3.0030999999999999</v>
      </c>
      <c r="O19" s="61">
        <f t="shared" si="5"/>
        <v>20</v>
      </c>
      <c r="P19" s="60">
        <f>VLOOKUP($A19,'Return Data'!$B$7:$R$2292,14,0)</f>
        <v>6.1733000000000002</v>
      </c>
      <c r="Q19" s="61">
        <f t="shared" si="7"/>
        <v>11</v>
      </c>
      <c r="R19" s="60">
        <f>VLOOKUP($A19,'Return Data'!$B$7:$R$2292,16,0)</f>
        <v>8.4281000000000006</v>
      </c>
      <c r="S19" s="62">
        <f t="shared" si="6"/>
        <v>5</v>
      </c>
    </row>
    <row r="20" spans="1:19" x14ac:dyDescent="0.3">
      <c r="A20" s="77" t="s">
        <v>67</v>
      </c>
      <c r="B20" s="59">
        <f>VLOOKUP($A20,'Return Data'!$B$7:$R$2292,3,0)</f>
        <v>44826</v>
      </c>
      <c r="C20" s="60">
        <f>VLOOKUP($A20,'Return Data'!$B$7:$R$2292,4,0)</f>
        <v>18.979900000000001</v>
      </c>
      <c r="D20" s="60">
        <f>VLOOKUP($A20,'Return Data'!$B$7:$R$2292,9,0)</f>
        <v>-0.71299999999999997</v>
      </c>
      <c r="E20" s="61">
        <f t="shared" si="0"/>
        <v>21</v>
      </c>
      <c r="F20" s="60">
        <f>VLOOKUP($A20,'Return Data'!$B$7:$R$2292,10,0)</f>
        <v>6.8274999999999997</v>
      </c>
      <c r="G20" s="61">
        <f t="shared" si="1"/>
        <v>12</v>
      </c>
      <c r="H20" s="60">
        <f>VLOOKUP($A20,'Return Data'!$B$7:$R$2292,11,0)</f>
        <v>2.0453000000000001</v>
      </c>
      <c r="I20" s="61">
        <f t="shared" si="2"/>
        <v>15</v>
      </c>
      <c r="J20" s="60">
        <f>VLOOKUP($A20,'Return Data'!$B$7:$R$2292,12,0)</f>
        <v>3.1187999999999998</v>
      </c>
      <c r="K20" s="61">
        <f t="shared" si="3"/>
        <v>7</v>
      </c>
      <c r="L20" s="60">
        <f>VLOOKUP($A20,'Return Data'!$B$7:$R$2292,13,0)</f>
        <v>3.2172999999999998</v>
      </c>
      <c r="M20" s="61">
        <f t="shared" si="4"/>
        <v>5</v>
      </c>
      <c r="N20" s="60">
        <f>VLOOKUP($A20,'Return Data'!$B$7:$R$2292,17,0)</f>
        <v>5.6544999999999996</v>
      </c>
      <c r="O20" s="61">
        <f t="shared" si="5"/>
        <v>6</v>
      </c>
      <c r="P20" s="60">
        <f>VLOOKUP($A20,'Return Data'!$B$7:$R$2292,14,0)</f>
        <v>6.4477000000000002</v>
      </c>
      <c r="Q20" s="61">
        <f t="shared" si="7"/>
        <v>9</v>
      </c>
      <c r="R20" s="60">
        <f>VLOOKUP($A20,'Return Data'!$B$7:$R$2292,16,0)</f>
        <v>7.1715</v>
      </c>
      <c r="S20" s="62">
        <f t="shared" si="6"/>
        <v>18</v>
      </c>
    </row>
    <row r="21" spans="1:19" x14ac:dyDescent="0.3">
      <c r="A21" s="77" t="s">
        <v>68</v>
      </c>
      <c r="B21" s="59">
        <f>VLOOKUP($A21,'Return Data'!$B$7:$R$2292,3,0)</f>
        <v>44826</v>
      </c>
      <c r="C21" s="60">
        <f>VLOOKUP($A21,'Return Data'!$B$7:$R$2292,4,0)</f>
        <v>1259.3585</v>
      </c>
      <c r="D21" s="60">
        <f>VLOOKUP($A21,'Return Data'!$B$7:$R$2292,9,0)</f>
        <v>0.8528</v>
      </c>
      <c r="E21" s="61">
        <f t="shared" si="0"/>
        <v>16</v>
      </c>
      <c r="F21" s="60">
        <f>VLOOKUP($A21,'Return Data'!$B$7:$R$2292,10,0)</f>
        <v>4.9911000000000003</v>
      </c>
      <c r="G21" s="61">
        <f t="shared" si="1"/>
        <v>19</v>
      </c>
      <c r="H21" s="60">
        <f>VLOOKUP($A21,'Return Data'!$B$7:$R$2292,11,0)</f>
        <v>1.4376</v>
      </c>
      <c r="I21" s="61">
        <f t="shared" si="2"/>
        <v>17</v>
      </c>
      <c r="J21" s="60">
        <f>VLOOKUP($A21,'Return Data'!$B$7:$R$2292,12,0)</f>
        <v>1.9890000000000001</v>
      </c>
      <c r="K21" s="61">
        <f t="shared" si="3"/>
        <v>13</v>
      </c>
      <c r="L21" s="60">
        <f>VLOOKUP($A21,'Return Data'!$B$7:$R$2292,13,0)</f>
        <v>2.0333000000000001</v>
      </c>
      <c r="M21" s="61">
        <f t="shared" si="4"/>
        <v>14</v>
      </c>
      <c r="N21" s="60">
        <f>VLOOKUP($A21,'Return Data'!$B$7:$R$2292,17,0)</f>
        <v>4.4580000000000002</v>
      </c>
      <c r="O21" s="61">
        <f t="shared" si="5"/>
        <v>8</v>
      </c>
      <c r="P21" s="60">
        <f>VLOOKUP($A21,'Return Data'!$B$7:$R$2292,14,0)</f>
        <v>5.2190000000000003</v>
      </c>
      <c r="Q21" s="61">
        <f t="shared" si="7"/>
        <v>19</v>
      </c>
      <c r="R21" s="60">
        <f>VLOOKUP($A21,'Return Data'!$B$7:$R$2292,16,0)</f>
        <v>6.2518000000000002</v>
      </c>
      <c r="S21" s="62">
        <f t="shared" si="6"/>
        <v>23</v>
      </c>
    </row>
    <row r="22" spans="1:19" x14ac:dyDescent="0.3">
      <c r="A22" s="77" t="s">
        <v>1994</v>
      </c>
      <c r="B22" s="59">
        <f>VLOOKUP($A22,'Return Data'!$B$7:$R$2292,3,0)</f>
        <v>44826</v>
      </c>
      <c r="C22" s="60">
        <f>VLOOKUP($A22,'Return Data'!$B$7:$R$2292,4,0)</f>
        <v>35.860900000000001</v>
      </c>
      <c r="D22" s="60">
        <f>VLOOKUP($A22,'Return Data'!$B$7:$R$2292,9,0)</f>
        <v>2.6126999999999998</v>
      </c>
      <c r="E22" s="61">
        <f t="shared" si="0"/>
        <v>9</v>
      </c>
      <c r="F22" s="60">
        <f>VLOOKUP($A22,'Return Data'!$B$7:$R$2292,10,0)</f>
        <v>4.5941000000000001</v>
      </c>
      <c r="G22" s="61">
        <f t="shared" si="1"/>
        <v>20</v>
      </c>
      <c r="H22" s="60">
        <f>VLOOKUP($A22,'Return Data'!$B$7:$R$2292,11,0)</f>
        <v>3.5146000000000002</v>
      </c>
      <c r="I22" s="61">
        <f t="shared" si="2"/>
        <v>8</v>
      </c>
      <c r="J22" s="60">
        <f>VLOOKUP($A22,'Return Data'!$B$7:$R$2292,12,0)</f>
        <v>3.4264999999999999</v>
      </c>
      <c r="K22" s="61">
        <f t="shared" si="3"/>
        <v>6</v>
      </c>
      <c r="L22" s="60">
        <f>VLOOKUP($A22,'Return Data'!$B$7:$R$2292,13,0)</f>
        <v>3.1947999999999999</v>
      </c>
      <c r="M22" s="61">
        <f t="shared" si="4"/>
        <v>6</v>
      </c>
      <c r="N22" s="60">
        <f>VLOOKUP($A22,'Return Data'!$B$7:$R$2292,17,0)</f>
        <v>4.1967999999999996</v>
      </c>
      <c r="O22" s="61">
        <f t="shared" si="5"/>
        <v>10</v>
      </c>
      <c r="P22" s="60">
        <f>VLOOKUP($A22,'Return Data'!$B$7:$R$2292,14,0)</f>
        <v>5.2775999999999996</v>
      </c>
      <c r="Q22" s="61">
        <f t="shared" si="7"/>
        <v>18</v>
      </c>
      <c r="R22" s="60">
        <f>VLOOKUP($A22,'Return Data'!$B$7:$R$2292,16,0)</f>
        <v>7.5655000000000001</v>
      </c>
      <c r="S22" s="62">
        <f t="shared" si="6"/>
        <v>17</v>
      </c>
    </row>
    <row r="23" spans="1:19" x14ac:dyDescent="0.3">
      <c r="A23" s="77" t="s">
        <v>70</v>
      </c>
      <c r="B23" s="59">
        <f>VLOOKUP($A23,'Return Data'!$B$7:$R$2292,3,0)</f>
        <v>44826</v>
      </c>
      <c r="C23" s="60">
        <f>VLOOKUP($A23,'Return Data'!$B$7:$R$2292,4,0)</f>
        <v>32.426499999999997</v>
      </c>
      <c r="D23" s="60">
        <f>VLOOKUP($A23,'Return Data'!$B$7:$R$2292,9,0)</f>
        <v>0.99209999999999998</v>
      </c>
      <c r="E23" s="61">
        <f t="shared" si="0"/>
        <v>14</v>
      </c>
      <c r="F23" s="60">
        <f>VLOOKUP($A23,'Return Data'!$B$7:$R$2292,10,0)</f>
        <v>9.5667000000000009</v>
      </c>
      <c r="G23" s="61">
        <f t="shared" si="1"/>
        <v>6</v>
      </c>
      <c r="H23" s="60">
        <f>VLOOKUP($A23,'Return Data'!$B$7:$R$2292,11,0)</f>
        <v>2.0745</v>
      </c>
      <c r="I23" s="61">
        <f t="shared" si="2"/>
        <v>14</v>
      </c>
      <c r="J23" s="60">
        <f>VLOOKUP($A23,'Return Data'!$B$7:$R$2292,12,0)</f>
        <v>1.9901</v>
      </c>
      <c r="K23" s="61">
        <f t="shared" si="3"/>
        <v>12</v>
      </c>
      <c r="L23" s="60">
        <f>VLOOKUP($A23,'Return Data'!$B$7:$R$2292,13,0)</f>
        <v>2.1555</v>
      </c>
      <c r="M23" s="61">
        <f t="shared" si="4"/>
        <v>12</v>
      </c>
      <c r="N23" s="60">
        <f>VLOOKUP($A23,'Return Data'!$B$7:$R$2292,17,0)</f>
        <v>4.4550000000000001</v>
      </c>
      <c r="O23" s="61">
        <f t="shared" si="5"/>
        <v>9</v>
      </c>
      <c r="P23" s="60">
        <f>VLOOKUP($A23,'Return Data'!$B$7:$R$2292,14,0)</f>
        <v>6.8175999999999997</v>
      </c>
      <c r="Q23" s="61">
        <f t="shared" si="7"/>
        <v>5</v>
      </c>
      <c r="R23" s="60">
        <f>VLOOKUP($A23,'Return Data'!$B$7:$R$2292,16,0)</f>
        <v>8.8626000000000005</v>
      </c>
      <c r="S23" s="62">
        <f t="shared" si="6"/>
        <v>2</v>
      </c>
    </row>
    <row r="24" spans="1:19" x14ac:dyDescent="0.3">
      <c r="A24" s="77" t="s">
        <v>71</v>
      </c>
      <c r="B24" s="59">
        <f>VLOOKUP($A24,'Return Data'!$B$7:$R$2292,3,0)</f>
        <v>44826</v>
      </c>
      <c r="C24" s="60">
        <f>VLOOKUP($A24,'Return Data'!$B$7:$R$2292,4,0)</f>
        <v>25.814299999999999</v>
      </c>
      <c r="D24" s="60">
        <f>VLOOKUP($A24,'Return Data'!$B$7:$R$2292,9,0)</f>
        <v>1.2419</v>
      </c>
      <c r="E24" s="61">
        <f t="shared" si="0"/>
        <v>12</v>
      </c>
      <c r="F24" s="60">
        <f>VLOOKUP($A24,'Return Data'!$B$7:$R$2292,10,0)</f>
        <v>5.4261999999999997</v>
      </c>
      <c r="G24" s="61">
        <f t="shared" si="1"/>
        <v>16</v>
      </c>
      <c r="H24" s="60">
        <f>VLOOKUP($A24,'Return Data'!$B$7:$R$2292,11,0)</f>
        <v>3.5798999999999999</v>
      </c>
      <c r="I24" s="61">
        <f t="shared" si="2"/>
        <v>7</v>
      </c>
      <c r="J24" s="60">
        <f>VLOOKUP($A24,'Return Data'!$B$7:$R$2292,12,0)</f>
        <v>2.5779999999999998</v>
      </c>
      <c r="K24" s="61">
        <f t="shared" si="3"/>
        <v>11</v>
      </c>
      <c r="L24" s="60">
        <f>VLOOKUP($A24,'Return Data'!$B$7:$R$2292,13,0)</f>
        <v>2.0344000000000002</v>
      </c>
      <c r="M24" s="61">
        <f t="shared" si="4"/>
        <v>13</v>
      </c>
      <c r="N24" s="60">
        <f>VLOOKUP($A24,'Return Data'!$B$7:$R$2292,17,0)</f>
        <v>3.3599000000000001</v>
      </c>
      <c r="O24" s="61">
        <f t="shared" si="5"/>
        <v>18</v>
      </c>
      <c r="P24" s="60">
        <f>VLOOKUP($A24,'Return Data'!$B$7:$R$2292,14,0)</f>
        <v>5.7519999999999998</v>
      </c>
      <c r="Q24" s="61">
        <f t="shared" si="7"/>
        <v>16</v>
      </c>
      <c r="R24" s="60">
        <f>VLOOKUP($A24,'Return Data'!$B$7:$R$2292,16,0)</f>
        <v>8.1297999999999995</v>
      </c>
      <c r="S24" s="62">
        <f t="shared" si="6"/>
        <v>9</v>
      </c>
    </row>
    <row r="25" spans="1:19" x14ac:dyDescent="0.3">
      <c r="A25" s="77" t="s">
        <v>72</v>
      </c>
      <c r="B25" s="59">
        <f>VLOOKUP($A25,'Return Data'!$B$7:$R$2292,3,0)</f>
        <v>44826</v>
      </c>
      <c r="C25" s="60">
        <f>VLOOKUP($A25,'Return Data'!$B$7:$R$2292,4,0)</f>
        <v>14.3362</v>
      </c>
      <c r="D25" s="60">
        <f>VLOOKUP($A25,'Return Data'!$B$7:$R$2292,9,0)</f>
        <v>-5.8593999999999999</v>
      </c>
      <c r="E25" s="61">
        <f t="shared" si="0"/>
        <v>25</v>
      </c>
      <c r="F25" s="60">
        <f>VLOOKUP($A25,'Return Data'!$B$7:$R$2292,10,0)</f>
        <v>7.8396999999999997</v>
      </c>
      <c r="G25" s="61">
        <f t="shared" si="1"/>
        <v>9</v>
      </c>
      <c r="H25" s="60">
        <f>VLOOKUP($A25,'Return Data'!$B$7:$R$2292,11,0)</f>
        <v>-0.74029999999999996</v>
      </c>
      <c r="I25" s="61">
        <f t="shared" si="2"/>
        <v>23</v>
      </c>
      <c r="J25" s="60">
        <f>VLOOKUP($A25,'Return Data'!$B$7:$R$2292,12,0)</f>
        <v>0.27279999999999999</v>
      </c>
      <c r="K25" s="61">
        <f t="shared" si="3"/>
        <v>21</v>
      </c>
      <c r="L25" s="60">
        <f>VLOOKUP($A25,'Return Data'!$B$7:$R$2292,13,0)</f>
        <v>0.78169999999999995</v>
      </c>
      <c r="M25" s="61">
        <f t="shared" si="4"/>
        <v>20</v>
      </c>
      <c r="N25" s="60">
        <f>VLOOKUP($A25,'Return Data'!$B$7:$R$2292,17,0)</f>
        <v>2.77</v>
      </c>
      <c r="O25" s="61">
        <f t="shared" si="5"/>
        <v>21</v>
      </c>
      <c r="P25" s="60">
        <f>VLOOKUP($A25,'Return Data'!$B$7:$R$2292,14,0)</f>
        <v>5.5774999999999997</v>
      </c>
      <c r="Q25" s="61">
        <f t="shared" si="7"/>
        <v>17</v>
      </c>
      <c r="R25" s="60">
        <f>VLOOKUP($A25,'Return Data'!$B$7:$R$2292,16,0)</f>
        <v>6.7666000000000004</v>
      </c>
      <c r="S25" s="62">
        <f t="shared" si="6"/>
        <v>20</v>
      </c>
    </row>
    <row r="26" spans="1:19" x14ac:dyDescent="0.3">
      <c r="A26" s="77" t="s">
        <v>73</v>
      </c>
      <c r="B26" s="59">
        <f>VLOOKUP($A26,'Return Data'!$B$7:$R$2292,3,0)</f>
        <v>44826</v>
      </c>
      <c r="C26" s="60">
        <f>VLOOKUP($A26,'Return Data'!$B$7:$R$2292,4,0)</f>
        <v>31.9693</v>
      </c>
      <c r="D26" s="60">
        <f>VLOOKUP($A26,'Return Data'!$B$7:$R$2292,9,0)</f>
        <v>4.6923000000000004</v>
      </c>
      <c r="E26" s="61">
        <f t="shared" si="0"/>
        <v>5</v>
      </c>
      <c r="F26" s="60">
        <f>VLOOKUP($A26,'Return Data'!$B$7:$R$2292,10,0)</f>
        <v>11.9069</v>
      </c>
      <c r="G26" s="61">
        <f t="shared" si="1"/>
        <v>3</v>
      </c>
      <c r="H26" s="60">
        <f>VLOOKUP($A26,'Return Data'!$B$7:$R$2292,11,0)</f>
        <v>2.1608999999999998</v>
      </c>
      <c r="I26" s="61">
        <f t="shared" si="2"/>
        <v>12</v>
      </c>
      <c r="J26" s="60">
        <f>VLOOKUP($A26,'Return Data'!$B$7:$R$2292,12,0)</f>
        <v>1.3557999999999999</v>
      </c>
      <c r="K26" s="61">
        <f t="shared" si="3"/>
        <v>17</v>
      </c>
      <c r="L26" s="60">
        <f>VLOOKUP($A26,'Return Data'!$B$7:$R$2292,13,0)</f>
        <v>1.5224</v>
      </c>
      <c r="M26" s="61">
        <f t="shared" si="4"/>
        <v>16</v>
      </c>
      <c r="N26" s="60">
        <f>VLOOKUP($A26,'Return Data'!$B$7:$R$2292,17,0)</f>
        <v>3.7774999999999999</v>
      </c>
      <c r="O26" s="61">
        <f t="shared" si="5"/>
        <v>16</v>
      </c>
      <c r="P26" s="60">
        <f>VLOOKUP($A26,'Return Data'!$B$7:$R$2292,14,0)</f>
        <v>5.8567</v>
      </c>
      <c r="Q26" s="61">
        <f t="shared" si="7"/>
        <v>14</v>
      </c>
      <c r="R26" s="60">
        <f>VLOOKUP($A26,'Return Data'!$B$7:$R$2292,16,0)</f>
        <v>7.8029999999999999</v>
      </c>
      <c r="S26" s="62">
        <f t="shared" si="6"/>
        <v>13</v>
      </c>
    </row>
    <row r="27" spans="1:19" x14ac:dyDescent="0.3">
      <c r="A27" s="77" t="s">
        <v>74</v>
      </c>
      <c r="B27" s="59">
        <f>VLOOKUP($A27,'Return Data'!$B$7:$R$2292,3,0)</f>
        <v>44826</v>
      </c>
      <c r="C27" s="60">
        <f>VLOOKUP($A27,'Return Data'!$B$7:$R$2292,4,0)</f>
        <v>2375.6001999999999</v>
      </c>
      <c r="D27" s="60">
        <f>VLOOKUP($A27,'Return Data'!$B$7:$R$2292,9,0)</f>
        <v>4.8539000000000003</v>
      </c>
      <c r="E27" s="61">
        <f t="shared" si="0"/>
        <v>4</v>
      </c>
      <c r="F27" s="60">
        <f>VLOOKUP($A27,'Return Data'!$B$7:$R$2292,10,0)</f>
        <v>6.0091999999999999</v>
      </c>
      <c r="G27" s="61">
        <f t="shared" si="1"/>
        <v>14</v>
      </c>
      <c r="H27" s="60">
        <f>VLOOKUP($A27,'Return Data'!$B$7:$R$2292,11,0)</f>
        <v>3.8963999999999999</v>
      </c>
      <c r="I27" s="61">
        <f t="shared" si="2"/>
        <v>6</v>
      </c>
      <c r="J27" s="60">
        <f>VLOOKUP($A27,'Return Data'!$B$7:$R$2292,12,0)</f>
        <v>3.0459000000000001</v>
      </c>
      <c r="K27" s="61">
        <f t="shared" si="3"/>
        <v>9</v>
      </c>
      <c r="L27" s="60">
        <f>VLOOKUP($A27,'Return Data'!$B$7:$R$2292,13,0)</f>
        <v>2.4571999999999998</v>
      </c>
      <c r="M27" s="61">
        <f t="shared" si="4"/>
        <v>10</v>
      </c>
      <c r="N27" s="60">
        <f>VLOOKUP($A27,'Return Data'!$B$7:$R$2292,17,0)</f>
        <v>4.1520999999999999</v>
      </c>
      <c r="O27" s="61">
        <f t="shared" si="5"/>
        <v>12</v>
      </c>
      <c r="P27" s="60">
        <f>VLOOKUP($A27,'Return Data'!$B$7:$R$2292,14,0)</f>
        <v>6.0876999999999999</v>
      </c>
      <c r="Q27" s="61">
        <f t="shared" si="7"/>
        <v>12</v>
      </c>
      <c r="R27" s="60">
        <f>VLOOKUP($A27,'Return Data'!$B$7:$R$2292,16,0)</f>
        <v>8.2926000000000002</v>
      </c>
      <c r="S27" s="62">
        <f t="shared" si="6"/>
        <v>6</v>
      </c>
    </row>
    <row r="28" spans="1:19" x14ac:dyDescent="0.3">
      <c r="A28" s="77" t="s">
        <v>77</v>
      </c>
      <c r="B28" s="59">
        <f>VLOOKUP($A28,'Return Data'!$B$7:$R$2292,3,0)</f>
        <v>44826</v>
      </c>
      <c r="C28" s="60">
        <f>VLOOKUP($A28,'Return Data'!$B$7:$R$2292,4,0)</f>
        <v>17.2288</v>
      </c>
      <c r="D28" s="60">
        <f>VLOOKUP($A28,'Return Data'!$B$7:$R$2292,9,0)</f>
        <v>0.8891</v>
      </c>
      <c r="E28" s="61">
        <f t="shared" si="0"/>
        <v>15</v>
      </c>
      <c r="F28" s="60">
        <f>VLOOKUP($A28,'Return Data'!$B$7:$R$2292,10,0)</f>
        <v>5.2049000000000003</v>
      </c>
      <c r="G28" s="61">
        <f t="shared" si="1"/>
        <v>18</v>
      </c>
      <c r="H28" s="60">
        <f>VLOOKUP($A28,'Return Data'!$B$7:$R$2292,11,0)</f>
        <v>2.7667999999999999</v>
      </c>
      <c r="I28" s="61">
        <f t="shared" si="2"/>
        <v>10</v>
      </c>
      <c r="J28" s="60">
        <f>VLOOKUP($A28,'Return Data'!$B$7:$R$2292,12,0)</f>
        <v>2.6905999999999999</v>
      </c>
      <c r="K28" s="61">
        <f t="shared" si="3"/>
        <v>10</v>
      </c>
      <c r="L28" s="60">
        <f>VLOOKUP($A28,'Return Data'!$B$7:$R$2292,13,0)</f>
        <v>2.2698999999999998</v>
      </c>
      <c r="M28" s="61">
        <f t="shared" si="4"/>
        <v>11</v>
      </c>
      <c r="N28" s="60">
        <f>VLOOKUP($A28,'Return Data'!$B$7:$R$2292,17,0)</f>
        <v>3.7985000000000002</v>
      </c>
      <c r="O28" s="61">
        <f t="shared" si="5"/>
        <v>15</v>
      </c>
      <c r="P28" s="60">
        <f>VLOOKUP($A28,'Return Data'!$B$7:$R$2292,14,0)</f>
        <v>5.9687999999999999</v>
      </c>
      <c r="Q28" s="61">
        <f t="shared" si="7"/>
        <v>13</v>
      </c>
      <c r="R28" s="60">
        <f>VLOOKUP($A28,'Return Data'!$B$7:$R$2292,16,0)</f>
        <v>7.6814</v>
      </c>
      <c r="S28" s="62">
        <f t="shared" si="6"/>
        <v>14</v>
      </c>
    </row>
    <row r="29" spans="1:19" x14ac:dyDescent="0.3">
      <c r="A29" s="77" t="s">
        <v>78</v>
      </c>
      <c r="B29" s="59">
        <f>VLOOKUP($A29,'Return Data'!$B$7:$R$2292,3,0)</f>
        <v>44826</v>
      </c>
      <c r="C29" s="60">
        <f>VLOOKUP($A29,'Return Data'!$B$7:$R$2292,4,0)</f>
        <v>30.918600000000001</v>
      </c>
      <c r="D29" s="60">
        <f>VLOOKUP($A29,'Return Data'!$B$7:$R$2292,9,0)</f>
        <v>13.948700000000001</v>
      </c>
      <c r="E29" s="61">
        <f t="shared" si="0"/>
        <v>1</v>
      </c>
      <c r="F29" s="60">
        <f>VLOOKUP($A29,'Return Data'!$B$7:$R$2292,10,0)</f>
        <v>7.5407000000000002</v>
      </c>
      <c r="G29" s="61">
        <f t="shared" si="1"/>
        <v>10</v>
      </c>
      <c r="H29" s="60">
        <f>VLOOKUP($A29,'Return Data'!$B$7:$R$2292,11,0)</f>
        <v>4.5507999999999997</v>
      </c>
      <c r="I29" s="61">
        <f t="shared" si="2"/>
        <v>5</v>
      </c>
      <c r="J29" s="60">
        <f>VLOOKUP($A29,'Return Data'!$B$7:$R$2292,12,0)</f>
        <v>3.7393000000000001</v>
      </c>
      <c r="K29" s="61">
        <f t="shared" si="3"/>
        <v>5</v>
      </c>
      <c r="L29" s="60">
        <f>VLOOKUP($A29,'Return Data'!$B$7:$R$2292,13,0)</f>
        <v>3.0019</v>
      </c>
      <c r="M29" s="61">
        <f t="shared" si="4"/>
        <v>7</v>
      </c>
      <c r="N29" s="60">
        <f>VLOOKUP($A29,'Return Data'!$B$7:$R$2292,17,0)</f>
        <v>4.1741000000000001</v>
      </c>
      <c r="O29" s="61">
        <f t="shared" si="5"/>
        <v>11</v>
      </c>
      <c r="P29" s="60">
        <f>VLOOKUP($A29,'Return Data'!$B$7:$R$2292,14,0)</f>
        <v>6.4203000000000001</v>
      </c>
      <c r="Q29" s="61">
        <f t="shared" si="7"/>
        <v>10</v>
      </c>
      <c r="R29" s="60">
        <f>VLOOKUP($A29,'Return Data'!$B$7:$R$2292,16,0)</f>
        <v>8.1976999999999993</v>
      </c>
      <c r="S29" s="62">
        <f t="shared" si="6"/>
        <v>8</v>
      </c>
    </row>
    <row r="30" spans="1:19" x14ac:dyDescent="0.3">
      <c r="A30" s="77" t="s">
        <v>79</v>
      </c>
      <c r="B30" s="59">
        <f>VLOOKUP($A30,'Return Data'!$B$7:$R$2292,3,0)</f>
        <v>44826</v>
      </c>
      <c r="C30" s="60">
        <f>VLOOKUP($A30,'Return Data'!$B$7:$R$2292,4,0)</f>
        <v>38.231999999999999</v>
      </c>
      <c r="D30" s="60">
        <f>VLOOKUP($A30,'Return Data'!$B$7:$R$2292,9,0)</f>
        <v>4.3800999999999997</v>
      </c>
      <c r="E30" s="61">
        <f t="shared" si="0"/>
        <v>6</v>
      </c>
      <c r="F30" s="60">
        <f>VLOOKUP($A30,'Return Data'!$B$7:$R$2292,10,0)</f>
        <v>10.648199999999999</v>
      </c>
      <c r="G30" s="61">
        <f t="shared" si="1"/>
        <v>5</v>
      </c>
      <c r="H30" s="60">
        <f>VLOOKUP($A30,'Return Data'!$B$7:$R$2292,11,0)</f>
        <v>7.7427000000000001</v>
      </c>
      <c r="I30" s="61">
        <f t="shared" si="2"/>
        <v>3</v>
      </c>
      <c r="J30" s="60">
        <f>VLOOKUP($A30,'Return Data'!$B$7:$R$2292,12,0)</f>
        <v>6.6806999999999999</v>
      </c>
      <c r="K30" s="61">
        <f t="shared" si="3"/>
        <v>2</v>
      </c>
      <c r="L30" s="60">
        <f>VLOOKUP($A30,'Return Data'!$B$7:$R$2292,13,0)</f>
        <v>5.6920999999999999</v>
      </c>
      <c r="M30" s="61">
        <f t="shared" si="4"/>
        <v>2</v>
      </c>
      <c r="N30" s="60">
        <f>VLOOKUP($A30,'Return Data'!$B$7:$R$2292,17,0)</f>
        <v>6.2596999999999996</v>
      </c>
      <c r="O30" s="61">
        <f t="shared" si="5"/>
        <v>3</v>
      </c>
      <c r="P30" s="60">
        <f>VLOOKUP($A30,'Return Data'!$B$7:$R$2292,14,0)</f>
        <v>7.4024000000000001</v>
      </c>
      <c r="Q30" s="61">
        <f t="shared" si="7"/>
        <v>3</v>
      </c>
      <c r="R30" s="60">
        <f>VLOOKUP($A30,'Return Data'!$B$7:$R$2292,16,0)</f>
        <v>8.7666000000000004</v>
      </c>
      <c r="S30" s="62">
        <f t="shared" si="6"/>
        <v>3</v>
      </c>
    </row>
    <row r="31" spans="1:19" x14ac:dyDescent="0.3">
      <c r="A31" s="77" t="s">
        <v>80</v>
      </c>
      <c r="B31" s="59">
        <f>VLOOKUP($A31,'Return Data'!$B$7:$R$2292,3,0)</f>
        <v>44826</v>
      </c>
      <c r="C31" s="60">
        <f>VLOOKUP($A31,'Return Data'!$B$7:$R$2292,4,0)</f>
        <v>20.021999999999998</v>
      </c>
      <c r="D31" s="60">
        <f>VLOOKUP($A31,'Return Data'!$B$7:$R$2292,9,0)</f>
        <v>-4.1196000000000002</v>
      </c>
      <c r="E31" s="61">
        <f t="shared" si="0"/>
        <v>24</v>
      </c>
      <c r="F31" s="60">
        <f>VLOOKUP($A31,'Return Data'!$B$7:$R$2292,10,0)</f>
        <v>3.4095</v>
      </c>
      <c r="G31" s="61">
        <f t="shared" si="1"/>
        <v>23</v>
      </c>
      <c r="H31" s="60">
        <f>VLOOKUP($A31,'Return Data'!$B$7:$R$2292,11,0)</f>
        <v>-0.84840000000000004</v>
      </c>
      <c r="I31" s="61">
        <f t="shared" si="2"/>
        <v>24</v>
      </c>
      <c r="J31" s="60">
        <f>VLOOKUP($A31,'Return Data'!$B$7:$R$2292,12,0)</f>
        <v>-1.6448</v>
      </c>
      <c r="K31" s="61">
        <f t="shared" si="3"/>
        <v>25</v>
      </c>
      <c r="L31" s="60">
        <f>VLOOKUP($A31,'Return Data'!$B$7:$R$2292,13,0)</f>
        <v>-1.2994000000000001</v>
      </c>
      <c r="M31" s="61">
        <f t="shared" si="4"/>
        <v>25</v>
      </c>
      <c r="N31" s="60">
        <f>VLOOKUP($A31,'Return Data'!$B$7:$R$2292,17,0)</f>
        <v>1.8784000000000001</v>
      </c>
      <c r="O31" s="61">
        <f t="shared" si="5"/>
        <v>23</v>
      </c>
      <c r="P31" s="60">
        <f>VLOOKUP($A31,'Return Data'!$B$7:$R$2292,14,0)</f>
        <v>4.7214999999999998</v>
      </c>
      <c r="Q31" s="61">
        <f t="shared" si="7"/>
        <v>22</v>
      </c>
      <c r="R31" s="60">
        <f>VLOOKUP($A31,'Return Data'!$B$7:$R$2292,16,0)</f>
        <v>6.5213000000000001</v>
      </c>
      <c r="S31" s="62">
        <f t="shared" si="6"/>
        <v>21</v>
      </c>
    </row>
    <row r="32" spans="1:19" x14ac:dyDescent="0.3">
      <c r="A32" s="77" t="s">
        <v>363</v>
      </c>
      <c r="B32" s="59">
        <f>VLOOKUP($A32,'Return Data'!$B$7:$R$2292,3,0)</f>
        <v>0</v>
      </c>
      <c r="C32" s="60">
        <f>VLOOKUP($A32,'Return Data'!$B$7:$R$2292,4,0)</f>
        <v>0</v>
      </c>
      <c r="D32" s="60">
        <f>VLOOKUP($A32,'Return Data'!$B$7:$R$2292,9,0)</f>
        <v>0</v>
      </c>
      <c r="E32" s="61">
        <f t="shared" si="0"/>
        <v>19</v>
      </c>
      <c r="F32" s="60">
        <f>VLOOKUP($A32,'Return Data'!$B$7:$R$2292,10,0)</f>
        <v>0</v>
      </c>
      <c r="G32" s="61">
        <f t="shared" si="1"/>
        <v>25</v>
      </c>
      <c r="H32" s="60">
        <f>VLOOKUP($A32,'Return Data'!$B$7:$R$2292,11,0)</f>
        <v>0</v>
      </c>
      <c r="I32" s="61">
        <f t="shared" si="2"/>
        <v>20</v>
      </c>
      <c r="J32" s="60">
        <f>VLOOKUP($A32,'Return Data'!$B$7:$R$2292,12,0)</f>
        <v>0</v>
      </c>
      <c r="K32" s="61">
        <f t="shared" si="3"/>
        <v>22</v>
      </c>
      <c r="L32" s="60">
        <f>VLOOKUP($A32,'Return Data'!$B$7:$R$2292,13,0)</f>
        <v>0</v>
      </c>
      <c r="M32" s="61">
        <f t="shared" si="4"/>
        <v>23</v>
      </c>
      <c r="N32" s="60"/>
      <c r="O32" s="61"/>
      <c r="P32" s="60"/>
      <c r="Q32" s="61"/>
      <c r="R32" s="60">
        <f>VLOOKUP($A32,'Return Data'!$B$7:$R$2292,16,0)</f>
        <v>0</v>
      </c>
      <c r="S32" s="62">
        <f t="shared" si="6"/>
        <v>24</v>
      </c>
    </row>
    <row r="33" spans="1:19" x14ac:dyDescent="0.3">
      <c r="A33" s="77" t="s">
        <v>81</v>
      </c>
      <c r="B33" s="59">
        <f>VLOOKUP($A33,'Return Data'!$B$7:$R$2292,3,0)</f>
        <v>44826</v>
      </c>
      <c r="C33" s="60">
        <f>VLOOKUP($A33,'Return Data'!$B$7:$R$2292,4,0)</f>
        <v>27.008199999999999</v>
      </c>
      <c r="D33" s="60">
        <f>VLOOKUP($A33,'Return Data'!$B$7:$R$2292,9,0)</f>
        <v>6.4082999999999997</v>
      </c>
      <c r="E33" s="61">
        <f t="shared" si="0"/>
        <v>3</v>
      </c>
      <c r="F33" s="60">
        <f>VLOOKUP($A33,'Return Data'!$B$7:$R$2292,10,0)</f>
        <v>6.2504</v>
      </c>
      <c r="G33" s="61">
        <f t="shared" si="1"/>
        <v>13</v>
      </c>
      <c r="H33" s="60">
        <f>VLOOKUP($A33,'Return Data'!$B$7:$R$2292,11,0)</f>
        <v>18.832100000000001</v>
      </c>
      <c r="I33" s="61">
        <f t="shared" si="2"/>
        <v>1</v>
      </c>
      <c r="J33" s="60">
        <f>VLOOKUP($A33,'Return Data'!$B$7:$R$2292,12,0)</f>
        <v>12.3802</v>
      </c>
      <c r="K33" s="61">
        <f t="shared" si="3"/>
        <v>1</v>
      </c>
      <c r="L33" s="60">
        <f>VLOOKUP($A33,'Return Data'!$B$7:$R$2292,13,0)</f>
        <v>14.0785</v>
      </c>
      <c r="M33" s="61">
        <f t="shared" si="4"/>
        <v>1</v>
      </c>
      <c r="N33" s="60">
        <f>VLOOKUP($A33,'Return Data'!$B$7:$R$2292,17,0)</f>
        <v>11.333299999999999</v>
      </c>
      <c r="O33" s="61">
        <f>RANK(N33,N$8:N$33,0)</f>
        <v>1</v>
      </c>
      <c r="P33" s="60">
        <f>VLOOKUP($A33,'Return Data'!$B$7:$R$2292,14,0)</f>
        <v>9.3382000000000005</v>
      </c>
      <c r="Q33" s="61">
        <f>RANK(P33,P$8:P$33,0)</f>
        <v>1</v>
      </c>
      <c r="R33" s="60">
        <f>VLOOKUP($A33,'Return Data'!$B$7:$R$2292,16,0)</f>
        <v>8.2156000000000002</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1.4354115384615382</v>
      </c>
      <c r="E35" s="83"/>
      <c r="F35" s="84">
        <f>AVERAGE(F8:F33)</f>
        <v>6.8265884615384618</v>
      </c>
      <c r="G35" s="83"/>
      <c r="H35" s="84">
        <f>AVERAGE(H8:H33)</f>
        <v>-1.6228846153846157</v>
      </c>
      <c r="I35" s="83"/>
      <c r="J35" s="84">
        <f>AVERAGE(J8:J33)</f>
        <v>-0.59149230769230754</v>
      </c>
      <c r="K35" s="83"/>
      <c r="L35" s="84">
        <f>AVERAGE(L8:L33)</f>
        <v>0.13273461538461526</v>
      </c>
      <c r="M35" s="83"/>
      <c r="N35" s="84">
        <f>AVERAGE(N8:N33)</f>
        <v>2.6880839999999999</v>
      </c>
      <c r="O35" s="83"/>
      <c r="P35" s="84">
        <f>AVERAGE(P8:P33)</f>
        <v>5.9510208333333319</v>
      </c>
      <c r="Q35" s="83"/>
      <c r="R35" s="84">
        <f>AVERAGE(R8:R33)</f>
        <v>5.6096576923076924</v>
      </c>
      <c r="S35" s="85"/>
    </row>
    <row r="36" spans="1:19" x14ac:dyDescent="0.3">
      <c r="A36" s="82" t="s">
        <v>28</v>
      </c>
      <c r="B36" s="83"/>
      <c r="C36" s="83"/>
      <c r="D36" s="84">
        <f>MIN(D8:D33)</f>
        <v>-8.2263999999999999</v>
      </c>
      <c r="E36" s="83"/>
      <c r="F36" s="84">
        <f>MIN(F8:F33)</f>
        <v>0</v>
      </c>
      <c r="G36" s="83"/>
      <c r="H36" s="84">
        <f>MIN(H8:H33)</f>
        <v>-117.1122</v>
      </c>
      <c r="I36" s="83"/>
      <c r="J36" s="84">
        <f>MIN(J8:J33)</f>
        <v>-78.6447</v>
      </c>
      <c r="K36" s="83"/>
      <c r="L36" s="84">
        <f>MIN(L8:L33)</f>
        <v>-59.037399999999998</v>
      </c>
      <c r="M36" s="83"/>
      <c r="N36" s="84">
        <f>MIN(N8:N33)</f>
        <v>-35.997999999999998</v>
      </c>
      <c r="O36" s="83"/>
      <c r="P36" s="84">
        <f>MIN(P8:P33)</f>
        <v>0</v>
      </c>
      <c r="Q36" s="83"/>
      <c r="R36" s="84">
        <f>MIN(R8:R33)</f>
        <v>-33.797199999999997</v>
      </c>
      <c r="S36" s="85"/>
    </row>
    <row r="37" spans="1:19" ht="15" thickBot="1" x14ac:dyDescent="0.35">
      <c r="A37" s="86" t="s">
        <v>29</v>
      </c>
      <c r="B37" s="87"/>
      <c r="C37" s="87"/>
      <c r="D37" s="88">
        <f>MAX(D8:D33)</f>
        <v>13.948700000000001</v>
      </c>
      <c r="E37" s="87"/>
      <c r="F37" s="88">
        <f>MAX(F8:F33)</f>
        <v>18.789200000000001</v>
      </c>
      <c r="G37" s="87"/>
      <c r="H37" s="88">
        <f>MAX(H8:H33)</f>
        <v>18.832100000000001</v>
      </c>
      <c r="I37" s="87"/>
      <c r="J37" s="88">
        <f>MAX(J8:J33)</f>
        <v>12.3802</v>
      </c>
      <c r="K37" s="87"/>
      <c r="L37" s="88">
        <f>MAX(L8:L33)</f>
        <v>14.0785</v>
      </c>
      <c r="M37" s="87"/>
      <c r="N37" s="88">
        <f>MAX(N8:N33)</f>
        <v>11.333299999999999</v>
      </c>
      <c r="O37" s="87"/>
      <c r="P37" s="88">
        <f>MAX(P8:P33)</f>
        <v>9.3382000000000005</v>
      </c>
      <c r="Q37" s="87"/>
      <c r="R37" s="88">
        <f>MAX(R8:R33)</f>
        <v>9.9719999999999995</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44826</v>
      </c>
      <c r="C8" s="60">
        <f>VLOOKUP($A8,'Return Data'!$B$7:$R$2292,4,0)</f>
        <v>25.9146</v>
      </c>
      <c r="D8" s="60">
        <f>VLOOKUP($A8,'Return Data'!$B$7:$R$2292,9,0)</f>
        <v>1.8567</v>
      </c>
      <c r="E8" s="61">
        <f t="shared" ref="E8:E37" si="0">RANK(D8,D$8:D$37,0)</f>
        <v>12</v>
      </c>
      <c r="F8" s="60">
        <f>VLOOKUP($A8,'Return Data'!$B$7:$R$2292,10,0)</f>
        <v>18.141999999999999</v>
      </c>
      <c r="G8" s="61">
        <f t="shared" ref="G8:G37" si="1">RANK(F8,F$8:F$37,0)</f>
        <v>1</v>
      </c>
      <c r="H8" s="60">
        <f>VLOOKUP($A8,'Return Data'!$B$7:$R$2292,11,0)</f>
        <v>7.7163000000000004</v>
      </c>
      <c r="I8" s="61">
        <f t="shared" ref="I8:I37" si="2">RANK(H8,H$8:H$37,0)</f>
        <v>3</v>
      </c>
      <c r="J8" s="60">
        <f>VLOOKUP($A8,'Return Data'!$B$7:$R$2292,12,0)</f>
        <v>5.9057000000000004</v>
      </c>
      <c r="K8" s="61">
        <f t="shared" ref="K8:K37" si="3">RANK(J8,J$8:J$37,0)</f>
        <v>4</v>
      </c>
      <c r="L8" s="60">
        <f>VLOOKUP($A8,'Return Data'!$B$7:$R$2292,13,0)</f>
        <v>4.9760999999999997</v>
      </c>
      <c r="M8" s="61">
        <f t="shared" ref="M8:M37" si="4">RANK(L8,L$8:L$37,0)</f>
        <v>4</v>
      </c>
      <c r="N8" s="60">
        <f>VLOOKUP($A8,'Return Data'!$B$7:$R$2292,17,0)</f>
        <v>5.8460999999999999</v>
      </c>
      <c r="O8" s="61">
        <f t="shared" ref="O8:O35" si="5">RANK(N8,N$8:N$37,0)</f>
        <v>3</v>
      </c>
      <c r="P8" s="60">
        <f>VLOOKUP($A8,'Return Data'!$B$7:$R$2292,14,0)</f>
        <v>4.2069000000000001</v>
      </c>
      <c r="Q8" s="61">
        <f>RANK(P8,P$8:P$37,0)</f>
        <v>24</v>
      </c>
      <c r="R8" s="60">
        <f>VLOOKUP($A8,'Return Data'!$B$7:$R$2292,16,0)</f>
        <v>7.3274999999999997</v>
      </c>
      <c r="S8" s="62">
        <f t="shared" ref="S8:S37" si="6">RANK(R8,R$8:R$37,0)</f>
        <v>13</v>
      </c>
    </row>
    <row r="9" spans="1:19" x14ac:dyDescent="0.3">
      <c r="A9" s="77" t="s">
        <v>83</v>
      </c>
      <c r="B9" s="59">
        <f>VLOOKUP($A9,'Return Data'!$B$7:$R$2292,3,0)</f>
        <v>44826</v>
      </c>
      <c r="C9" s="60">
        <f>VLOOKUP($A9,'Return Data'!$B$7:$R$2292,4,0)</f>
        <v>37.471200000000003</v>
      </c>
      <c r="D9" s="60">
        <f>VLOOKUP($A9,'Return Data'!$B$7:$R$2292,9,0)</f>
        <v>1.8473999999999999</v>
      </c>
      <c r="E9" s="61">
        <f t="shared" si="0"/>
        <v>13</v>
      </c>
      <c r="F9" s="60">
        <f>VLOOKUP($A9,'Return Data'!$B$7:$R$2292,10,0)</f>
        <v>18.1357</v>
      </c>
      <c r="G9" s="61">
        <f t="shared" si="1"/>
        <v>2</v>
      </c>
      <c r="H9" s="60">
        <f>VLOOKUP($A9,'Return Data'!$B$7:$R$2292,11,0)</f>
        <v>7.7168999999999999</v>
      </c>
      <c r="I9" s="61">
        <f t="shared" si="2"/>
        <v>2</v>
      </c>
      <c r="J9" s="60">
        <f>VLOOKUP($A9,'Return Data'!$B$7:$R$2292,12,0)</f>
        <v>5.9111000000000002</v>
      </c>
      <c r="K9" s="61">
        <f t="shared" si="3"/>
        <v>3</v>
      </c>
      <c r="L9" s="60">
        <f>VLOOKUP($A9,'Return Data'!$B$7:$R$2292,13,0)</f>
        <v>4.9813000000000001</v>
      </c>
      <c r="M9" s="61">
        <f t="shared" si="4"/>
        <v>3</v>
      </c>
      <c r="N9" s="60">
        <f>VLOOKUP($A9,'Return Data'!$B$7:$R$2292,17,0)</f>
        <v>5.8548999999999998</v>
      </c>
      <c r="O9" s="61">
        <f t="shared" si="5"/>
        <v>2</v>
      </c>
      <c r="P9" s="60">
        <f>VLOOKUP($A9,'Return Data'!$B$7:$R$2292,14,0)</f>
        <v>4.2146999999999997</v>
      </c>
      <c r="Q9" s="61">
        <f>RANK(P9,P$8:P$37,0)</f>
        <v>23</v>
      </c>
      <c r="R9" s="60">
        <f>VLOOKUP($A9,'Return Data'!$B$7:$R$2292,16,0)</f>
        <v>7.6159999999999997</v>
      </c>
      <c r="S9" s="62">
        <f t="shared" si="6"/>
        <v>9</v>
      </c>
    </row>
    <row r="10" spans="1:19" x14ac:dyDescent="0.3">
      <c r="A10" s="77" t="s">
        <v>84</v>
      </c>
      <c r="B10" s="59">
        <f>VLOOKUP($A10,'Return Data'!$B$7:$R$2292,3,0)</f>
        <v>44826</v>
      </c>
      <c r="C10" s="60">
        <f>VLOOKUP($A10,'Return Data'!$B$7:$R$2292,4,0)</f>
        <v>0.39629999999999999</v>
      </c>
      <c r="D10" s="60">
        <f>VLOOKUP($A10,'Return Data'!$B$7:$R$2292,9,0)</f>
        <v>0.59450000000000003</v>
      </c>
      <c r="E10" s="61">
        <f t="shared" si="0"/>
        <v>16</v>
      </c>
      <c r="F10" s="60">
        <f>VLOOKUP($A10,'Return Data'!$B$7:$R$2292,10,0)</f>
        <v>0.50119999999999998</v>
      </c>
      <c r="G10" s="61">
        <f t="shared" si="1"/>
        <v>27</v>
      </c>
      <c r="H10" s="60">
        <f>VLOOKUP($A10,'Return Data'!$B$7:$R$2292,11,0)</f>
        <v>-117.1065</v>
      </c>
      <c r="I10" s="61">
        <f t="shared" si="2"/>
        <v>29</v>
      </c>
      <c r="J10" s="60">
        <f>VLOOKUP($A10,'Return Data'!$B$7:$R$2292,12,0)</f>
        <v>-78.640900000000002</v>
      </c>
      <c r="K10" s="61">
        <f t="shared" si="3"/>
        <v>29</v>
      </c>
      <c r="L10" s="60">
        <f>VLOOKUP($A10,'Return Data'!$B$7:$R$2292,13,0)</f>
        <v>-59.034500000000001</v>
      </c>
      <c r="M10" s="61">
        <f t="shared" si="4"/>
        <v>29</v>
      </c>
      <c r="N10" s="60">
        <f>VLOOKUP($A10,'Return Data'!$B$7:$R$2292,17,0)</f>
        <v>-35.995699999999999</v>
      </c>
      <c r="O10" s="61">
        <f t="shared" si="5"/>
        <v>28</v>
      </c>
      <c r="P10" s="60"/>
      <c r="Q10" s="61"/>
      <c r="R10" s="60">
        <f>VLOOKUP($A10,'Return Data'!$B$7:$R$2292,16,0)</f>
        <v>-33.793999999999997</v>
      </c>
      <c r="S10" s="62">
        <f t="shared" si="6"/>
        <v>29</v>
      </c>
    </row>
    <row r="11" spans="1:19" x14ac:dyDescent="0.3">
      <c r="A11" s="77" t="s">
        <v>85</v>
      </c>
      <c r="B11" s="59">
        <f>VLOOKUP($A11,'Return Data'!$B$7:$R$2292,3,0)</f>
        <v>44826</v>
      </c>
      <c r="C11" s="60">
        <f>VLOOKUP($A11,'Return Data'!$B$7:$R$2292,4,0)</f>
        <v>0.57279999999999998</v>
      </c>
      <c r="D11" s="60">
        <f>VLOOKUP($A11,'Return Data'!$B$7:$R$2292,9,0)</f>
        <v>0.4113</v>
      </c>
      <c r="E11" s="61">
        <f t="shared" si="0"/>
        <v>19</v>
      </c>
      <c r="F11" s="60">
        <f>VLOOKUP($A11,'Return Data'!$B$7:$R$2292,10,0)</f>
        <v>0.4854</v>
      </c>
      <c r="G11" s="61">
        <f t="shared" si="1"/>
        <v>28</v>
      </c>
      <c r="H11" s="60">
        <f>VLOOKUP($A11,'Return Data'!$B$7:$R$2292,11,0)</f>
        <v>-117.121</v>
      </c>
      <c r="I11" s="61">
        <f t="shared" si="2"/>
        <v>30</v>
      </c>
      <c r="J11" s="60">
        <f>VLOOKUP($A11,'Return Data'!$B$7:$R$2292,12,0)</f>
        <v>-78.650599999999997</v>
      </c>
      <c r="K11" s="61">
        <f t="shared" si="3"/>
        <v>30</v>
      </c>
      <c r="L11" s="60">
        <f>VLOOKUP($A11,'Return Data'!$B$7:$R$2292,13,0)</f>
        <v>-59.041800000000002</v>
      </c>
      <c r="M11" s="61">
        <f t="shared" si="4"/>
        <v>30</v>
      </c>
      <c r="N11" s="60">
        <f>VLOOKUP($A11,'Return Data'!$B$7:$R$2292,17,0)</f>
        <v>-36.001399999999997</v>
      </c>
      <c r="O11" s="61">
        <f t="shared" si="5"/>
        <v>29</v>
      </c>
      <c r="P11" s="60"/>
      <c r="Q11" s="61"/>
      <c r="R11" s="60">
        <f>VLOOKUP($A11,'Return Data'!$B$7:$R$2292,16,0)</f>
        <v>-33.7988</v>
      </c>
      <c r="S11" s="62">
        <f t="shared" si="6"/>
        <v>30</v>
      </c>
    </row>
    <row r="12" spans="1:19" x14ac:dyDescent="0.3">
      <c r="A12" s="77" t="s">
        <v>86</v>
      </c>
      <c r="B12" s="59">
        <f>VLOOKUP($A12,'Return Data'!$B$7:$R$2292,3,0)</f>
        <v>44826</v>
      </c>
      <c r="C12" s="60">
        <f>VLOOKUP($A12,'Return Data'!$B$7:$R$2292,4,0)</f>
        <v>24.046399999999998</v>
      </c>
      <c r="D12" s="60">
        <f>VLOOKUP($A12,'Return Data'!$B$7:$R$2292,9,0)</f>
        <v>1.5492999999999999</v>
      </c>
      <c r="E12" s="61">
        <f t="shared" si="0"/>
        <v>14</v>
      </c>
      <c r="F12" s="60">
        <f>VLOOKUP($A12,'Return Data'!$B$7:$R$2292,10,0)</f>
        <v>11.320499999999999</v>
      </c>
      <c r="G12" s="61">
        <f t="shared" si="1"/>
        <v>5</v>
      </c>
      <c r="H12" s="60">
        <f>VLOOKUP($A12,'Return Data'!$B$7:$R$2292,11,0)</f>
        <v>0.84</v>
      </c>
      <c r="I12" s="61">
        <f t="shared" si="2"/>
        <v>21</v>
      </c>
      <c r="J12" s="60">
        <f>VLOOKUP($A12,'Return Data'!$B$7:$R$2292,12,0)</f>
        <v>0.57140000000000002</v>
      </c>
      <c r="K12" s="61">
        <f t="shared" si="3"/>
        <v>19</v>
      </c>
      <c r="L12" s="60">
        <f>VLOOKUP($A12,'Return Data'!$B$7:$R$2292,13,0)</f>
        <v>0.7964</v>
      </c>
      <c r="M12" s="61">
        <f t="shared" si="4"/>
        <v>17</v>
      </c>
      <c r="N12" s="60">
        <f>VLOOKUP($A12,'Return Data'!$B$7:$R$2292,17,0)</f>
        <v>3.4914000000000001</v>
      </c>
      <c r="O12" s="61">
        <f t="shared" si="5"/>
        <v>15</v>
      </c>
      <c r="P12" s="60">
        <f>VLOOKUP($A12,'Return Data'!$B$7:$R$2292,14,0)</f>
        <v>6.3331999999999997</v>
      </c>
      <c r="Q12" s="61">
        <f t="shared" ref="Q12:Q35" si="7">RANK(P12,P$8:P$37,0)</f>
        <v>4</v>
      </c>
      <c r="R12" s="60">
        <f>VLOOKUP($A12,'Return Data'!$B$7:$R$2292,16,0)</f>
        <v>7.9904000000000002</v>
      </c>
      <c r="S12" s="62">
        <f t="shared" si="6"/>
        <v>6</v>
      </c>
    </row>
    <row r="13" spans="1:19" x14ac:dyDescent="0.3">
      <c r="A13" s="77" t="s">
        <v>1964</v>
      </c>
      <c r="B13" s="59">
        <f>VLOOKUP($A13,'Return Data'!$B$7:$R$2292,3,0)</f>
        <v>44826</v>
      </c>
      <c r="C13" s="60">
        <f>VLOOKUP($A13,'Return Data'!$B$7:$R$2292,4,0)</f>
        <v>37.3018</v>
      </c>
      <c r="D13" s="60">
        <f>VLOOKUP($A13,'Return Data'!$B$7:$R$2292,9,0)</f>
        <v>2.6669</v>
      </c>
      <c r="E13" s="61">
        <f t="shared" si="0"/>
        <v>7</v>
      </c>
      <c r="F13" s="60">
        <f>VLOOKUP($A13,'Return Data'!$B$7:$R$2292,10,0)</f>
        <v>8.4742999999999995</v>
      </c>
      <c r="G13" s="61">
        <f t="shared" si="1"/>
        <v>8</v>
      </c>
      <c r="H13" s="60">
        <f>VLOOKUP($A13,'Return Data'!$B$7:$R$2292,11,0)</f>
        <v>2.0291000000000001</v>
      </c>
      <c r="I13" s="61">
        <f t="shared" si="2"/>
        <v>11</v>
      </c>
      <c r="J13" s="60">
        <f>VLOOKUP($A13,'Return Data'!$B$7:$R$2292,12,0)</f>
        <v>1.9733000000000001</v>
      </c>
      <c r="K13" s="61">
        <f t="shared" si="3"/>
        <v>10</v>
      </c>
      <c r="L13" s="60">
        <f>VLOOKUP($A13,'Return Data'!$B$7:$R$2292,13,0)</f>
        <v>1.6772</v>
      </c>
      <c r="M13" s="61">
        <f t="shared" si="4"/>
        <v>11</v>
      </c>
      <c r="N13" s="60">
        <f>VLOOKUP($A13,'Return Data'!$B$7:$R$2292,17,0)</f>
        <v>2.6128</v>
      </c>
      <c r="O13" s="61">
        <f t="shared" si="5"/>
        <v>21</v>
      </c>
      <c r="P13" s="60">
        <f>VLOOKUP($A13,'Return Data'!$B$7:$R$2292,14,0)</f>
        <v>4.6768999999999998</v>
      </c>
      <c r="Q13" s="61">
        <f t="shared" si="7"/>
        <v>18</v>
      </c>
      <c r="R13" s="60">
        <f>VLOOKUP($A13,'Return Data'!$B$7:$R$2292,16,0)</f>
        <v>7.5841000000000003</v>
      </c>
      <c r="S13" s="62">
        <f t="shared" si="6"/>
        <v>10</v>
      </c>
    </row>
    <row r="14" spans="1:19" x14ac:dyDescent="0.3">
      <c r="A14" s="77" t="s">
        <v>89</v>
      </c>
      <c r="B14" s="59">
        <f>VLOOKUP($A14,'Return Data'!$B$7:$R$2292,3,0)</f>
        <v>44826</v>
      </c>
      <c r="C14" s="60">
        <f>VLOOKUP($A14,'Return Data'!$B$7:$R$2292,4,0)</f>
        <v>24.465800000000002</v>
      </c>
      <c r="D14" s="60">
        <f>VLOOKUP($A14,'Return Data'!$B$7:$R$2292,9,0)</f>
        <v>-4.3536000000000001</v>
      </c>
      <c r="E14" s="61">
        <f t="shared" si="0"/>
        <v>27</v>
      </c>
      <c r="F14" s="60">
        <f>VLOOKUP($A14,'Return Data'!$B$7:$R$2292,10,0)</f>
        <v>4.2565</v>
      </c>
      <c r="G14" s="61">
        <f t="shared" si="1"/>
        <v>22</v>
      </c>
      <c r="H14" s="60">
        <f>VLOOKUP($A14,'Return Data'!$B$7:$R$2292,11,0)</f>
        <v>0.9123</v>
      </c>
      <c r="I14" s="61">
        <f t="shared" si="2"/>
        <v>20</v>
      </c>
      <c r="J14" s="60">
        <f>VLOOKUP($A14,'Return Data'!$B$7:$R$2292,12,0)</f>
        <v>0.83169999999999999</v>
      </c>
      <c r="K14" s="61">
        <f t="shared" si="3"/>
        <v>16</v>
      </c>
      <c r="L14" s="60">
        <f>VLOOKUP($A14,'Return Data'!$B$7:$R$2292,13,0)</f>
        <v>0.74319999999999997</v>
      </c>
      <c r="M14" s="61">
        <f t="shared" si="4"/>
        <v>18</v>
      </c>
      <c r="N14" s="60">
        <f>VLOOKUP($A14,'Return Data'!$B$7:$R$2292,17,0)</f>
        <v>1.9691000000000001</v>
      </c>
      <c r="O14" s="61">
        <f t="shared" si="5"/>
        <v>23</v>
      </c>
      <c r="P14" s="60">
        <f>VLOOKUP($A14,'Return Data'!$B$7:$R$2292,14,0)</f>
        <v>4.1721000000000004</v>
      </c>
      <c r="Q14" s="61">
        <f t="shared" si="7"/>
        <v>25</v>
      </c>
      <c r="R14" s="60">
        <f>VLOOKUP($A14,'Return Data'!$B$7:$R$2292,16,0)</f>
        <v>6.9443999999999999</v>
      </c>
      <c r="S14" s="62">
        <f t="shared" si="6"/>
        <v>15</v>
      </c>
    </row>
    <row r="15" spans="1:19" x14ac:dyDescent="0.3">
      <c r="A15" s="77" t="s">
        <v>90</v>
      </c>
      <c r="B15" s="59">
        <f>VLOOKUP($A15,'Return Data'!$B$7:$R$2292,3,0)</f>
        <v>44826</v>
      </c>
      <c r="C15" s="60">
        <f>VLOOKUP($A15,'Return Data'!$B$7:$R$2292,4,0)</f>
        <v>2707.9209999999998</v>
      </c>
      <c r="D15" s="60">
        <f>VLOOKUP($A15,'Return Data'!$B$7:$R$2292,9,0)</f>
        <v>0.43099999999999999</v>
      </c>
      <c r="E15" s="61">
        <f t="shared" si="0"/>
        <v>18</v>
      </c>
      <c r="F15" s="60">
        <f>VLOOKUP($A15,'Return Data'!$B$7:$R$2292,10,0)</f>
        <v>3.1903000000000001</v>
      </c>
      <c r="G15" s="61">
        <f t="shared" si="1"/>
        <v>24</v>
      </c>
      <c r="H15" s="60">
        <f>VLOOKUP($A15,'Return Data'!$B$7:$R$2292,11,0)</f>
        <v>0.47299999999999998</v>
      </c>
      <c r="I15" s="61">
        <f t="shared" si="2"/>
        <v>22</v>
      </c>
      <c r="J15" s="60">
        <f>VLOOKUP($A15,'Return Data'!$B$7:$R$2292,12,0)</f>
        <v>0.63260000000000005</v>
      </c>
      <c r="K15" s="61">
        <f t="shared" si="3"/>
        <v>18</v>
      </c>
      <c r="L15" s="60">
        <f>VLOOKUP($A15,'Return Data'!$B$7:$R$2292,13,0)</f>
        <v>0.54620000000000002</v>
      </c>
      <c r="M15" s="61">
        <f t="shared" si="4"/>
        <v>19</v>
      </c>
      <c r="N15" s="60">
        <f>VLOOKUP($A15,'Return Data'!$B$7:$R$2292,17,0)</f>
        <v>2.8281999999999998</v>
      </c>
      <c r="O15" s="61">
        <f t="shared" si="5"/>
        <v>19</v>
      </c>
      <c r="P15" s="60">
        <f>VLOOKUP($A15,'Return Data'!$B$7:$R$2292,14,0)</f>
        <v>5.7716000000000003</v>
      </c>
      <c r="Q15" s="61">
        <f t="shared" si="7"/>
        <v>12</v>
      </c>
      <c r="R15" s="60">
        <f>VLOOKUP($A15,'Return Data'!$B$7:$R$2292,16,0)</f>
        <v>6.6898999999999997</v>
      </c>
      <c r="S15" s="62">
        <f t="shared" si="6"/>
        <v>17</v>
      </c>
    </row>
    <row r="16" spans="1:19" x14ac:dyDescent="0.3">
      <c r="A16" s="77" t="s">
        <v>92</v>
      </c>
      <c r="B16" s="59">
        <f>VLOOKUP($A16,'Return Data'!$B$7:$R$2292,3,0)</f>
        <v>0</v>
      </c>
      <c r="C16" s="60">
        <f>VLOOKUP($A16,'Return Data'!$B$7:$R$2292,4,0)</f>
        <v>0</v>
      </c>
      <c r="D16" s="60">
        <f>VLOOKUP($A16,'Return Data'!$B$7:$R$2292,9,0)</f>
        <v>0</v>
      </c>
      <c r="E16" s="61">
        <f t="shared" si="0"/>
        <v>22</v>
      </c>
      <c r="F16" s="60">
        <f>VLOOKUP($A16,'Return Data'!$B$7:$R$2292,10,0)</f>
        <v>0</v>
      </c>
      <c r="G16" s="61">
        <f t="shared" si="1"/>
        <v>29</v>
      </c>
      <c r="H16" s="60">
        <f>VLOOKUP($A16,'Return Data'!$B$7:$R$2292,11,0)</f>
        <v>0</v>
      </c>
      <c r="I16" s="61">
        <f t="shared" si="2"/>
        <v>23</v>
      </c>
      <c r="J16" s="60">
        <f>VLOOKUP($A16,'Return Data'!$B$7:$R$2292,12,0)</f>
        <v>0</v>
      </c>
      <c r="K16" s="61">
        <f t="shared" si="3"/>
        <v>23</v>
      </c>
      <c r="L16" s="60">
        <f>VLOOKUP($A16,'Return Data'!$B$7:$R$2292,13,0)</f>
        <v>0</v>
      </c>
      <c r="M16" s="61">
        <f t="shared" si="4"/>
        <v>23</v>
      </c>
      <c r="N16" s="60">
        <f>VLOOKUP($A16,'Return Data'!$B$7:$R$2292,17,0)</f>
        <v>0</v>
      </c>
      <c r="O16" s="61">
        <f t="shared" si="5"/>
        <v>27</v>
      </c>
      <c r="P16" s="60">
        <f>VLOOKUP($A16,'Return Data'!$B$7:$R$2292,14,0)</f>
        <v>0</v>
      </c>
      <c r="Q16" s="61">
        <f t="shared" si="7"/>
        <v>27</v>
      </c>
      <c r="R16" s="60">
        <f>VLOOKUP($A16,'Return Data'!$B$7:$R$2292,16,0)</f>
        <v>0</v>
      </c>
      <c r="S16" s="62">
        <f t="shared" si="6"/>
        <v>27</v>
      </c>
    </row>
    <row r="17" spans="1:19" x14ac:dyDescent="0.3">
      <c r="A17" s="77" t="s">
        <v>93</v>
      </c>
      <c r="B17" s="59">
        <f>VLOOKUP($A17,'Return Data'!$B$7:$R$2292,3,0)</f>
        <v>44826</v>
      </c>
      <c r="C17" s="60">
        <f>VLOOKUP($A17,'Return Data'!$B$7:$R$2292,4,0)</f>
        <v>73.352900000000005</v>
      </c>
      <c r="D17" s="60">
        <f>VLOOKUP($A17,'Return Data'!$B$7:$R$2292,9,0)</f>
        <v>2.1597</v>
      </c>
      <c r="E17" s="61">
        <f t="shared" si="0"/>
        <v>9</v>
      </c>
      <c r="F17" s="60">
        <f>VLOOKUP($A17,'Return Data'!$B$7:$R$2292,10,0)</f>
        <v>6.141</v>
      </c>
      <c r="G17" s="61">
        <f t="shared" si="1"/>
        <v>13</v>
      </c>
      <c r="H17" s="60">
        <f>VLOOKUP($A17,'Return Data'!$B$7:$R$2292,11,0)</f>
        <v>1.1964999999999999</v>
      </c>
      <c r="I17" s="61">
        <f t="shared" si="2"/>
        <v>15</v>
      </c>
      <c r="J17" s="60">
        <f>VLOOKUP($A17,'Return Data'!$B$7:$R$2292,12,0)</f>
        <v>0.24360000000000001</v>
      </c>
      <c r="K17" s="61">
        <f t="shared" si="3"/>
        <v>20</v>
      </c>
      <c r="L17" s="60">
        <f>VLOOKUP($A17,'Return Data'!$B$7:$R$2292,13,0)</f>
        <v>2.1499999999999998E-2</v>
      </c>
      <c r="M17" s="61">
        <f t="shared" si="4"/>
        <v>20</v>
      </c>
      <c r="N17" s="60">
        <f>VLOOKUP($A17,'Return Data'!$B$7:$R$2292,17,0)</f>
        <v>5.0213000000000001</v>
      </c>
      <c r="O17" s="61">
        <f t="shared" si="5"/>
        <v>6</v>
      </c>
      <c r="P17" s="60">
        <f>VLOOKUP($A17,'Return Data'!$B$7:$R$2292,14,0)</f>
        <v>6.2919</v>
      </c>
      <c r="Q17" s="61">
        <f t="shared" si="7"/>
        <v>5</v>
      </c>
      <c r="R17" s="60">
        <f>VLOOKUP($A17,'Return Data'!$B$7:$R$2292,16,0)</f>
        <v>8.1547999999999998</v>
      </c>
      <c r="S17" s="62">
        <f t="shared" si="6"/>
        <v>2</v>
      </c>
    </row>
    <row r="18" spans="1:19" x14ac:dyDescent="0.3">
      <c r="A18" s="77" t="s">
        <v>94</v>
      </c>
      <c r="B18" s="59">
        <f>VLOOKUP($A18,'Return Data'!$B$7:$R$2292,3,0)</f>
        <v>44826</v>
      </c>
      <c r="C18" s="60">
        <f>VLOOKUP($A18,'Return Data'!$B$7:$R$2292,4,0)</f>
        <v>73.352900000000005</v>
      </c>
      <c r="D18" s="60">
        <f>VLOOKUP($A18,'Return Data'!$B$7:$R$2292,9,0)</f>
        <v>2.1597</v>
      </c>
      <c r="E18" s="61">
        <f t="shared" si="0"/>
        <v>9</v>
      </c>
      <c r="F18" s="60">
        <f>VLOOKUP($A18,'Return Data'!$B$7:$R$2292,10,0)</f>
        <v>6.141</v>
      </c>
      <c r="G18" s="61">
        <f t="shared" si="1"/>
        <v>13</v>
      </c>
      <c r="H18" s="60">
        <f>VLOOKUP($A18,'Return Data'!$B$7:$R$2292,11,0)</f>
        <v>1.1964999999999999</v>
      </c>
      <c r="I18" s="61">
        <f t="shared" si="2"/>
        <v>15</v>
      </c>
      <c r="J18" s="60">
        <f>VLOOKUP($A18,'Return Data'!$B$7:$R$2292,12,0)</f>
        <v>0.24360000000000001</v>
      </c>
      <c r="K18" s="61">
        <f t="shared" si="3"/>
        <v>20</v>
      </c>
      <c r="L18" s="60">
        <f>VLOOKUP($A18,'Return Data'!$B$7:$R$2292,13,0)</f>
        <v>2.1499999999999998E-2</v>
      </c>
      <c r="M18" s="61">
        <f t="shared" si="4"/>
        <v>20</v>
      </c>
      <c r="N18" s="60">
        <f>VLOOKUP($A18,'Return Data'!$B$7:$R$2292,17,0)</f>
        <v>5.0213000000000001</v>
      </c>
      <c r="O18" s="61">
        <f t="shared" si="5"/>
        <v>6</v>
      </c>
      <c r="P18" s="60">
        <f>VLOOKUP($A18,'Return Data'!$B$7:$R$2292,14,0)</f>
        <v>6.2919</v>
      </c>
      <c r="Q18" s="61">
        <f t="shared" si="7"/>
        <v>5</v>
      </c>
      <c r="R18" s="60">
        <f>VLOOKUP($A18,'Return Data'!$B$7:$R$2292,16,0)</f>
        <v>8.1547999999999998</v>
      </c>
      <c r="S18" s="62">
        <f t="shared" si="6"/>
        <v>2</v>
      </c>
    </row>
    <row r="19" spans="1:19" x14ac:dyDescent="0.3">
      <c r="A19" s="77" t="s">
        <v>95</v>
      </c>
      <c r="B19" s="59">
        <f>VLOOKUP($A19,'Return Data'!$B$7:$R$2292,3,0)</f>
        <v>44826</v>
      </c>
      <c r="C19" s="60">
        <f>VLOOKUP($A19,'Return Data'!$B$7:$R$2292,4,0)</f>
        <v>73.352900000000005</v>
      </c>
      <c r="D19" s="60">
        <f>VLOOKUP($A19,'Return Data'!$B$7:$R$2292,9,0)</f>
        <v>2.1597</v>
      </c>
      <c r="E19" s="61">
        <f t="shared" si="0"/>
        <v>9</v>
      </c>
      <c r="F19" s="60">
        <f>VLOOKUP($A19,'Return Data'!$B$7:$R$2292,10,0)</f>
        <v>6.141</v>
      </c>
      <c r="G19" s="61">
        <f t="shared" si="1"/>
        <v>13</v>
      </c>
      <c r="H19" s="60">
        <f>VLOOKUP($A19,'Return Data'!$B$7:$R$2292,11,0)</f>
        <v>1.1964999999999999</v>
      </c>
      <c r="I19" s="61">
        <f t="shared" si="2"/>
        <v>15</v>
      </c>
      <c r="J19" s="60">
        <f>VLOOKUP($A19,'Return Data'!$B$7:$R$2292,12,0)</f>
        <v>0.24360000000000001</v>
      </c>
      <c r="K19" s="61">
        <f t="shared" si="3"/>
        <v>20</v>
      </c>
      <c r="L19" s="60">
        <f>VLOOKUP($A19,'Return Data'!$B$7:$R$2292,13,0)</f>
        <v>2.1499999999999998E-2</v>
      </c>
      <c r="M19" s="61">
        <f t="shared" si="4"/>
        <v>20</v>
      </c>
      <c r="N19" s="60">
        <f>VLOOKUP($A19,'Return Data'!$B$7:$R$2292,17,0)</f>
        <v>5.0213000000000001</v>
      </c>
      <c r="O19" s="61">
        <f t="shared" si="5"/>
        <v>6</v>
      </c>
      <c r="P19" s="60">
        <f>VLOOKUP($A19,'Return Data'!$B$7:$R$2292,14,0)</f>
        <v>6.2919</v>
      </c>
      <c r="Q19" s="61">
        <f t="shared" si="7"/>
        <v>5</v>
      </c>
      <c r="R19" s="60">
        <f>VLOOKUP($A19,'Return Data'!$B$7:$R$2292,16,0)</f>
        <v>8.1547999999999998</v>
      </c>
      <c r="S19" s="62">
        <f t="shared" si="6"/>
        <v>2</v>
      </c>
    </row>
    <row r="20" spans="1:19" x14ac:dyDescent="0.3">
      <c r="A20" s="77" t="s">
        <v>96</v>
      </c>
      <c r="B20" s="59">
        <f>VLOOKUP($A20,'Return Data'!$B$7:$R$2292,3,0)</f>
        <v>44826</v>
      </c>
      <c r="C20" s="60">
        <f>VLOOKUP($A20,'Return Data'!$B$7:$R$2292,4,0)</f>
        <v>28.739599999999999</v>
      </c>
      <c r="D20" s="60">
        <f>VLOOKUP($A20,'Return Data'!$B$7:$R$2292,9,0)</f>
        <v>-4.2942</v>
      </c>
      <c r="E20" s="61">
        <f t="shared" si="0"/>
        <v>26</v>
      </c>
      <c r="F20" s="60">
        <f>VLOOKUP($A20,'Return Data'!$B$7:$R$2292,10,0)</f>
        <v>4.6620999999999997</v>
      </c>
      <c r="G20" s="61">
        <f t="shared" si="1"/>
        <v>20</v>
      </c>
      <c r="H20" s="60">
        <f>VLOOKUP($A20,'Return Data'!$B$7:$R$2292,11,0)</f>
        <v>-0.80500000000000005</v>
      </c>
      <c r="I20" s="61">
        <f t="shared" si="2"/>
        <v>25</v>
      </c>
      <c r="J20" s="60">
        <f>VLOOKUP($A20,'Return Data'!$B$7:$R$2292,12,0)</f>
        <v>-0.35870000000000002</v>
      </c>
      <c r="K20" s="61">
        <f t="shared" si="3"/>
        <v>25</v>
      </c>
      <c r="L20" s="60">
        <f>VLOOKUP($A20,'Return Data'!$B$7:$R$2292,13,0)</f>
        <v>-0.48370000000000002</v>
      </c>
      <c r="M20" s="61">
        <f t="shared" si="4"/>
        <v>27</v>
      </c>
      <c r="N20" s="60">
        <f>VLOOKUP($A20,'Return Data'!$B$7:$R$2292,17,0)</f>
        <v>1.9604999999999999</v>
      </c>
      <c r="O20" s="61">
        <f t="shared" si="5"/>
        <v>24</v>
      </c>
      <c r="P20" s="60">
        <f>VLOOKUP($A20,'Return Data'!$B$7:$R$2292,14,0)</f>
        <v>3.8927</v>
      </c>
      <c r="Q20" s="61">
        <f t="shared" si="7"/>
        <v>26</v>
      </c>
      <c r="R20" s="60">
        <f>VLOOKUP($A20,'Return Data'!$B$7:$R$2292,16,0)</f>
        <v>7.3038999999999996</v>
      </c>
      <c r="S20" s="62">
        <f t="shared" si="6"/>
        <v>14</v>
      </c>
    </row>
    <row r="21" spans="1:19" x14ac:dyDescent="0.3">
      <c r="A21" s="77" t="s">
        <v>97</v>
      </c>
      <c r="B21" s="59">
        <f>VLOOKUP($A21,'Return Data'!$B$7:$R$2292,3,0)</f>
        <v>44826</v>
      </c>
      <c r="C21" s="60">
        <f>VLOOKUP($A21,'Return Data'!$B$7:$R$2292,4,0)</f>
        <v>29.8185</v>
      </c>
      <c r="D21" s="60">
        <f>VLOOKUP($A21,'Return Data'!$B$7:$R$2292,9,0)</f>
        <v>7.3545999999999996</v>
      </c>
      <c r="E21" s="61">
        <f t="shared" si="0"/>
        <v>2</v>
      </c>
      <c r="F21" s="60">
        <f>VLOOKUP($A21,'Return Data'!$B$7:$R$2292,10,0)</f>
        <v>11.7752</v>
      </c>
      <c r="G21" s="61">
        <f t="shared" si="1"/>
        <v>3</v>
      </c>
      <c r="H21" s="60">
        <f>VLOOKUP($A21,'Return Data'!$B$7:$R$2292,11,0)</f>
        <v>4.9335000000000004</v>
      </c>
      <c r="I21" s="61">
        <f t="shared" si="2"/>
        <v>5</v>
      </c>
      <c r="J21" s="60">
        <f>VLOOKUP($A21,'Return Data'!$B$7:$R$2292,12,0)</f>
        <v>3.7593000000000001</v>
      </c>
      <c r="K21" s="61">
        <f t="shared" si="3"/>
        <v>5</v>
      </c>
      <c r="L21" s="60">
        <f>VLOOKUP($A21,'Return Data'!$B$7:$R$2292,13,0)</f>
        <v>3.1261000000000001</v>
      </c>
      <c r="M21" s="61">
        <f t="shared" si="4"/>
        <v>5</v>
      </c>
      <c r="N21" s="60">
        <f>VLOOKUP($A21,'Return Data'!$B$7:$R$2292,17,0)</f>
        <v>4.9443999999999999</v>
      </c>
      <c r="O21" s="61">
        <f t="shared" si="5"/>
        <v>9</v>
      </c>
      <c r="P21" s="60">
        <f>VLOOKUP($A21,'Return Data'!$B$7:$R$2292,14,0)</f>
        <v>7.2770000000000001</v>
      </c>
      <c r="Q21" s="61">
        <f t="shared" si="7"/>
        <v>2</v>
      </c>
      <c r="R21" s="60">
        <f>VLOOKUP($A21,'Return Data'!$B$7:$R$2292,16,0)</f>
        <v>8.9987999999999992</v>
      </c>
      <c r="S21" s="62">
        <f t="shared" si="6"/>
        <v>1</v>
      </c>
    </row>
    <row r="22" spans="1:19" x14ac:dyDescent="0.3">
      <c r="A22" s="77" t="s">
        <v>98</v>
      </c>
      <c r="B22" s="59">
        <f>VLOOKUP($A22,'Return Data'!$B$7:$R$2292,3,0)</f>
        <v>44826</v>
      </c>
      <c r="C22" s="60">
        <f>VLOOKUP($A22,'Return Data'!$B$7:$R$2292,4,0)</f>
        <v>18.114100000000001</v>
      </c>
      <c r="D22" s="60">
        <f>VLOOKUP($A22,'Return Data'!$B$7:$R$2292,9,0)</f>
        <v>-1.95E-2</v>
      </c>
      <c r="E22" s="61">
        <f t="shared" si="0"/>
        <v>24</v>
      </c>
      <c r="F22" s="60">
        <f>VLOOKUP($A22,'Return Data'!$B$7:$R$2292,10,0)</f>
        <v>7.2415000000000003</v>
      </c>
      <c r="G22" s="61">
        <f t="shared" si="1"/>
        <v>9</v>
      </c>
      <c r="H22" s="60">
        <f>VLOOKUP($A22,'Return Data'!$B$7:$R$2292,11,0)</f>
        <v>1.3329</v>
      </c>
      <c r="I22" s="61">
        <f t="shared" si="2"/>
        <v>14</v>
      </c>
      <c r="J22" s="60">
        <f>VLOOKUP($A22,'Return Data'!$B$7:$R$2292,12,0)</f>
        <v>0.68969999999999998</v>
      </c>
      <c r="K22" s="61">
        <f t="shared" si="3"/>
        <v>17</v>
      </c>
      <c r="L22" s="60">
        <f>VLOOKUP($A22,'Return Data'!$B$7:$R$2292,13,0)</f>
        <v>2.0478000000000001</v>
      </c>
      <c r="M22" s="61">
        <f t="shared" si="4"/>
        <v>10</v>
      </c>
      <c r="N22" s="60">
        <f>VLOOKUP($A22,'Return Data'!$B$7:$R$2292,17,0)</f>
        <v>3.9401000000000002</v>
      </c>
      <c r="O22" s="61">
        <f t="shared" si="5"/>
        <v>10</v>
      </c>
      <c r="P22" s="60">
        <f>VLOOKUP($A22,'Return Data'!$B$7:$R$2292,14,0)</f>
        <v>5.9542999999999999</v>
      </c>
      <c r="Q22" s="61">
        <f t="shared" si="7"/>
        <v>10</v>
      </c>
      <c r="R22" s="60">
        <f>VLOOKUP($A22,'Return Data'!$B$7:$R$2292,16,0)</f>
        <v>5.7694000000000001</v>
      </c>
      <c r="S22" s="62">
        <f t="shared" si="6"/>
        <v>23</v>
      </c>
    </row>
    <row r="23" spans="1:19" x14ac:dyDescent="0.3">
      <c r="A23" s="77" t="s">
        <v>99</v>
      </c>
      <c r="B23" s="59">
        <f>VLOOKUP($A23,'Return Data'!$B$7:$R$2292,3,0)</f>
        <v>44826</v>
      </c>
      <c r="C23" s="60">
        <f>VLOOKUP($A23,'Return Data'!$B$7:$R$2292,4,0)</f>
        <v>27.647500000000001</v>
      </c>
      <c r="D23" s="60">
        <f>VLOOKUP($A23,'Return Data'!$B$7:$R$2292,9,0)</f>
        <v>-9.0729000000000006</v>
      </c>
      <c r="E23" s="61">
        <f t="shared" si="0"/>
        <v>30</v>
      </c>
      <c r="F23" s="60">
        <f>VLOOKUP($A23,'Return Data'!$B$7:$R$2292,10,0)</f>
        <v>3.1852</v>
      </c>
      <c r="G23" s="61">
        <f t="shared" si="1"/>
        <v>25</v>
      </c>
      <c r="H23" s="60">
        <f>VLOOKUP($A23,'Return Data'!$B$7:$R$2292,11,0)</f>
        <v>-2.9698000000000002</v>
      </c>
      <c r="I23" s="61">
        <f t="shared" si="2"/>
        <v>28</v>
      </c>
      <c r="J23" s="60">
        <f>VLOOKUP($A23,'Return Data'!$B$7:$R$2292,12,0)</f>
        <v>-0.91400000000000003</v>
      </c>
      <c r="K23" s="61">
        <f t="shared" si="3"/>
        <v>27</v>
      </c>
      <c r="L23" s="60">
        <f>VLOOKUP($A23,'Return Data'!$B$7:$R$2292,13,0)</f>
        <v>-0.45440000000000003</v>
      </c>
      <c r="M23" s="61">
        <f t="shared" si="4"/>
        <v>26</v>
      </c>
      <c r="N23" s="60">
        <f>VLOOKUP($A23,'Return Data'!$B$7:$R$2292,17,0)</f>
        <v>2.1053999999999999</v>
      </c>
      <c r="O23" s="61">
        <f t="shared" si="5"/>
        <v>22</v>
      </c>
      <c r="P23" s="60">
        <f>VLOOKUP($A23,'Return Data'!$B$7:$R$2292,14,0)</f>
        <v>5.282</v>
      </c>
      <c r="Q23" s="61">
        <f t="shared" si="7"/>
        <v>15</v>
      </c>
      <c r="R23" s="60">
        <f>VLOOKUP($A23,'Return Data'!$B$7:$R$2292,16,0)</f>
        <v>7.6380999999999997</v>
      </c>
      <c r="S23" s="62">
        <f t="shared" si="6"/>
        <v>8</v>
      </c>
    </row>
    <row r="24" spans="1:19" x14ac:dyDescent="0.3">
      <c r="A24" s="77" t="s">
        <v>100</v>
      </c>
      <c r="B24" s="59">
        <f>VLOOKUP($A24,'Return Data'!$B$7:$R$2292,3,0)</f>
        <v>44826</v>
      </c>
      <c r="C24" s="60">
        <f>VLOOKUP($A24,'Return Data'!$B$7:$R$2292,4,0)</f>
        <v>18.1157</v>
      </c>
      <c r="D24" s="60">
        <f>VLOOKUP($A24,'Return Data'!$B$7:$R$2292,9,0)</f>
        <v>-0.96109999999999995</v>
      </c>
      <c r="E24" s="61">
        <f t="shared" si="0"/>
        <v>25</v>
      </c>
      <c r="F24" s="60">
        <f>VLOOKUP($A24,'Return Data'!$B$7:$R$2292,10,0)</f>
        <v>6.5720999999999998</v>
      </c>
      <c r="G24" s="61">
        <f t="shared" si="1"/>
        <v>12</v>
      </c>
      <c r="H24" s="60">
        <f>VLOOKUP($A24,'Return Data'!$B$7:$R$2292,11,0)</f>
        <v>1.7932999999999999</v>
      </c>
      <c r="I24" s="61">
        <f t="shared" si="2"/>
        <v>12</v>
      </c>
      <c r="J24" s="60">
        <f>VLOOKUP($A24,'Return Data'!$B$7:$R$2292,12,0)</f>
        <v>2.8633999999999999</v>
      </c>
      <c r="K24" s="61">
        <f t="shared" si="3"/>
        <v>8</v>
      </c>
      <c r="L24" s="60">
        <f>VLOOKUP($A24,'Return Data'!$B$7:$R$2292,13,0)</f>
        <v>2.9599000000000002</v>
      </c>
      <c r="M24" s="61">
        <f t="shared" si="4"/>
        <v>6</v>
      </c>
      <c r="N24" s="60">
        <f>VLOOKUP($A24,'Return Data'!$B$7:$R$2292,17,0)</f>
        <v>5.327</v>
      </c>
      <c r="O24" s="61">
        <f t="shared" si="5"/>
        <v>5</v>
      </c>
      <c r="P24" s="60">
        <f>VLOOKUP($A24,'Return Data'!$B$7:$R$2292,14,0)</f>
        <v>6.0056000000000003</v>
      </c>
      <c r="Q24" s="61">
        <f t="shared" si="7"/>
        <v>9</v>
      </c>
      <c r="R24" s="60">
        <f>VLOOKUP($A24,'Return Data'!$B$7:$R$2292,16,0)</f>
        <v>6.633</v>
      </c>
      <c r="S24" s="62">
        <f t="shared" si="6"/>
        <v>18</v>
      </c>
    </row>
    <row r="25" spans="1:19" x14ac:dyDescent="0.3">
      <c r="A25" s="77" t="s">
        <v>101</v>
      </c>
      <c r="B25" s="59">
        <f>VLOOKUP($A25,'Return Data'!$B$7:$R$2292,3,0)</f>
        <v>44826</v>
      </c>
      <c r="C25" s="60">
        <f>VLOOKUP($A25,'Return Data'!$B$7:$R$2292,4,0)</f>
        <v>1234.7828999999999</v>
      </c>
      <c r="D25" s="60">
        <f>VLOOKUP($A25,'Return Data'!$B$7:$R$2292,9,0)</f>
        <v>0.34949999999999998</v>
      </c>
      <c r="E25" s="61">
        <f t="shared" si="0"/>
        <v>20</v>
      </c>
      <c r="F25" s="60">
        <f>VLOOKUP($A25,'Return Data'!$B$7:$R$2292,10,0)</f>
        <v>4.4718</v>
      </c>
      <c r="G25" s="61">
        <f t="shared" si="1"/>
        <v>21</v>
      </c>
      <c r="H25" s="60">
        <f>VLOOKUP($A25,'Return Data'!$B$7:$R$2292,11,0)</f>
        <v>0.91979999999999995</v>
      </c>
      <c r="I25" s="61">
        <f t="shared" si="2"/>
        <v>19</v>
      </c>
      <c r="J25" s="60">
        <f>VLOOKUP($A25,'Return Data'!$B$7:$R$2292,12,0)</f>
        <v>1.4656</v>
      </c>
      <c r="K25" s="61">
        <f t="shared" si="3"/>
        <v>13</v>
      </c>
      <c r="L25" s="60">
        <f>VLOOKUP($A25,'Return Data'!$B$7:$R$2292,13,0)</f>
        <v>1.5018</v>
      </c>
      <c r="M25" s="61">
        <f t="shared" si="4"/>
        <v>12</v>
      </c>
      <c r="N25" s="60">
        <f>VLOOKUP($A25,'Return Data'!$B$7:$R$2292,17,0)</f>
        <v>3.9165999999999999</v>
      </c>
      <c r="O25" s="61">
        <f t="shared" si="5"/>
        <v>11</v>
      </c>
      <c r="P25" s="60">
        <f>VLOOKUP($A25,'Return Data'!$B$7:$R$2292,14,0)</f>
        <v>4.6725000000000003</v>
      </c>
      <c r="Q25" s="61">
        <f t="shared" si="7"/>
        <v>19</v>
      </c>
      <c r="R25" s="60">
        <f>VLOOKUP($A25,'Return Data'!$B$7:$R$2292,16,0)</f>
        <v>5.7024999999999997</v>
      </c>
      <c r="S25" s="62">
        <f t="shared" si="6"/>
        <v>24</v>
      </c>
    </row>
    <row r="26" spans="1:19" x14ac:dyDescent="0.3">
      <c r="A26" s="77" t="s">
        <v>1995</v>
      </c>
      <c r="B26" s="59">
        <f>VLOOKUP($A26,'Return Data'!$B$7:$R$2292,3,0)</f>
        <v>44826</v>
      </c>
      <c r="C26" s="60">
        <f>VLOOKUP($A26,'Return Data'!$B$7:$R$2292,4,0)</f>
        <v>33.985399999999998</v>
      </c>
      <c r="D26" s="60">
        <f>VLOOKUP($A26,'Return Data'!$B$7:$R$2292,9,0)</f>
        <v>2.2770999999999999</v>
      </c>
      <c r="E26" s="61">
        <f t="shared" si="0"/>
        <v>8</v>
      </c>
      <c r="F26" s="60">
        <f>VLOOKUP($A26,'Return Data'!$B$7:$R$2292,10,0)</f>
        <v>4.2367999999999997</v>
      </c>
      <c r="G26" s="61">
        <f t="shared" si="1"/>
        <v>23</v>
      </c>
      <c r="H26" s="60">
        <f>VLOOKUP($A26,'Return Data'!$B$7:$R$2292,11,0)</f>
        <v>3.1311</v>
      </c>
      <c r="I26" s="61">
        <f t="shared" si="2"/>
        <v>7</v>
      </c>
      <c r="J26" s="60">
        <f>VLOOKUP($A26,'Return Data'!$B$7:$R$2292,12,0)</f>
        <v>3.0278</v>
      </c>
      <c r="K26" s="61">
        <f t="shared" si="3"/>
        <v>6</v>
      </c>
      <c r="L26" s="60">
        <f>VLOOKUP($A26,'Return Data'!$B$7:$R$2292,13,0)</f>
        <v>2.7065999999999999</v>
      </c>
      <c r="M26" s="61">
        <f t="shared" si="4"/>
        <v>7</v>
      </c>
      <c r="N26" s="60">
        <f>VLOOKUP($A26,'Return Data'!$B$7:$R$2292,17,0)</f>
        <v>3.5712000000000002</v>
      </c>
      <c r="O26" s="61">
        <f t="shared" si="5"/>
        <v>14</v>
      </c>
      <c r="P26" s="60">
        <f>VLOOKUP($A26,'Return Data'!$B$7:$R$2292,14,0)</f>
        <v>4.6327999999999996</v>
      </c>
      <c r="Q26" s="61">
        <f t="shared" si="7"/>
        <v>20</v>
      </c>
      <c r="R26" s="60">
        <f>VLOOKUP($A26,'Return Data'!$B$7:$R$2292,16,0)</f>
        <v>6.5587</v>
      </c>
      <c r="S26" s="62">
        <f t="shared" si="6"/>
        <v>19</v>
      </c>
    </row>
    <row r="27" spans="1:19" x14ac:dyDescent="0.3">
      <c r="A27" s="77" t="s">
        <v>103</v>
      </c>
      <c r="B27" s="59">
        <f>VLOOKUP($A27,'Return Data'!$B$7:$R$2292,3,0)</f>
        <v>44826</v>
      </c>
      <c r="C27" s="60">
        <f>VLOOKUP($A27,'Return Data'!$B$7:$R$2292,4,0)</f>
        <v>30.423400000000001</v>
      </c>
      <c r="D27" s="60">
        <f>VLOOKUP($A27,'Return Data'!$B$7:$R$2292,9,0)</f>
        <v>5.8099999999999999E-2</v>
      </c>
      <c r="E27" s="61">
        <f t="shared" si="0"/>
        <v>21</v>
      </c>
      <c r="F27" s="60">
        <f>VLOOKUP($A27,'Return Data'!$B$7:$R$2292,10,0)</f>
        <v>8.6137999999999995</v>
      </c>
      <c r="G27" s="61">
        <f t="shared" si="1"/>
        <v>7</v>
      </c>
      <c r="H27" s="60">
        <f>VLOOKUP($A27,'Return Data'!$B$7:$R$2292,11,0)</f>
        <v>1.1087</v>
      </c>
      <c r="I27" s="61">
        <f t="shared" si="2"/>
        <v>18</v>
      </c>
      <c r="J27" s="60">
        <f>VLOOKUP($A27,'Return Data'!$B$7:$R$2292,12,0)</f>
        <v>1.0374000000000001</v>
      </c>
      <c r="K27" s="61">
        <f t="shared" si="3"/>
        <v>14</v>
      </c>
      <c r="L27" s="60">
        <f>VLOOKUP($A27,'Return Data'!$B$7:$R$2292,13,0)</f>
        <v>1.2497</v>
      </c>
      <c r="M27" s="61">
        <f t="shared" si="4"/>
        <v>14</v>
      </c>
      <c r="N27" s="60">
        <f>VLOOKUP($A27,'Return Data'!$B$7:$R$2292,17,0)</f>
        <v>3.6137000000000001</v>
      </c>
      <c r="O27" s="61">
        <f t="shared" si="5"/>
        <v>13</v>
      </c>
      <c r="P27" s="60">
        <f>VLOOKUP($A27,'Return Data'!$B$7:$R$2292,14,0)</f>
        <v>6.0129999999999999</v>
      </c>
      <c r="Q27" s="61">
        <f t="shared" si="7"/>
        <v>8</v>
      </c>
      <c r="R27" s="60">
        <f>VLOOKUP($A27,'Return Data'!$B$7:$R$2292,16,0)</f>
        <v>8.0725999999999996</v>
      </c>
      <c r="S27" s="62">
        <f t="shared" si="6"/>
        <v>5</v>
      </c>
    </row>
    <row r="28" spans="1:19" x14ac:dyDescent="0.3">
      <c r="A28" s="77" t="s">
        <v>104</v>
      </c>
      <c r="B28" s="59">
        <f>VLOOKUP($A28,'Return Data'!$B$7:$R$2292,3,0)</f>
        <v>44826</v>
      </c>
      <c r="C28" s="60">
        <f>VLOOKUP($A28,'Return Data'!$B$7:$R$2292,4,0)</f>
        <v>24.198399999999999</v>
      </c>
      <c r="D28" s="60">
        <f>VLOOKUP($A28,'Return Data'!$B$7:$R$2292,9,0)</f>
        <v>0.52569999999999995</v>
      </c>
      <c r="E28" s="61">
        <f t="shared" si="0"/>
        <v>17</v>
      </c>
      <c r="F28" s="60">
        <f>VLOOKUP($A28,'Return Data'!$B$7:$R$2292,10,0)</f>
        <v>4.6981000000000002</v>
      </c>
      <c r="G28" s="61">
        <f t="shared" si="1"/>
        <v>19</v>
      </c>
      <c r="H28" s="60">
        <f>VLOOKUP($A28,'Return Data'!$B$7:$R$2292,11,0)</f>
        <v>2.8488000000000002</v>
      </c>
      <c r="I28" s="61">
        <f t="shared" si="2"/>
        <v>8</v>
      </c>
      <c r="J28" s="60">
        <f>VLOOKUP($A28,'Return Data'!$B$7:$R$2292,12,0)</f>
        <v>1.8463000000000001</v>
      </c>
      <c r="K28" s="61">
        <f t="shared" si="3"/>
        <v>11</v>
      </c>
      <c r="L28" s="60">
        <f>VLOOKUP($A28,'Return Data'!$B$7:$R$2292,13,0)</f>
        <v>1.3028</v>
      </c>
      <c r="M28" s="61">
        <f t="shared" si="4"/>
        <v>13</v>
      </c>
      <c r="N28" s="60">
        <f>VLOOKUP($A28,'Return Data'!$B$7:$R$2292,17,0)</f>
        <v>2.6257000000000001</v>
      </c>
      <c r="O28" s="61">
        <f t="shared" si="5"/>
        <v>20</v>
      </c>
      <c r="P28" s="60">
        <f>VLOOKUP($A28,'Return Data'!$B$7:$R$2292,14,0)</f>
        <v>5.0206</v>
      </c>
      <c r="Q28" s="61">
        <f t="shared" si="7"/>
        <v>16</v>
      </c>
      <c r="R28" s="60">
        <f>VLOOKUP($A28,'Return Data'!$B$7:$R$2292,16,0)</f>
        <v>5.6516000000000002</v>
      </c>
      <c r="S28" s="62">
        <f t="shared" si="6"/>
        <v>25</v>
      </c>
    </row>
    <row r="29" spans="1:19" x14ac:dyDescent="0.3">
      <c r="A29" s="77" t="s">
        <v>105</v>
      </c>
      <c r="B29" s="59">
        <f>VLOOKUP($A29,'Return Data'!$B$7:$R$2292,3,0)</f>
        <v>44826</v>
      </c>
      <c r="C29" s="60">
        <f>VLOOKUP($A29,'Return Data'!$B$7:$R$2292,4,0)</f>
        <v>13.447900000000001</v>
      </c>
      <c r="D29" s="60">
        <f>VLOOKUP($A29,'Return Data'!$B$7:$R$2292,9,0)</f>
        <v>-6.8071999999999999</v>
      </c>
      <c r="E29" s="61">
        <f t="shared" si="0"/>
        <v>29</v>
      </c>
      <c r="F29" s="60">
        <f>VLOOKUP($A29,'Return Data'!$B$7:$R$2292,10,0)</f>
        <v>6.8760000000000003</v>
      </c>
      <c r="G29" s="61">
        <f t="shared" si="1"/>
        <v>10</v>
      </c>
      <c r="H29" s="60">
        <f>VLOOKUP($A29,'Return Data'!$B$7:$R$2292,11,0)</f>
        <v>-1.6747000000000001</v>
      </c>
      <c r="I29" s="61">
        <f t="shared" si="2"/>
        <v>27</v>
      </c>
      <c r="J29" s="60">
        <f>VLOOKUP($A29,'Return Data'!$B$7:$R$2292,12,0)</f>
        <v>-0.67410000000000003</v>
      </c>
      <c r="K29" s="61">
        <f t="shared" si="3"/>
        <v>26</v>
      </c>
      <c r="L29" s="60">
        <f>VLOOKUP($A29,'Return Data'!$B$7:$R$2292,13,0)</f>
        <v>-0.17069999999999999</v>
      </c>
      <c r="M29" s="61">
        <f t="shared" si="4"/>
        <v>25</v>
      </c>
      <c r="N29" s="60">
        <f>VLOOKUP($A29,'Return Data'!$B$7:$R$2292,17,0)</f>
        <v>1.7982</v>
      </c>
      <c r="O29" s="61">
        <f t="shared" si="5"/>
        <v>25</v>
      </c>
      <c r="P29" s="60">
        <f>VLOOKUP($A29,'Return Data'!$B$7:$R$2292,14,0)</f>
        <v>4.5762</v>
      </c>
      <c r="Q29" s="61">
        <f t="shared" si="7"/>
        <v>21</v>
      </c>
      <c r="R29" s="60">
        <f>VLOOKUP($A29,'Return Data'!$B$7:$R$2292,16,0)</f>
        <v>5.5324</v>
      </c>
      <c r="S29" s="62">
        <f t="shared" si="6"/>
        <v>26</v>
      </c>
    </row>
    <row r="30" spans="1:19" x14ac:dyDescent="0.3">
      <c r="A30" s="77" t="s">
        <v>106</v>
      </c>
      <c r="B30" s="59">
        <f>VLOOKUP($A30,'Return Data'!$B$7:$R$2292,3,0)</f>
        <v>44826</v>
      </c>
      <c r="C30" s="60">
        <f>VLOOKUP($A30,'Return Data'!$B$7:$R$2292,4,0)</f>
        <v>30.129100000000001</v>
      </c>
      <c r="D30" s="60">
        <f>VLOOKUP($A30,'Return Data'!$B$7:$R$2292,9,0)</f>
        <v>4.2789999999999999</v>
      </c>
      <c r="E30" s="61">
        <f t="shared" si="0"/>
        <v>4</v>
      </c>
      <c r="F30" s="60">
        <f>VLOOKUP($A30,'Return Data'!$B$7:$R$2292,10,0)</f>
        <v>11.482900000000001</v>
      </c>
      <c r="G30" s="61">
        <f t="shared" si="1"/>
        <v>4</v>
      </c>
      <c r="H30" s="60">
        <f>VLOOKUP($A30,'Return Data'!$B$7:$R$2292,11,0)</f>
        <v>1.7421</v>
      </c>
      <c r="I30" s="61">
        <f t="shared" si="2"/>
        <v>13</v>
      </c>
      <c r="J30" s="60">
        <f>VLOOKUP($A30,'Return Data'!$B$7:$R$2292,12,0)</f>
        <v>0.93859999999999999</v>
      </c>
      <c r="K30" s="61">
        <f t="shared" si="3"/>
        <v>15</v>
      </c>
      <c r="L30" s="60">
        <f>VLOOKUP($A30,'Return Data'!$B$7:$R$2292,13,0)</f>
        <v>1.1047</v>
      </c>
      <c r="M30" s="61">
        <f t="shared" si="4"/>
        <v>16</v>
      </c>
      <c r="N30" s="60">
        <f>VLOOKUP($A30,'Return Data'!$B$7:$R$2292,17,0)</f>
        <v>3.3449</v>
      </c>
      <c r="O30" s="61">
        <f t="shared" si="5"/>
        <v>17</v>
      </c>
      <c r="P30" s="60">
        <f>VLOOKUP($A30,'Return Data'!$B$7:$R$2292,14,0)</f>
        <v>5.3564999999999996</v>
      </c>
      <c r="Q30" s="61">
        <f t="shared" si="7"/>
        <v>14</v>
      </c>
      <c r="R30" s="60">
        <f>VLOOKUP($A30,'Return Data'!$B$7:$R$2292,16,0)</f>
        <v>6.3688000000000002</v>
      </c>
      <c r="S30" s="62">
        <f t="shared" si="6"/>
        <v>20</v>
      </c>
    </row>
    <row r="31" spans="1:19" x14ac:dyDescent="0.3">
      <c r="A31" s="77" t="s">
        <v>107</v>
      </c>
      <c r="B31" s="59">
        <f>VLOOKUP($A31,'Return Data'!$B$7:$R$2292,3,0)</f>
        <v>44826</v>
      </c>
      <c r="C31" s="60">
        <f>VLOOKUP($A31,'Return Data'!$B$7:$R$2292,4,0)</f>
        <v>2166.3647000000001</v>
      </c>
      <c r="D31" s="60">
        <f>VLOOKUP($A31,'Return Data'!$B$7:$R$2292,9,0)</f>
        <v>3.6097000000000001</v>
      </c>
      <c r="E31" s="61">
        <f t="shared" si="0"/>
        <v>6</v>
      </c>
      <c r="F31" s="60">
        <f>VLOOKUP($A31,'Return Data'!$B$7:$R$2292,10,0)</f>
        <v>4.7590000000000003</v>
      </c>
      <c r="G31" s="61">
        <f t="shared" si="1"/>
        <v>18</v>
      </c>
      <c r="H31" s="60">
        <f>VLOOKUP($A31,'Return Data'!$B$7:$R$2292,11,0)</f>
        <v>2.6482999999999999</v>
      </c>
      <c r="I31" s="61">
        <f t="shared" si="2"/>
        <v>9</v>
      </c>
      <c r="J31" s="60">
        <f>VLOOKUP($A31,'Return Data'!$B$7:$R$2292,12,0)</f>
        <v>1.7988999999999999</v>
      </c>
      <c r="K31" s="61">
        <f t="shared" si="3"/>
        <v>12</v>
      </c>
      <c r="L31" s="60">
        <f>VLOOKUP($A31,'Return Data'!$B$7:$R$2292,13,0)</f>
        <v>1.2117</v>
      </c>
      <c r="M31" s="61">
        <f t="shared" si="4"/>
        <v>15</v>
      </c>
      <c r="N31" s="60">
        <f>VLOOKUP($A31,'Return Data'!$B$7:$R$2292,17,0)</f>
        <v>2.9384000000000001</v>
      </c>
      <c r="O31" s="61">
        <f t="shared" si="5"/>
        <v>18</v>
      </c>
      <c r="P31" s="60">
        <f>VLOOKUP($A31,'Return Data'!$B$7:$R$2292,14,0)</f>
        <v>4.9257999999999997</v>
      </c>
      <c r="Q31" s="61">
        <f t="shared" si="7"/>
        <v>17</v>
      </c>
      <c r="R31" s="60">
        <f>VLOOKUP($A31,'Return Data'!$B$7:$R$2292,16,0)</f>
        <v>7.4912000000000001</v>
      </c>
      <c r="S31" s="62">
        <f t="shared" si="6"/>
        <v>12</v>
      </c>
    </row>
    <row r="32" spans="1:19" x14ac:dyDescent="0.3">
      <c r="A32" s="77" t="s">
        <v>110</v>
      </c>
      <c r="B32" s="59">
        <f>VLOOKUP($A32,'Return Data'!$B$7:$R$2292,3,0)</f>
        <v>44826</v>
      </c>
      <c r="C32" s="60">
        <f>VLOOKUP($A32,'Return Data'!$B$7:$R$2292,4,0)</f>
        <v>17.122</v>
      </c>
      <c r="D32" s="60">
        <f>VLOOKUP($A32,'Return Data'!$B$7:$R$2292,9,0)</f>
        <v>0.77070000000000005</v>
      </c>
      <c r="E32" s="61">
        <f t="shared" si="0"/>
        <v>15</v>
      </c>
      <c r="F32" s="60">
        <f>VLOOKUP($A32,'Return Data'!$B$7:$R$2292,10,0)</f>
        <v>5.0856000000000003</v>
      </c>
      <c r="G32" s="61">
        <f t="shared" si="1"/>
        <v>17</v>
      </c>
      <c r="H32" s="60">
        <f>VLOOKUP($A32,'Return Data'!$B$7:$R$2292,11,0)</f>
        <v>2.6450999999999998</v>
      </c>
      <c r="I32" s="61">
        <f t="shared" si="2"/>
        <v>10</v>
      </c>
      <c r="J32" s="60">
        <f>VLOOKUP($A32,'Return Data'!$B$7:$R$2292,12,0)</f>
        <v>2.5693999999999999</v>
      </c>
      <c r="K32" s="61">
        <f t="shared" si="3"/>
        <v>9</v>
      </c>
      <c r="L32" s="60">
        <f>VLOOKUP($A32,'Return Data'!$B$7:$R$2292,13,0)</f>
        <v>2.1476999999999999</v>
      </c>
      <c r="M32" s="61">
        <f t="shared" si="4"/>
        <v>9</v>
      </c>
      <c r="N32" s="60">
        <f>VLOOKUP($A32,'Return Data'!$B$7:$R$2292,17,0)</f>
        <v>3.6745000000000001</v>
      </c>
      <c r="O32" s="61">
        <f t="shared" si="5"/>
        <v>12</v>
      </c>
      <c r="P32" s="60">
        <f>VLOOKUP($A32,'Return Data'!$B$7:$R$2292,14,0)</f>
        <v>5.8391000000000002</v>
      </c>
      <c r="Q32" s="61">
        <f t="shared" si="7"/>
        <v>11</v>
      </c>
      <c r="R32" s="60">
        <f>VLOOKUP($A32,'Return Data'!$B$7:$R$2292,16,0)</f>
        <v>7.5629999999999997</v>
      </c>
      <c r="S32" s="62">
        <f t="shared" si="6"/>
        <v>11</v>
      </c>
    </row>
    <row r="33" spans="1:19" x14ac:dyDescent="0.3">
      <c r="A33" s="77" t="s">
        <v>111</v>
      </c>
      <c r="B33" s="59">
        <f>VLOOKUP($A33,'Return Data'!$B$7:$R$2292,3,0)</f>
        <v>44826</v>
      </c>
      <c r="C33" s="60">
        <f>VLOOKUP($A33,'Return Data'!$B$7:$R$2292,4,0)</f>
        <v>28.8964</v>
      </c>
      <c r="D33" s="60">
        <f>VLOOKUP($A33,'Return Data'!$B$7:$R$2292,9,0)</f>
        <v>13.164</v>
      </c>
      <c r="E33" s="61">
        <f t="shared" si="0"/>
        <v>1</v>
      </c>
      <c r="F33" s="60">
        <f>VLOOKUP($A33,'Return Data'!$B$7:$R$2292,10,0)</f>
        <v>6.7554999999999996</v>
      </c>
      <c r="G33" s="61">
        <f t="shared" si="1"/>
        <v>11</v>
      </c>
      <c r="H33" s="60">
        <f>VLOOKUP($A33,'Return Data'!$B$7:$R$2292,11,0)</f>
        <v>3.7669000000000001</v>
      </c>
      <c r="I33" s="61">
        <f t="shared" si="2"/>
        <v>6</v>
      </c>
      <c r="J33" s="60">
        <f>VLOOKUP($A33,'Return Data'!$B$7:$R$2292,12,0)</f>
        <v>2.9517000000000002</v>
      </c>
      <c r="K33" s="61">
        <f t="shared" si="3"/>
        <v>7</v>
      </c>
      <c r="L33" s="60">
        <f>VLOOKUP($A33,'Return Data'!$B$7:$R$2292,13,0)</f>
        <v>2.2128999999999999</v>
      </c>
      <c r="M33" s="61">
        <f t="shared" si="4"/>
        <v>8</v>
      </c>
      <c r="N33" s="60">
        <f>VLOOKUP($A33,'Return Data'!$B$7:$R$2292,17,0)</f>
        <v>3.3759000000000001</v>
      </c>
      <c r="O33" s="61">
        <f t="shared" si="5"/>
        <v>16</v>
      </c>
      <c r="P33" s="60">
        <f>VLOOKUP($A33,'Return Data'!$B$7:$R$2292,14,0)</f>
        <v>5.6516000000000002</v>
      </c>
      <c r="Q33" s="61">
        <f t="shared" si="7"/>
        <v>13</v>
      </c>
      <c r="R33" s="60">
        <f>VLOOKUP($A33,'Return Data'!$B$7:$R$2292,16,0)</f>
        <v>5.8372999999999999</v>
      </c>
      <c r="S33" s="62">
        <f t="shared" si="6"/>
        <v>22</v>
      </c>
    </row>
    <row r="34" spans="1:19" x14ac:dyDescent="0.3">
      <c r="A34" s="77" t="s">
        <v>112</v>
      </c>
      <c r="B34" s="59">
        <f>VLOOKUP($A34,'Return Data'!$B$7:$R$2292,3,0)</f>
        <v>44826</v>
      </c>
      <c r="C34" s="60">
        <f>VLOOKUP($A34,'Return Data'!$B$7:$R$2292,4,0)</f>
        <v>34.917900000000003</v>
      </c>
      <c r="D34" s="60">
        <f>VLOOKUP($A34,'Return Data'!$B$7:$R$2292,9,0)</f>
        <v>3.9245000000000001</v>
      </c>
      <c r="E34" s="61">
        <f t="shared" si="0"/>
        <v>5</v>
      </c>
      <c r="F34" s="60">
        <f>VLOOKUP($A34,'Return Data'!$B$7:$R$2292,10,0)</f>
        <v>10.184200000000001</v>
      </c>
      <c r="G34" s="61">
        <f t="shared" si="1"/>
        <v>6</v>
      </c>
      <c r="H34" s="60">
        <f>VLOOKUP($A34,'Return Data'!$B$7:$R$2292,11,0)</f>
        <v>7.5301</v>
      </c>
      <c r="I34" s="61">
        <f t="shared" si="2"/>
        <v>4</v>
      </c>
      <c r="J34" s="60">
        <f>VLOOKUP($A34,'Return Data'!$B$7:$R$2292,12,0)</f>
        <v>6.3783000000000003</v>
      </c>
      <c r="K34" s="61">
        <f t="shared" si="3"/>
        <v>2</v>
      </c>
      <c r="L34" s="60">
        <f>VLOOKUP($A34,'Return Data'!$B$7:$R$2292,13,0)</f>
        <v>5.3437999999999999</v>
      </c>
      <c r="M34" s="61">
        <f t="shared" si="4"/>
        <v>2</v>
      </c>
      <c r="N34" s="60">
        <f>VLOOKUP($A34,'Return Data'!$B$7:$R$2292,17,0)</f>
        <v>5.6635999999999997</v>
      </c>
      <c r="O34" s="61">
        <f t="shared" si="5"/>
        <v>4</v>
      </c>
      <c r="P34" s="60">
        <f>VLOOKUP($A34,'Return Data'!$B$7:$R$2292,14,0)</f>
        <v>6.5940000000000003</v>
      </c>
      <c r="Q34" s="61">
        <f t="shared" si="7"/>
        <v>3</v>
      </c>
      <c r="R34" s="60">
        <f>VLOOKUP($A34,'Return Data'!$B$7:$R$2292,16,0)</f>
        <v>6.7782999999999998</v>
      </c>
      <c r="S34" s="62">
        <f t="shared" si="6"/>
        <v>16</v>
      </c>
    </row>
    <row r="35" spans="1:19" x14ac:dyDescent="0.3">
      <c r="A35" s="77" t="s">
        <v>113</v>
      </c>
      <c r="B35" s="59">
        <f>VLOOKUP($A35,'Return Data'!$B$7:$R$2292,3,0)</f>
        <v>44826</v>
      </c>
      <c r="C35" s="60">
        <f>VLOOKUP($A35,'Return Data'!$B$7:$R$2292,4,0)</f>
        <v>19.087399999999999</v>
      </c>
      <c r="D35" s="60">
        <f>VLOOKUP($A35,'Return Data'!$B$7:$R$2292,9,0)</f>
        <v>-4.3696000000000002</v>
      </c>
      <c r="E35" s="61">
        <f t="shared" si="0"/>
        <v>28</v>
      </c>
      <c r="F35" s="60">
        <f>VLOOKUP($A35,'Return Data'!$B$7:$R$2292,10,0)</f>
        <v>3.1425000000000001</v>
      </c>
      <c r="G35" s="61">
        <f t="shared" si="1"/>
        <v>26</v>
      </c>
      <c r="H35" s="60">
        <f>VLOOKUP($A35,'Return Data'!$B$7:$R$2292,11,0)</f>
        <v>-1.1161000000000001</v>
      </c>
      <c r="I35" s="61">
        <f t="shared" si="2"/>
        <v>26</v>
      </c>
      <c r="J35" s="60">
        <f>VLOOKUP($A35,'Return Data'!$B$7:$R$2292,12,0)</f>
        <v>-1.8939999999999999</v>
      </c>
      <c r="K35" s="61">
        <f t="shared" si="3"/>
        <v>28</v>
      </c>
      <c r="L35" s="60">
        <f>VLOOKUP($A35,'Return Data'!$B$7:$R$2292,13,0)</f>
        <v>-1.5225</v>
      </c>
      <c r="M35" s="61">
        <f t="shared" si="4"/>
        <v>28</v>
      </c>
      <c r="N35" s="60">
        <f>VLOOKUP($A35,'Return Data'!$B$7:$R$2292,17,0)</f>
        <v>1.6395</v>
      </c>
      <c r="O35" s="61">
        <f t="shared" si="5"/>
        <v>26</v>
      </c>
      <c r="P35" s="60">
        <f>VLOOKUP($A35,'Return Data'!$B$7:$R$2292,14,0)</f>
        <v>4.4448999999999996</v>
      </c>
      <c r="Q35" s="61">
        <f t="shared" si="7"/>
        <v>22</v>
      </c>
      <c r="R35" s="60">
        <f>VLOOKUP($A35,'Return Data'!$B$7:$R$2292,16,0)</f>
        <v>6.28</v>
      </c>
      <c r="S35" s="62">
        <f t="shared" si="6"/>
        <v>21</v>
      </c>
    </row>
    <row r="36" spans="1:19" x14ac:dyDescent="0.3">
      <c r="A36" s="77" t="s">
        <v>367</v>
      </c>
      <c r="B36" s="59">
        <f>VLOOKUP($A36,'Return Data'!$B$7:$R$2292,3,0)</f>
        <v>0</v>
      </c>
      <c r="C36" s="60">
        <f>VLOOKUP($A36,'Return Data'!$B$7:$R$2292,4,0)</f>
        <v>0</v>
      </c>
      <c r="D36" s="60">
        <f>VLOOKUP($A36,'Return Data'!$B$7:$R$2292,9,0)</f>
        <v>0</v>
      </c>
      <c r="E36" s="61">
        <f t="shared" si="0"/>
        <v>22</v>
      </c>
      <c r="F36" s="60">
        <f>VLOOKUP($A36,'Return Data'!$B$7:$R$2292,10,0)</f>
        <v>0</v>
      </c>
      <c r="G36" s="61">
        <f t="shared" si="1"/>
        <v>29</v>
      </c>
      <c r="H36" s="60">
        <f>VLOOKUP($A36,'Return Data'!$B$7:$R$2292,11,0)</f>
        <v>0</v>
      </c>
      <c r="I36" s="61">
        <f t="shared" si="2"/>
        <v>23</v>
      </c>
      <c r="J36" s="60">
        <f>VLOOKUP($A36,'Return Data'!$B$7:$R$2292,12,0)</f>
        <v>0</v>
      </c>
      <c r="K36" s="61">
        <f t="shared" si="3"/>
        <v>23</v>
      </c>
      <c r="L36" s="60">
        <f>VLOOKUP($A36,'Return Data'!$B$7:$R$2292,13,0)</f>
        <v>0</v>
      </c>
      <c r="M36" s="61">
        <f t="shared" si="4"/>
        <v>23</v>
      </c>
      <c r="N36" s="60"/>
      <c r="O36" s="61"/>
      <c r="P36" s="60"/>
      <c r="Q36" s="61"/>
      <c r="R36" s="60">
        <f>VLOOKUP($A36,'Return Data'!$B$7:$R$2292,16,0)</f>
        <v>0</v>
      </c>
      <c r="S36" s="62">
        <f t="shared" si="6"/>
        <v>27</v>
      </c>
    </row>
    <row r="37" spans="1:19" x14ac:dyDescent="0.3">
      <c r="A37" s="77" t="s">
        <v>114</v>
      </c>
      <c r="B37" s="59">
        <f>VLOOKUP($A37,'Return Data'!$B$7:$R$2292,3,0)</f>
        <v>44826</v>
      </c>
      <c r="C37" s="60">
        <f>VLOOKUP($A37,'Return Data'!$B$7:$R$2292,4,0)</f>
        <v>25.4239</v>
      </c>
      <c r="D37" s="60">
        <f>VLOOKUP($A37,'Return Data'!$B$7:$R$2292,9,0)</f>
        <v>5.7380000000000004</v>
      </c>
      <c r="E37" s="61">
        <f t="shared" si="0"/>
        <v>3</v>
      </c>
      <c r="F37" s="60">
        <f>VLOOKUP($A37,'Return Data'!$B$7:$R$2292,10,0)</f>
        <v>5.5716999999999999</v>
      </c>
      <c r="G37" s="61">
        <f t="shared" si="1"/>
        <v>16</v>
      </c>
      <c r="H37" s="60">
        <f>VLOOKUP($A37,'Return Data'!$B$7:$R$2292,11,0)</f>
        <v>18.105499999999999</v>
      </c>
      <c r="I37" s="61">
        <f t="shared" si="2"/>
        <v>1</v>
      </c>
      <c r="J37" s="60">
        <f>VLOOKUP($A37,'Return Data'!$B$7:$R$2292,12,0)</f>
        <v>11.6982</v>
      </c>
      <c r="K37" s="61">
        <f t="shared" si="3"/>
        <v>1</v>
      </c>
      <c r="L37" s="60">
        <f>VLOOKUP($A37,'Return Data'!$B$7:$R$2292,13,0)</f>
        <v>13.411</v>
      </c>
      <c r="M37" s="61">
        <f t="shared" si="4"/>
        <v>1</v>
      </c>
      <c r="N37" s="60">
        <f>VLOOKUP($A37,'Return Data'!$B$7:$R$2292,17,0)</f>
        <v>10.697100000000001</v>
      </c>
      <c r="O37" s="61">
        <f>RANK(N37,N$8:N$37,0)</f>
        <v>1</v>
      </c>
      <c r="P37" s="60">
        <f>VLOOKUP($A37,'Return Data'!$B$7:$R$2292,14,0)</f>
        <v>8.7075999999999993</v>
      </c>
      <c r="Q37" s="61">
        <f>RANK(P37,P$8:P$37,0)</f>
        <v>1</v>
      </c>
      <c r="R37" s="60">
        <f>VLOOKUP($A37,'Return Data'!$B$7:$R$2292,16,0)</f>
        <v>7.9097</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0.93363333333333332</v>
      </c>
      <c r="E39" s="83"/>
      <c r="F39" s="84">
        <f>AVERAGE(F8:F37)</f>
        <v>6.4080966666666672</v>
      </c>
      <c r="G39" s="83"/>
      <c r="H39" s="84">
        <f>AVERAGE(H8:H37)</f>
        <v>-5.5003299999999999</v>
      </c>
      <c r="I39" s="83"/>
      <c r="J39" s="84">
        <f>AVERAGE(J8:J37)</f>
        <v>-3.4517033333333336</v>
      </c>
      <c r="K39" s="83"/>
      <c r="L39" s="84">
        <f>AVERAGE(L8:L37)</f>
        <v>-2.2198733333333327</v>
      </c>
      <c r="M39" s="83"/>
      <c r="N39" s="84">
        <f>AVERAGE(N8:N37)</f>
        <v>1.0622758620689654</v>
      </c>
      <c r="O39" s="83"/>
      <c r="P39" s="84">
        <f>AVERAGE(P8:P37)</f>
        <v>5.2998999999999983</v>
      </c>
      <c r="Q39" s="83"/>
      <c r="R39" s="84">
        <f>AVERAGE(R8:R37)</f>
        <v>3.903773333333334</v>
      </c>
      <c r="S39" s="85"/>
    </row>
    <row r="40" spans="1:19" x14ac:dyDescent="0.3">
      <c r="A40" s="82" t="s">
        <v>28</v>
      </c>
      <c r="B40" s="83"/>
      <c r="C40" s="83"/>
      <c r="D40" s="84">
        <f>MIN(D8:D37)</f>
        <v>-9.0729000000000006</v>
      </c>
      <c r="E40" s="83"/>
      <c r="F40" s="84">
        <f>MIN(F8:F37)</f>
        <v>0</v>
      </c>
      <c r="G40" s="83"/>
      <c r="H40" s="84">
        <f>MIN(H8:H37)</f>
        <v>-117.121</v>
      </c>
      <c r="I40" s="83"/>
      <c r="J40" s="84">
        <f>MIN(J8:J37)</f>
        <v>-78.650599999999997</v>
      </c>
      <c r="K40" s="83"/>
      <c r="L40" s="84">
        <f>MIN(L8:L37)</f>
        <v>-59.041800000000002</v>
      </c>
      <c r="M40" s="83"/>
      <c r="N40" s="84">
        <f>MIN(N8:N37)</f>
        <v>-36.001399999999997</v>
      </c>
      <c r="O40" s="83"/>
      <c r="P40" s="84">
        <f>MIN(P8:P37)</f>
        <v>0</v>
      </c>
      <c r="Q40" s="83"/>
      <c r="R40" s="84">
        <f>MIN(R8:R37)</f>
        <v>-33.7988</v>
      </c>
      <c r="S40" s="85"/>
    </row>
    <row r="41" spans="1:19" ht="15" thickBot="1" x14ac:dyDescent="0.35">
      <c r="A41" s="86" t="s">
        <v>29</v>
      </c>
      <c r="B41" s="87"/>
      <c r="C41" s="87"/>
      <c r="D41" s="88">
        <f>MAX(D8:D37)</f>
        <v>13.164</v>
      </c>
      <c r="E41" s="87"/>
      <c r="F41" s="88">
        <f>MAX(F8:F37)</f>
        <v>18.141999999999999</v>
      </c>
      <c r="G41" s="87"/>
      <c r="H41" s="88">
        <f>MAX(H8:H37)</f>
        <v>18.105499999999999</v>
      </c>
      <c r="I41" s="87"/>
      <c r="J41" s="88">
        <f>MAX(J8:J37)</f>
        <v>11.6982</v>
      </c>
      <c r="K41" s="87"/>
      <c r="L41" s="88">
        <f>MAX(L8:L37)</f>
        <v>13.411</v>
      </c>
      <c r="M41" s="87"/>
      <c r="N41" s="88">
        <f>MAX(N8:N37)</f>
        <v>10.697100000000001</v>
      </c>
      <c r="O41" s="87"/>
      <c r="P41" s="88">
        <f>MAX(P8:P37)</f>
        <v>8.7075999999999993</v>
      </c>
      <c r="Q41" s="87"/>
      <c r="R41" s="88">
        <f>MAX(R8:R37)</f>
        <v>8.9987999999999992</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44826</v>
      </c>
      <c r="C8" s="60">
        <f>VLOOKUP($A8,'Return Data'!$B$7:$R$2292,4,0)</f>
        <v>1174.6335999999999</v>
      </c>
      <c r="D8" s="60">
        <f>VLOOKUP($A8,'Return Data'!$B$7:$R$2292,5,0)</f>
        <v>5.4603999999999999</v>
      </c>
      <c r="E8" s="61">
        <f t="shared" ref="E8:E36" si="0">RANK(D8,D$8:D$36,0)</f>
        <v>16</v>
      </c>
      <c r="F8" s="60">
        <f>VLOOKUP($A8,'Return Data'!$B$7:$R$2292,6,0)</f>
        <v>5.5243000000000002</v>
      </c>
      <c r="G8" s="61">
        <f t="shared" ref="G8:G36" si="1">RANK(F8,F$8:F$36,0)</f>
        <v>14</v>
      </c>
      <c r="H8" s="60">
        <f>VLOOKUP($A8,'Return Data'!$B$7:$R$2292,7,0)</f>
        <v>5.4756</v>
      </c>
      <c r="I8" s="61">
        <f t="shared" ref="I8:I36" si="2">RANK(H8,H$8:H$36,0)</f>
        <v>16</v>
      </c>
      <c r="J8" s="60">
        <f>VLOOKUP($A8,'Return Data'!$B$7:$R$2292,8,0)</f>
        <v>5.3075000000000001</v>
      </c>
      <c r="K8" s="61">
        <f t="shared" ref="K8:K36" si="3">RANK(J8,J$8:J$36,0)</f>
        <v>14</v>
      </c>
      <c r="L8" s="60">
        <f>VLOOKUP($A8,'Return Data'!$B$7:$R$2292,9,0)</f>
        <v>5.2172000000000001</v>
      </c>
      <c r="M8" s="61">
        <f t="shared" ref="M8:M36" si="4">RANK(L8,L$8:L$36,0)</f>
        <v>17</v>
      </c>
      <c r="N8" s="60">
        <f>VLOOKUP($A8,'Return Data'!$B$7:$R$2292,10,0)</f>
        <v>5.0061</v>
      </c>
      <c r="O8" s="61">
        <f t="shared" ref="O8:O36" si="5">RANK(N8,N$8:N$36,0)</f>
        <v>15</v>
      </c>
      <c r="P8" s="60">
        <f>VLOOKUP($A8,'Return Data'!$B$7:$R$2292,11,0)</f>
        <v>4.4711999999999996</v>
      </c>
      <c r="Q8" s="61">
        <f t="shared" ref="Q8:Q36" si="6">RANK(P8,P$8:P$36,0)</f>
        <v>14</v>
      </c>
      <c r="R8" s="60">
        <f>VLOOKUP($A8,'Return Data'!$B$7:$R$2292,12,0)</f>
        <v>4.1502999999999997</v>
      </c>
      <c r="S8" s="61">
        <f t="shared" ref="S8:S36" si="7">RANK(R8,R$8:R$36,0)</f>
        <v>11</v>
      </c>
      <c r="T8" s="60">
        <f>VLOOKUP($A8,'Return Data'!$B$7:$R$2292,13,0)</f>
        <v>3.9601000000000002</v>
      </c>
      <c r="U8" s="61">
        <f t="shared" ref="U8:U36" si="8">RANK(T8,T$8:T$36,0)</f>
        <v>10</v>
      </c>
      <c r="V8" s="60">
        <f>VLOOKUP($A8,'Return Data'!$B$7:$R$2292,17,0)</f>
        <v>3.5413999999999999</v>
      </c>
      <c r="W8" s="61">
        <f>RANK(V8,V$8:V$36,0)</f>
        <v>7</v>
      </c>
      <c r="X8" s="60">
        <f>VLOOKUP($A8,'Return Data'!$B$7:$R$2292,14,0)</f>
        <v>3.6665999999999999</v>
      </c>
      <c r="Y8" s="61">
        <f>RANK(X8,X$8:X$36,0)</f>
        <v>4</v>
      </c>
      <c r="Z8" s="60">
        <f>VLOOKUP($A8,'Return Data'!$B$7:$R$2292,16,0)</f>
        <v>4.2210000000000001</v>
      </c>
      <c r="AA8" s="62">
        <f t="shared" ref="AA8:AA36" si="9">RANK(Z8,Z$8:Z$36,0)</f>
        <v>5</v>
      </c>
    </row>
    <row r="9" spans="1:27" x14ac:dyDescent="0.3">
      <c r="A9" s="58" t="s">
        <v>1208</v>
      </c>
      <c r="B9" s="59">
        <f>VLOOKUP($A9,'Return Data'!$B$7:$R$2292,3,0)</f>
        <v>44826</v>
      </c>
      <c r="C9" s="60">
        <f>VLOOKUP($A9,'Return Data'!$B$7:$R$2292,4,0)</f>
        <v>1148.4185</v>
      </c>
      <c r="D9" s="60">
        <f>VLOOKUP($A9,'Return Data'!$B$7:$R$2292,5,0)</f>
        <v>5.5247000000000002</v>
      </c>
      <c r="E9" s="61">
        <f t="shared" si="0"/>
        <v>6</v>
      </c>
      <c r="F9" s="60">
        <f>VLOOKUP($A9,'Return Data'!$B$7:$R$2292,6,0)</f>
        <v>5.5507999999999997</v>
      </c>
      <c r="G9" s="61">
        <f t="shared" si="1"/>
        <v>3</v>
      </c>
      <c r="H9" s="60">
        <f>VLOOKUP($A9,'Return Data'!$B$7:$R$2292,7,0)</f>
        <v>5.5270000000000001</v>
      </c>
      <c r="I9" s="61">
        <f t="shared" si="2"/>
        <v>1</v>
      </c>
      <c r="J9" s="60">
        <f>VLOOKUP($A9,'Return Data'!$B$7:$R$2292,8,0)</f>
        <v>5.3548</v>
      </c>
      <c r="K9" s="61">
        <f t="shared" si="3"/>
        <v>1</v>
      </c>
      <c r="L9" s="60">
        <f>VLOOKUP($A9,'Return Data'!$B$7:$R$2292,9,0)</f>
        <v>5.2732000000000001</v>
      </c>
      <c r="M9" s="61">
        <f t="shared" si="4"/>
        <v>1</v>
      </c>
      <c r="N9" s="60">
        <f>VLOOKUP($A9,'Return Data'!$B$7:$R$2292,10,0)</f>
        <v>5.0491999999999999</v>
      </c>
      <c r="O9" s="61">
        <f t="shared" si="5"/>
        <v>3</v>
      </c>
      <c r="P9" s="60">
        <f>VLOOKUP($A9,'Return Data'!$B$7:$R$2292,11,0)</f>
        <v>4.5057999999999998</v>
      </c>
      <c r="Q9" s="61">
        <f t="shared" si="6"/>
        <v>3</v>
      </c>
      <c r="R9" s="60">
        <f>VLOOKUP($A9,'Return Data'!$B$7:$R$2292,12,0)</f>
        <v>4.1798999999999999</v>
      </c>
      <c r="S9" s="61">
        <f t="shared" si="7"/>
        <v>3</v>
      </c>
      <c r="T9" s="60">
        <f>VLOOKUP($A9,'Return Data'!$B$7:$R$2292,13,0)</f>
        <v>3.9849999999999999</v>
      </c>
      <c r="U9" s="61">
        <f t="shared" si="8"/>
        <v>5</v>
      </c>
      <c r="V9" s="60">
        <f>VLOOKUP($A9,'Return Data'!$B$7:$R$2292,17,0)</f>
        <v>3.5541</v>
      </c>
      <c r="W9" s="61">
        <f>RANK(V9,V$8:V$36,0)</f>
        <v>5</v>
      </c>
      <c r="X9" s="60"/>
      <c r="Y9" s="61"/>
      <c r="Z9" s="60">
        <f>VLOOKUP($A9,'Return Data'!$B$7:$R$2292,16,0)</f>
        <v>4.0026999999999999</v>
      </c>
      <c r="AA9" s="62">
        <f t="shared" si="9"/>
        <v>12</v>
      </c>
    </row>
    <row r="10" spans="1:27" x14ac:dyDescent="0.3">
      <c r="A10" s="58" t="s">
        <v>1985</v>
      </c>
      <c r="B10" s="59">
        <f>VLOOKUP($A10,'Return Data'!$B$7:$R$2292,3,0)</f>
        <v>44826</v>
      </c>
      <c r="C10" s="60">
        <f>VLOOKUP($A10,'Return Data'!$B$7:$R$2292,4,0)</f>
        <v>1140.6107</v>
      </c>
      <c r="D10" s="60">
        <f>VLOOKUP($A10,'Return Data'!$B$7:$R$2292,5,0)</f>
        <v>5.3800999999999997</v>
      </c>
      <c r="E10" s="61">
        <f t="shared" si="0"/>
        <v>25</v>
      </c>
      <c r="F10" s="60">
        <f>VLOOKUP($A10,'Return Data'!$B$7:$R$2292,6,0)</f>
        <v>5.4787999999999997</v>
      </c>
      <c r="G10" s="61">
        <f t="shared" si="1"/>
        <v>23</v>
      </c>
      <c r="H10" s="60">
        <f>VLOOKUP($A10,'Return Data'!$B$7:$R$2292,7,0)</f>
        <v>5.4805999999999999</v>
      </c>
      <c r="I10" s="61">
        <f t="shared" si="2"/>
        <v>14</v>
      </c>
      <c r="J10" s="60">
        <f>VLOOKUP($A10,'Return Data'!$B$7:$R$2292,8,0)</f>
        <v>5.3041</v>
      </c>
      <c r="K10" s="61">
        <f t="shared" si="3"/>
        <v>15</v>
      </c>
      <c r="L10" s="60">
        <f>VLOOKUP($A10,'Return Data'!$B$7:$R$2292,9,0)</f>
        <v>5.2233999999999998</v>
      </c>
      <c r="M10" s="61">
        <f t="shared" si="4"/>
        <v>14</v>
      </c>
      <c r="N10" s="60">
        <f>VLOOKUP($A10,'Return Data'!$B$7:$R$2292,10,0)</f>
        <v>5.0297999999999998</v>
      </c>
      <c r="O10" s="61">
        <f t="shared" si="5"/>
        <v>5</v>
      </c>
      <c r="P10" s="60">
        <f>VLOOKUP($A10,'Return Data'!$B$7:$R$2292,11,0)</f>
        <v>4.4800000000000004</v>
      </c>
      <c r="Q10" s="61">
        <f t="shared" si="6"/>
        <v>11</v>
      </c>
      <c r="R10" s="60">
        <f>VLOOKUP($A10,'Return Data'!$B$7:$R$2292,12,0)</f>
        <v>4.1435000000000004</v>
      </c>
      <c r="S10" s="61">
        <f t="shared" si="7"/>
        <v>15</v>
      </c>
      <c r="T10" s="60">
        <f>VLOOKUP($A10,'Return Data'!$B$7:$R$2292,13,0)</f>
        <v>3.9441999999999999</v>
      </c>
      <c r="U10" s="61">
        <f t="shared" si="8"/>
        <v>17</v>
      </c>
      <c r="V10" s="60">
        <f>VLOOKUP($A10,'Return Data'!$B$7:$R$2292,17,0)</f>
        <v>3.5392000000000001</v>
      </c>
      <c r="W10" s="61">
        <f>RANK(V10,V$8:V$36,0)</f>
        <v>10</v>
      </c>
      <c r="X10" s="60"/>
      <c r="Y10" s="61"/>
      <c r="Z10" s="60">
        <f>VLOOKUP($A10,'Return Data'!$B$7:$R$2292,16,0)</f>
        <v>3.9239999999999999</v>
      </c>
      <c r="AA10" s="62">
        <f t="shared" si="9"/>
        <v>14</v>
      </c>
    </row>
    <row r="11" spans="1:27" x14ac:dyDescent="0.3">
      <c r="A11" s="58" t="s">
        <v>2035</v>
      </c>
      <c r="B11" s="59">
        <f>VLOOKUP($A11,'Return Data'!$B$7:$R$2292,3,0)</f>
        <v>44826</v>
      </c>
      <c r="C11" s="60">
        <f>VLOOKUP($A11,'Return Data'!$B$7:$R$2292,4,0)</f>
        <v>1099.9003</v>
      </c>
      <c r="D11" s="60">
        <f>VLOOKUP($A11,'Return Data'!$B$7:$R$2292,5,0)</f>
        <v>5.5029000000000003</v>
      </c>
      <c r="E11" s="61">
        <f t="shared" si="0"/>
        <v>10</v>
      </c>
      <c r="F11" s="60">
        <f>VLOOKUP($A11,'Return Data'!$B$7:$R$2292,6,0)</f>
        <v>5.5664999999999996</v>
      </c>
      <c r="G11" s="61">
        <f t="shared" si="1"/>
        <v>2</v>
      </c>
      <c r="H11" s="60">
        <f>VLOOKUP($A11,'Return Data'!$B$7:$R$2292,7,0)</f>
        <v>5.4997999999999996</v>
      </c>
      <c r="I11" s="61">
        <f t="shared" si="2"/>
        <v>10</v>
      </c>
      <c r="J11" s="60">
        <f>VLOOKUP($A11,'Return Data'!$B$7:$R$2292,8,0)</f>
        <v>5.3406000000000002</v>
      </c>
      <c r="K11" s="61">
        <f t="shared" si="3"/>
        <v>3</v>
      </c>
      <c r="L11" s="60">
        <f>VLOOKUP($A11,'Return Data'!$B$7:$R$2292,9,0)</f>
        <v>5.2671999999999999</v>
      </c>
      <c r="M11" s="61">
        <f t="shared" si="4"/>
        <v>2</v>
      </c>
      <c r="N11" s="60">
        <f>VLOOKUP($A11,'Return Data'!$B$7:$R$2292,10,0)</f>
        <v>5.0730000000000004</v>
      </c>
      <c r="O11" s="61">
        <f t="shared" si="5"/>
        <v>1</v>
      </c>
      <c r="P11" s="60">
        <f>VLOOKUP($A11,'Return Data'!$B$7:$R$2292,11,0)</f>
        <v>4.5538999999999996</v>
      </c>
      <c r="Q11" s="61">
        <f t="shared" si="6"/>
        <v>1</v>
      </c>
      <c r="R11" s="60">
        <f>VLOOKUP($A11,'Return Data'!$B$7:$R$2292,12,0)</f>
        <v>4.2603</v>
      </c>
      <c r="S11" s="61">
        <f t="shared" si="7"/>
        <v>1</v>
      </c>
      <c r="T11" s="60">
        <f>VLOOKUP($A11,'Return Data'!$B$7:$R$2292,13,0)</f>
        <v>4.0731000000000002</v>
      </c>
      <c r="U11" s="61">
        <f t="shared" si="8"/>
        <v>1</v>
      </c>
      <c r="V11" s="60"/>
      <c r="W11" s="61"/>
      <c r="X11" s="60"/>
      <c r="Y11" s="61"/>
      <c r="Z11" s="60">
        <f>VLOOKUP($A11,'Return Data'!$B$7:$R$2292,16,0)</f>
        <v>3.6505999999999998</v>
      </c>
      <c r="AA11" s="62">
        <f t="shared" si="9"/>
        <v>25</v>
      </c>
    </row>
    <row r="12" spans="1:27" x14ac:dyDescent="0.3">
      <c r="A12" s="58" t="s">
        <v>1212</v>
      </c>
      <c r="B12" s="59">
        <f>VLOOKUP($A12,'Return Data'!$B$7:$R$2292,3,0)</f>
        <v>44826</v>
      </c>
      <c r="C12" s="60">
        <f>VLOOKUP($A12,'Return Data'!$B$7:$R$2292,4,0)</f>
        <v>1124.2414000000001</v>
      </c>
      <c r="D12" s="60">
        <f>VLOOKUP($A12,'Return Data'!$B$7:$R$2292,5,0)</f>
        <v>5.4259000000000004</v>
      </c>
      <c r="E12" s="61">
        <f t="shared" si="0"/>
        <v>23</v>
      </c>
      <c r="F12" s="60">
        <f>VLOOKUP($A12,'Return Data'!$B$7:$R$2292,6,0)</f>
        <v>5.4958</v>
      </c>
      <c r="G12" s="61">
        <f t="shared" si="1"/>
        <v>20</v>
      </c>
      <c r="H12" s="60">
        <f>VLOOKUP($A12,'Return Data'!$B$7:$R$2292,7,0)</f>
        <v>5.4382000000000001</v>
      </c>
      <c r="I12" s="61">
        <f t="shared" si="2"/>
        <v>24</v>
      </c>
      <c r="J12" s="60">
        <f>VLOOKUP($A12,'Return Data'!$B$7:$R$2292,8,0)</f>
        <v>5.2746000000000004</v>
      </c>
      <c r="K12" s="61">
        <f t="shared" si="3"/>
        <v>22</v>
      </c>
      <c r="L12" s="60">
        <f>VLOOKUP($A12,'Return Data'!$B$7:$R$2292,9,0)</f>
        <v>5.1905999999999999</v>
      </c>
      <c r="M12" s="61">
        <f t="shared" si="4"/>
        <v>23</v>
      </c>
      <c r="N12" s="60">
        <f>VLOOKUP($A12,'Return Data'!$B$7:$R$2292,10,0)</f>
        <v>4.9785000000000004</v>
      </c>
      <c r="O12" s="61">
        <f t="shared" si="5"/>
        <v>23</v>
      </c>
      <c r="P12" s="60">
        <f>VLOOKUP($A12,'Return Data'!$B$7:$R$2292,11,0)</f>
        <v>4.4607000000000001</v>
      </c>
      <c r="Q12" s="61">
        <f t="shared" si="6"/>
        <v>17</v>
      </c>
      <c r="R12" s="60">
        <f>VLOOKUP($A12,'Return Data'!$B$7:$R$2292,12,0)</f>
        <v>4.1291000000000002</v>
      </c>
      <c r="S12" s="61">
        <f t="shared" si="7"/>
        <v>20</v>
      </c>
      <c r="T12" s="60">
        <f>VLOOKUP($A12,'Return Data'!$B$7:$R$2292,13,0)</f>
        <v>3.9325000000000001</v>
      </c>
      <c r="U12" s="61">
        <f t="shared" si="8"/>
        <v>21</v>
      </c>
      <c r="V12" s="60">
        <f>VLOOKUP($A12,'Return Data'!$B$7:$R$2292,17,0)</f>
        <v>3.5102000000000002</v>
      </c>
      <c r="W12" s="61">
        <f t="shared" ref="W12:W36" si="10">RANK(V12,V$8:V$36,0)</f>
        <v>21</v>
      </c>
      <c r="X12" s="60"/>
      <c r="Y12" s="61"/>
      <c r="Z12" s="60">
        <f>VLOOKUP($A12,'Return Data'!$B$7:$R$2292,16,0)</f>
        <v>3.7604000000000002</v>
      </c>
      <c r="AA12" s="62">
        <f t="shared" si="9"/>
        <v>22</v>
      </c>
    </row>
    <row r="13" spans="1:27" x14ac:dyDescent="0.3">
      <c r="A13" s="58" t="s">
        <v>1214</v>
      </c>
      <c r="B13" s="59">
        <f>VLOOKUP($A13,'Return Data'!$B$7:$R$2292,3,0)</f>
        <v>44826</v>
      </c>
      <c r="C13" s="60">
        <f>VLOOKUP($A13,'Return Data'!$B$7:$R$2292,4,0)</f>
        <v>1163.164</v>
      </c>
      <c r="D13" s="60">
        <f>VLOOKUP($A13,'Return Data'!$B$7:$R$2292,5,0)</f>
        <v>5.5143000000000004</v>
      </c>
      <c r="E13" s="61">
        <f t="shared" si="0"/>
        <v>7</v>
      </c>
      <c r="F13" s="60">
        <f>VLOOKUP($A13,'Return Data'!$B$7:$R$2292,6,0)</f>
        <v>5.5378999999999996</v>
      </c>
      <c r="G13" s="61">
        <f t="shared" si="1"/>
        <v>7</v>
      </c>
      <c r="H13" s="60">
        <f>VLOOKUP($A13,'Return Data'!$B$7:$R$2292,7,0)</f>
        <v>5.5228999999999999</v>
      </c>
      <c r="I13" s="61">
        <f t="shared" si="2"/>
        <v>2</v>
      </c>
      <c r="J13" s="60">
        <f>VLOOKUP($A13,'Return Data'!$B$7:$R$2292,8,0)</f>
        <v>5.3376000000000001</v>
      </c>
      <c r="K13" s="61">
        <f t="shared" si="3"/>
        <v>5</v>
      </c>
      <c r="L13" s="60">
        <f>VLOOKUP($A13,'Return Data'!$B$7:$R$2292,9,0)</f>
        <v>5.2462999999999997</v>
      </c>
      <c r="M13" s="61">
        <f t="shared" si="4"/>
        <v>8</v>
      </c>
      <c r="N13" s="60">
        <f>VLOOKUP($A13,'Return Data'!$B$7:$R$2292,10,0)</f>
        <v>5.0220000000000002</v>
      </c>
      <c r="O13" s="61">
        <f t="shared" si="5"/>
        <v>10</v>
      </c>
      <c r="P13" s="60">
        <f>VLOOKUP($A13,'Return Data'!$B$7:$R$2292,11,0)</f>
        <v>4.4866999999999999</v>
      </c>
      <c r="Q13" s="61">
        <f t="shared" si="6"/>
        <v>8</v>
      </c>
      <c r="R13" s="60">
        <f>VLOOKUP($A13,'Return Data'!$B$7:$R$2292,12,0)</f>
        <v>4.1578999999999997</v>
      </c>
      <c r="S13" s="61">
        <f t="shared" si="7"/>
        <v>9</v>
      </c>
      <c r="T13" s="60">
        <f>VLOOKUP($A13,'Return Data'!$B$7:$R$2292,13,0)</f>
        <v>3.9636999999999998</v>
      </c>
      <c r="U13" s="61">
        <f t="shared" si="8"/>
        <v>9</v>
      </c>
      <c r="V13" s="60">
        <f>VLOOKUP($A13,'Return Data'!$B$7:$R$2292,17,0)</f>
        <v>3.5371000000000001</v>
      </c>
      <c r="W13" s="61">
        <f t="shared" si="10"/>
        <v>11</v>
      </c>
      <c r="X13" s="60">
        <f>VLOOKUP($A13,'Return Data'!$B$7:$R$2292,14,0)</f>
        <v>3.7166999999999999</v>
      </c>
      <c r="Y13" s="61">
        <f>RANK(X13,X$8:X$36,0)</f>
        <v>1</v>
      </c>
      <c r="Z13" s="60">
        <f>VLOOKUP($A13,'Return Data'!$B$7:$R$2292,16,0)</f>
        <v>4.1597999999999997</v>
      </c>
      <c r="AA13" s="62">
        <f t="shared" si="9"/>
        <v>9</v>
      </c>
    </row>
    <row r="14" spans="1:27" x14ac:dyDescent="0.3">
      <c r="A14" s="58" t="s">
        <v>1216</v>
      </c>
      <c r="B14" s="59">
        <f>VLOOKUP($A14,'Return Data'!$B$7:$R$2292,3,0)</f>
        <v>44826</v>
      </c>
      <c r="C14" s="60">
        <f>VLOOKUP($A14,'Return Data'!$B$7:$R$2292,4,0)</f>
        <v>1125.5649000000001</v>
      </c>
      <c r="D14" s="60">
        <f>VLOOKUP($A14,'Return Data'!$B$7:$R$2292,5,0)</f>
        <v>5.2248999999999999</v>
      </c>
      <c r="E14" s="61">
        <f t="shared" si="0"/>
        <v>28</v>
      </c>
      <c r="F14" s="60">
        <f>VLOOKUP($A14,'Return Data'!$B$7:$R$2292,6,0)</f>
        <v>5.3822000000000001</v>
      </c>
      <c r="G14" s="61">
        <f t="shared" si="1"/>
        <v>27</v>
      </c>
      <c r="H14" s="60">
        <f>VLOOKUP($A14,'Return Data'!$B$7:$R$2292,7,0)</f>
        <v>5.3993000000000002</v>
      </c>
      <c r="I14" s="61">
        <f t="shared" si="2"/>
        <v>26</v>
      </c>
      <c r="J14" s="60">
        <f>VLOOKUP($A14,'Return Data'!$B$7:$R$2292,8,0)</f>
        <v>5.2186000000000003</v>
      </c>
      <c r="K14" s="61">
        <f t="shared" si="3"/>
        <v>26</v>
      </c>
      <c r="L14" s="60">
        <f>VLOOKUP($A14,'Return Data'!$B$7:$R$2292,9,0)</f>
        <v>5.1260000000000003</v>
      </c>
      <c r="M14" s="61">
        <f t="shared" si="4"/>
        <v>26</v>
      </c>
      <c r="N14" s="60">
        <f>VLOOKUP($A14,'Return Data'!$B$7:$R$2292,10,0)</f>
        <v>4.9236000000000004</v>
      </c>
      <c r="O14" s="61">
        <f t="shared" si="5"/>
        <v>26</v>
      </c>
      <c r="P14" s="60">
        <f>VLOOKUP($A14,'Return Data'!$B$7:$R$2292,11,0)</f>
        <v>4.3901000000000003</v>
      </c>
      <c r="Q14" s="61">
        <f t="shared" si="6"/>
        <v>26</v>
      </c>
      <c r="R14" s="60">
        <f>VLOOKUP($A14,'Return Data'!$B$7:$R$2292,12,0)</f>
        <v>4.0606</v>
      </c>
      <c r="S14" s="61">
        <f t="shared" si="7"/>
        <v>27</v>
      </c>
      <c r="T14" s="60">
        <f>VLOOKUP($A14,'Return Data'!$B$7:$R$2292,13,0)</f>
        <v>3.8784999999999998</v>
      </c>
      <c r="U14" s="61">
        <f t="shared" si="8"/>
        <v>26</v>
      </c>
      <c r="V14" s="60">
        <f>VLOOKUP($A14,'Return Data'!$B$7:$R$2292,17,0)</f>
        <v>3.4984000000000002</v>
      </c>
      <c r="W14" s="61">
        <f t="shared" si="10"/>
        <v>22</v>
      </c>
      <c r="X14" s="60"/>
      <c r="Y14" s="61"/>
      <c r="Z14" s="60">
        <f>VLOOKUP($A14,'Return Data'!$B$7:$R$2292,16,0)</f>
        <v>3.8003999999999998</v>
      </c>
      <c r="AA14" s="62">
        <f t="shared" si="9"/>
        <v>17</v>
      </c>
    </row>
    <row r="15" spans="1:27" x14ac:dyDescent="0.3">
      <c r="A15" s="58" t="s">
        <v>1219</v>
      </c>
      <c r="B15" s="59">
        <f>VLOOKUP($A15,'Return Data'!$B$7:$R$2292,3,0)</f>
        <v>44826</v>
      </c>
      <c r="C15" s="60">
        <f>VLOOKUP($A15,'Return Data'!$B$7:$R$2292,4,0)</f>
        <v>1134.0932</v>
      </c>
      <c r="D15" s="60">
        <f>VLOOKUP($A15,'Return Data'!$B$7:$R$2292,5,0)</f>
        <v>5.4302999999999999</v>
      </c>
      <c r="E15" s="61">
        <f t="shared" si="0"/>
        <v>21</v>
      </c>
      <c r="F15" s="60">
        <f>VLOOKUP($A15,'Return Data'!$B$7:$R$2292,6,0)</f>
        <v>5.4759000000000002</v>
      </c>
      <c r="G15" s="61">
        <f t="shared" si="1"/>
        <v>24</v>
      </c>
      <c r="H15" s="60">
        <f>VLOOKUP($A15,'Return Data'!$B$7:$R$2292,7,0)</f>
        <v>5.4668999999999999</v>
      </c>
      <c r="I15" s="61">
        <f t="shared" si="2"/>
        <v>20</v>
      </c>
      <c r="J15" s="60">
        <f>VLOOKUP($A15,'Return Data'!$B$7:$R$2292,8,0)</f>
        <v>5.2637999999999998</v>
      </c>
      <c r="K15" s="61">
        <f t="shared" si="3"/>
        <v>23</v>
      </c>
      <c r="L15" s="60">
        <f>VLOOKUP($A15,'Return Data'!$B$7:$R$2292,9,0)</f>
        <v>5.1791</v>
      </c>
      <c r="M15" s="61">
        <f t="shared" si="4"/>
        <v>24</v>
      </c>
      <c r="N15" s="60">
        <f>VLOOKUP($A15,'Return Data'!$B$7:$R$2292,10,0)</f>
        <v>4.9645000000000001</v>
      </c>
      <c r="O15" s="61">
        <f t="shared" si="5"/>
        <v>24</v>
      </c>
      <c r="P15" s="60">
        <f>VLOOKUP($A15,'Return Data'!$B$7:$R$2292,11,0)</f>
        <v>4.4237000000000002</v>
      </c>
      <c r="Q15" s="61">
        <f t="shared" si="6"/>
        <v>25</v>
      </c>
      <c r="R15" s="60">
        <f>VLOOKUP($A15,'Return Data'!$B$7:$R$2292,12,0)</f>
        <v>4.0949</v>
      </c>
      <c r="S15" s="61">
        <f t="shared" si="7"/>
        <v>25</v>
      </c>
      <c r="T15" s="60">
        <f>VLOOKUP($A15,'Return Data'!$B$7:$R$2292,13,0)</f>
        <v>3.9016999999999999</v>
      </c>
      <c r="U15" s="61">
        <f t="shared" si="8"/>
        <v>25</v>
      </c>
      <c r="V15" s="60">
        <f>VLOOKUP($A15,'Return Data'!$B$7:$R$2292,17,0)</f>
        <v>3.4765999999999999</v>
      </c>
      <c r="W15" s="61">
        <f t="shared" si="10"/>
        <v>25</v>
      </c>
      <c r="X15" s="60"/>
      <c r="Y15" s="61"/>
      <c r="Z15" s="60">
        <f>VLOOKUP($A15,'Return Data'!$B$7:$R$2292,16,0)</f>
        <v>3.7951999999999999</v>
      </c>
      <c r="AA15" s="62">
        <f t="shared" si="9"/>
        <v>18</v>
      </c>
    </row>
    <row r="16" spans="1:27" x14ac:dyDescent="0.3">
      <c r="A16" s="58" t="s">
        <v>1221</v>
      </c>
      <c r="B16" s="59">
        <f>VLOOKUP($A16,'Return Data'!$B$7:$R$2292,3,0)</f>
        <v>44826</v>
      </c>
      <c r="C16" s="60">
        <f>VLOOKUP($A16,'Return Data'!$B$7:$R$2292,4,0)</f>
        <v>3225.2745</v>
      </c>
      <c r="D16" s="60">
        <f>VLOOKUP($A16,'Return Data'!$B$7:$R$2292,5,0)</f>
        <v>5.4431000000000003</v>
      </c>
      <c r="E16" s="61">
        <f t="shared" si="0"/>
        <v>20</v>
      </c>
      <c r="F16" s="60">
        <f>VLOOKUP($A16,'Return Data'!$B$7:$R$2292,6,0)</f>
        <v>5.4874000000000001</v>
      </c>
      <c r="G16" s="61">
        <f t="shared" si="1"/>
        <v>22</v>
      </c>
      <c r="H16" s="60">
        <f>VLOOKUP($A16,'Return Data'!$B$7:$R$2292,7,0)</f>
        <v>5.4339000000000004</v>
      </c>
      <c r="I16" s="61">
        <f t="shared" si="2"/>
        <v>25</v>
      </c>
      <c r="J16" s="60">
        <f>VLOOKUP($A16,'Return Data'!$B$7:$R$2292,8,0)</f>
        <v>5.2454999999999998</v>
      </c>
      <c r="K16" s="61">
        <f t="shared" si="3"/>
        <v>25</v>
      </c>
      <c r="L16" s="60">
        <f>VLOOKUP($A16,'Return Data'!$B$7:$R$2292,9,0)</f>
        <v>5.1662999999999997</v>
      </c>
      <c r="M16" s="61">
        <f t="shared" si="4"/>
        <v>25</v>
      </c>
      <c r="N16" s="60">
        <f>VLOOKUP($A16,'Return Data'!$B$7:$R$2292,10,0)</f>
        <v>4.9633000000000003</v>
      </c>
      <c r="O16" s="61">
        <f t="shared" si="5"/>
        <v>25</v>
      </c>
      <c r="P16" s="60">
        <f>VLOOKUP($A16,'Return Data'!$B$7:$R$2292,11,0)</f>
        <v>4.4253999999999998</v>
      </c>
      <c r="Q16" s="61">
        <f t="shared" si="6"/>
        <v>24</v>
      </c>
      <c r="R16" s="60">
        <f>VLOOKUP($A16,'Return Data'!$B$7:$R$2292,12,0)</f>
        <v>4.0961999999999996</v>
      </c>
      <c r="S16" s="61">
        <f t="shared" si="7"/>
        <v>24</v>
      </c>
      <c r="T16" s="60">
        <f>VLOOKUP($A16,'Return Data'!$B$7:$R$2292,13,0)</f>
        <v>3.9113000000000002</v>
      </c>
      <c r="U16" s="61">
        <f t="shared" si="8"/>
        <v>24</v>
      </c>
      <c r="V16" s="60">
        <f>VLOOKUP($A16,'Return Data'!$B$7:$R$2292,17,0)</f>
        <v>3.4952999999999999</v>
      </c>
      <c r="W16" s="61">
        <f t="shared" si="10"/>
        <v>23</v>
      </c>
      <c r="X16" s="60">
        <f>VLOOKUP($A16,'Return Data'!$B$7:$R$2292,14,0)</f>
        <v>3.6198999999999999</v>
      </c>
      <c r="Y16" s="61">
        <f>RANK(X16,X$8:X$36,0)</f>
        <v>10</v>
      </c>
      <c r="Z16" s="60">
        <f>VLOOKUP($A16,'Return Data'!$B$7:$R$2292,16,0)</f>
        <v>5.9105999999999996</v>
      </c>
      <c r="AA16" s="62">
        <f t="shared" si="9"/>
        <v>4</v>
      </c>
    </row>
    <row r="17" spans="1:27" x14ac:dyDescent="0.3">
      <c r="A17" s="58" t="s">
        <v>1222</v>
      </c>
      <c r="B17" s="59">
        <f>VLOOKUP($A17,'Return Data'!$B$7:$R$2292,3,0)</f>
        <v>44826</v>
      </c>
      <c r="C17" s="60">
        <f>VLOOKUP($A17,'Return Data'!$B$7:$R$2292,4,0)</f>
        <v>1136.3046999999999</v>
      </c>
      <c r="D17" s="60">
        <f>VLOOKUP($A17,'Return Data'!$B$7:$R$2292,5,0)</f>
        <v>5.5065</v>
      </c>
      <c r="E17" s="61">
        <f t="shared" si="0"/>
        <v>9</v>
      </c>
      <c r="F17" s="60">
        <f>VLOOKUP($A17,'Return Data'!$B$7:$R$2292,6,0)</f>
        <v>5.5392000000000001</v>
      </c>
      <c r="G17" s="61">
        <f t="shared" si="1"/>
        <v>5</v>
      </c>
      <c r="H17" s="60">
        <f>VLOOKUP($A17,'Return Data'!$B$7:$R$2292,7,0)</f>
        <v>5.4783999999999997</v>
      </c>
      <c r="I17" s="61">
        <f t="shared" si="2"/>
        <v>15</v>
      </c>
      <c r="J17" s="60">
        <f>VLOOKUP($A17,'Return Data'!$B$7:$R$2292,8,0)</f>
        <v>5.3307000000000002</v>
      </c>
      <c r="K17" s="61">
        <f t="shared" si="3"/>
        <v>6</v>
      </c>
      <c r="L17" s="60">
        <f>VLOOKUP($A17,'Return Data'!$B$7:$R$2292,9,0)</f>
        <v>5.2533000000000003</v>
      </c>
      <c r="M17" s="61">
        <f t="shared" si="4"/>
        <v>3</v>
      </c>
      <c r="N17" s="60">
        <f>VLOOKUP($A17,'Return Data'!$B$7:$R$2292,10,0)</f>
        <v>5.0237999999999996</v>
      </c>
      <c r="O17" s="61">
        <f t="shared" si="5"/>
        <v>9</v>
      </c>
      <c r="P17" s="60">
        <f>VLOOKUP($A17,'Return Data'!$B$7:$R$2292,11,0)</f>
        <v>4.4903000000000004</v>
      </c>
      <c r="Q17" s="61">
        <f t="shared" si="6"/>
        <v>5</v>
      </c>
      <c r="R17" s="60">
        <f>VLOOKUP($A17,'Return Data'!$B$7:$R$2292,12,0)</f>
        <v>4.1795999999999998</v>
      </c>
      <c r="S17" s="61">
        <f t="shared" si="7"/>
        <v>4</v>
      </c>
      <c r="T17" s="60">
        <f>VLOOKUP($A17,'Return Data'!$B$7:$R$2292,13,0)</f>
        <v>3.9931999999999999</v>
      </c>
      <c r="U17" s="61">
        <f t="shared" si="8"/>
        <v>2</v>
      </c>
      <c r="V17" s="60">
        <f>VLOOKUP($A17,'Return Data'!$B$7:$R$2292,17,0)</f>
        <v>3.5806</v>
      </c>
      <c r="W17" s="61">
        <f t="shared" si="10"/>
        <v>2</v>
      </c>
      <c r="X17" s="60"/>
      <c r="Y17" s="61"/>
      <c r="Z17" s="60">
        <f>VLOOKUP($A17,'Return Data'!$B$7:$R$2292,16,0)</f>
        <v>3.8953000000000002</v>
      </c>
      <c r="AA17" s="62">
        <f t="shared" si="9"/>
        <v>16</v>
      </c>
    </row>
    <row r="18" spans="1:27" x14ac:dyDescent="0.3">
      <c r="A18" s="58" t="s">
        <v>1225</v>
      </c>
      <c r="B18" s="59">
        <f>VLOOKUP($A18,'Return Data'!$B$7:$R$2292,3,0)</f>
        <v>44826</v>
      </c>
      <c r="C18" s="60">
        <f>VLOOKUP($A18,'Return Data'!$B$7:$R$2292,4,0)</f>
        <v>1170.8686</v>
      </c>
      <c r="D18" s="60">
        <f>VLOOKUP($A18,'Return Data'!$B$7:$R$2292,5,0)</f>
        <v>5.5247999999999999</v>
      </c>
      <c r="E18" s="61">
        <f t="shared" si="0"/>
        <v>5</v>
      </c>
      <c r="F18" s="60">
        <f>VLOOKUP($A18,'Return Data'!$B$7:$R$2292,6,0)</f>
        <v>5.5327000000000002</v>
      </c>
      <c r="G18" s="61">
        <f t="shared" si="1"/>
        <v>11</v>
      </c>
      <c r="H18" s="60">
        <f>VLOOKUP($A18,'Return Data'!$B$7:$R$2292,7,0)</f>
        <v>5.4843000000000002</v>
      </c>
      <c r="I18" s="61">
        <f t="shared" si="2"/>
        <v>12</v>
      </c>
      <c r="J18" s="60">
        <f>VLOOKUP($A18,'Return Data'!$B$7:$R$2292,8,0)</f>
        <v>5.2995000000000001</v>
      </c>
      <c r="K18" s="61">
        <f t="shared" si="3"/>
        <v>17</v>
      </c>
      <c r="L18" s="60">
        <f>VLOOKUP($A18,'Return Data'!$B$7:$R$2292,9,0)</f>
        <v>5.2149000000000001</v>
      </c>
      <c r="M18" s="61">
        <f t="shared" si="4"/>
        <v>18</v>
      </c>
      <c r="N18" s="60">
        <f>VLOOKUP($A18,'Return Data'!$B$7:$R$2292,10,0)</f>
        <v>4.992</v>
      </c>
      <c r="O18" s="61">
        <f t="shared" si="5"/>
        <v>19</v>
      </c>
      <c r="P18" s="60">
        <f>VLOOKUP($A18,'Return Data'!$B$7:$R$2292,11,0)</f>
        <v>4.4584999999999999</v>
      </c>
      <c r="Q18" s="61">
        <f t="shared" si="6"/>
        <v>18</v>
      </c>
      <c r="R18" s="60">
        <f>VLOOKUP($A18,'Return Data'!$B$7:$R$2292,12,0)</f>
        <v>4.1326999999999998</v>
      </c>
      <c r="S18" s="61">
        <f t="shared" si="7"/>
        <v>18</v>
      </c>
      <c r="T18" s="60">
        <f>VLOOKUP($A18,'Return Data'!$B$7:$R$2292,13,0)</f>
        <v>3.9384000000000001</v>
      </c>
      <c r="U18" s="61">
        <f t="shared" si="8"/>
        <v>20</v>
      </c>
      <c r="V18" s="60">
        <f>VLOOKUP($A18,'Return Data'!$B$7:$R$2292,17,0)</f>
        <v>3.5158999999999998</v>
      </c>
      <c r="W18" s="61">
        <f t="shared" si="10"/>
        <v>18</v>
      </c>
      <c r="X18" s="60">
        <f>VLOOKUP($A18,'Return Data'!$B$7:$R$2292,14,0)</f>
        <v>3.6375999999999999</v>
      </c>
      <c r="Y18" s="61">
        <f>RANK(X18,X$8:X$36,0)</f>
        <v>9</v>
      </c>
      <c r="Z18" s="60">
        <f>VLOOKUP($A18,'Return Data'!$B$7:$R$2292,16,0)</f>
        <v>4.1727999999999996</v>
      </c>
      <c r="AA18" s="62">
        <f t="shared" si="9"/>
        <v>6</v>
      </c>
    </row>
    <row r="19" spans="1:27" x14ac:dyDescent="0.3">
      <c r="A19" s="58" t="s">
        <v>1226</v>
      </c>
      <c r="B19" s="59">
        <f>VLOOKUP($A19,'Return Data'!$B$7:$R$2292,3,0)</f>
        <v>44826</v>
      </c>
      <c r="C19" s="60">
        <f>VLOOKUP($A19,'Return Data'!$B$7:$R$2292,4,0)</f>
        <v>1158.3565000000001</v>
      </c>
      <c r="D19" s="60">
        <f>VLOOKUP($A19,'Return Data'!$B$7:$R$2292,5,0)</f>
        <v>5.4268999999999998</v>
      </c>
      <c r="E19" s="61">
        <f t="shared" si="0"/>
        <v>22</v>
      </c>
      <c r="F19" s="60">
        <f>VLOOKUP($A19,'Return Data'!$B$7:$R$2292,6,0)</f>
        <v>5.5084</v>
      </c>
      <c r="G19" s="61">
        <f t="shared" si="1"/>
        <v>16</v>
      </c>
      <c r="H19" s="60">
        <f>VLOOKUP($A19,'Return Data'!$B$7:$R$2292,7,0)</f>
        <v>5.5011999999999999</v>
      </c>
      <c r="I19" s="61">
        <f t="shared" si="2"/>
        <v>8</v>
      </c>
      <c r="J19" s="60">
        <f>VLOOKUP($A19,'Return Data'!$B$7:$R$2292,8,0)</f>
        <v>5.3226000000000004</v>
      </c>
      <c r="K19" s="61">
        <f t="shared" si="3"/>
        <v>9</v>
      </c>
      <c r="L19" s="60">
        <f>VLOOKUP($A19,'Return Data'!$B$7:$R$2292,9,0)</f>
        <v>5.2332000000000001</v>
      </c>
      <c r="M19" s="61">
        <f t="shared" si="4"/>
        <v>9</v>
      </c>
      <c r="N19" s="60">
        <f>VLOOKUP($A19,'Return Data'!$B$7:$R$2292,10,0)</f>
        <v>5.0031999999999996</v>
      </c>
      <c r="O19" s="61">
        <f t="shared" si="5"/>
        <v>17</v>
      </c>
      <c r="P19" s="60">
        <f>VLOOKUP($A19,'Return Data'!$B$7:$R$2292,11,0)</f>
        <v>4.4652000000000003</v>
      </c>
      <c r="Q19" s="61">
        <f t="shared" si="6"/>
        <v>16</v>
      </c>
      <c r="R19" s="60">
        <f>VLOOKUP($A19,'Return Data'!$B$7:$R$2292,12,0)</f>
        <v>4.1470000000000002</v>
      </c>
      <c r="S19" s="61">
        <f t="shared" si="7"/>
        <v>13</v>
      </c>
      <c r="T19" s="60">
        <f>VLOOKUP($A19,'Return Data'!$B$7:$R$2292,13,0)</f>
        <v>3.948</v>
      </c>
      <c r="U19" s="61">
        <f t="shared" si="8"/>
        <v>14</v>
      </c>
      <c r="V19" s="60">
        <f>VLOOKUP($A19,'Return Data'!$B$7:$R$2292,17,0)</f>
        <v>3.5186000000000002</v>
      </c>
      <c r="W19" s="61">
        <f t="shared" si="10"/>
        <v>17</v>
      </c>
      <c r="X19" s="60">
        <f>VLOOKUP($A19,'Return Data'!$B$7:$R$2292,14,0)</f>
        <v>3.6434000000000002</v>
      </c>
      <c r="Y19" s="61">
        <f>RANK(X19,X$8:X$36,0)</f>
        <v>7</v>
      </c>
      <c r="Z19" s="60">
        <f>VLOOKUP($A19,'Return Data'!$B$7:$R$2292,16,0)</f>
        <v>4.0761000000000003</v>
      </c>
      <c r="AA19" s="62">
        <f t="shared" si="9"/>
        <v>10</v>
      </c>
    </row>
    <row r="20" spans="1:27" x14ac:dyDescent="0.3">
      <c r="A20" s="58" t="s">
        <v>1228</v>
      </c>
      <c r="B20" s="59">
        <f>VLOOKUP($A20,'Return Data'!$B$7:$R$2292,3,0)</f>
        <v>44826</v>
      </c>
      <c r="C20" s="60">
        <f>VLOOKUP($A20,'Return Data'!$B$7:$R$2292,4,0)</f>
        <v>1124.5988</v>
      </c>
      <c r="D20" s="60">
        <f>VLOOKUP($A20,'Return Data'!$B$7:$R$2292,5,0)</f>
        <v>5.0670999999999999</v>
      </c>
      <c r="E20" s="61">
        <f t="shared" si="0"/>
        <v>29</v>
      </c>
      <c r="F20" s="60">
        <f>VLOOKUP($A20,'Return Data'!$B$7:$R$2292,6,0)</f>
        <v>5.2374000000000001</v>
      </c>
      <c r="G20" s="61">
        <f t="shared" si="1"/>
        <v>29</v>
      </c>
      <c r="H20" s="60">
        <f>VLOOKUP($A20,'Return Data'!$B$7:$R$2292,7,0)</f>
        <v>5.3109999999999999</v>
      </c>
      <c r="I20" s="61">
        <f t="shared" si="2"/>
        <v>28</v>
      </c>
      <c r="J20" s="60">
        <f>VLOOKUP($A20,'Return Data'!$B$7:$R$2292,8,0)</f>
        <v>5.1402999999999999</v>
      </c>
      <c r="K20" s="61">
        <f t="shared" si="3"/>
        <v>28</v>
      </c>
      <c r="L20" s="60">
        <f>VLOOKUP($A20,'Return Data'!$B$7:$R$2292,9,0)</f>
        <v>5.0622999999999996</v>
      </c>
      <c r="M20" s="61">
        <f t="shared" si="4"/>
        <v>27</v>
      </c>
      <c r="N20" s="60">
        <f>VLOOKUP($A20,'Return Data'!$B$7:$R$2292,10,0)</f>
        <v>4.9231999999999996</v>
      </c>
      <c r="O20" s="61">
        <f t="shared" si="5"/>
        <v>27</v>
      </c>
      <c r="P20" s="60">
        <f>VLOOKUP($A20,'Return Data'!$B$7:$R$2292,11,0)</f>
        <v>4.3505000000000003</v>
      </c>
      <c r="Q20" s="61">
        <f t="shared" si="6"/>
        <v>28</v>
      </c>
      <c r="R20" s="60">
        <f>VLOOKUP($A20,'Return Data'!$B$7:$R$2292,12,0)</f>
        <v>4.0332999999999997</v>
      </c>
      <c r="S20" s="61">
        <f t="shared" si="7"/>
        <v>28</v>
      </c>
      <c r="T20" s="60">
        <f>VLOOKUP($A20,'Return Data'!$B$7:$R$2292,13,0)</f>
        <v>3.8441999999999998</v>
      </c>
      <c r="U20" s="61">
        <f t="shared" si="8"/>
        <v>28</v>
      </c>
      <c r="V20" s="60">
        <f>VLOOKUP($A20,'Return Data'!$B$7:$R$2292,17,0)</f>
        <v>3.4416000000000002</v>
      </c>
      <c r="W20" s="61">
        <f t="shared" si="10"/>
        <v>27</v>
      </c>
      <c r="X20" s="60"/>
      <c r="Y20" s="61"/>
      <c r="Z20" s="60">
        <f>VLOOKUP($A20,'Return Data'!$B$7:$R$2292,16,0)</f>
        <v>3.7246999999999999</v>
      </c>
      <c r="AA20" s="62">
        <f t="shared" si="9"/>
        <v>23</v>
      </c>
    </row>
    <row r="21" spans="1:27" x14ac:dyDescent="0.3">
      <c r="A21" s="58" t="s">
        <v>1230</v>
      </c>
      <c r="B21" s="59">
        <f>VLOOKUP($A21,'Return Data'!$B$7:$R$2292,3,0)</f>
        <v>44826</v>
      </c>
      <c r="C21" s="60">
        <f>VLOOKUP($A21,'Return Data'!$B$7:$R$2292,4,0)</f>
        <v>1097.6510000000001</v>
      </c>
      <c r="D21" s="60">
        <f>VLOOKUP($A21,'Return Data'!$B$7:$R$2292,5,0)</f>
        <v>5.4676</v>
      </c>
      <c r="E21" s="61">
        <f t="shared" si="0"/>
        <v>14</v>
      </c>
      <c r="F21" s="60">
        <f>VLOOKUP($A21,'Return Data'!$B$7:$R$2292,6,0)</f>
        <v>5.5080999999999998</v>
      </c>
      <c r="G21" s="61">
        <f t="shared" si="1"/>
        <v>17</v>
      </c>
      <c r="H21" s="60">
        <f>VLOOKUP($A21,'Return Data'!$B$7:$R$2292,7,0)</f>
        <v>5.4706000000000001</v>
      </c>
      <c r="I21" s="61">
        <f t="shared" si="2"/>
        <v>17</v>
      </c>
      <c r="J21" s="60">
        <f>VLOOKUP($A21,'Return Data'!$B$7:$R$2292,8,0)</f>
        <v>5.2891000000000004</v>
      </c>
      <c r="K21" s="61">
        <f t="shared" si="3"/>
        <v>19</v>
      </c>
      <c r="L21" s="60">
        <f>VLOOKUP($A21,'Return Data'!$B$7:$R$2292,9,0)</f>
        <v>5.2140000000000004</v>
      </c>
      <c r="M21" s="61">
        <f t="shared" si="4"/>
        <v>20</v>
      </c>
      <c r="N21" s="60">
        <f>VLOOKUP($A21,'Return Data'!$B$7:$R$2292,10,0)</f>
        <v>5.0033000000000003</v>
      </c>
      <c r="O21" s="61">
        <f t="shared" si="5"/>
        <v>16</v>
      </c>
      <c r="P21" s="60">
        <f>VLOOKUP($A21,'Return Data'!$B$7:$R$2292,11,0)</f>
        <v>4.4574999999999996</v>
      </c>
      <c r="Q21" s="61">
        <f t="shared" si="6"/>
        <v>19</v>
      </c>
      <c r="R21" s="60">
        <f>VLOOKUP($A21,'Return Data'!$B$7:$R$2292,12,0)</f>
        <v>4.1341000000000001</v>
      </c>
      <c r="S21" s="61">
        <f t="shared" si="7"/>
        <v>17</v>
      </c>
      <c r="T21" s="60">
        <f>VLOOKUP($A21,'Return Data'!$B$7:$R$2292,13,0)</f>
        <v>3.9416000000000002</v>
      </c>
      <c r="U21" s="61">
        <f t="shared" si="8"/>
        <v>18</v>
      </c>
      <c r="V21" s="60">
        <f>VLOOKUP($A21,'Return Data'!$B$7:$R$2292,17,0)</f>
        <v>3.5137</v>
      </c>
      <c r="W21" s="61">
        <f t="shared" si="10"/>
        <v>19</v>
      </c>
      <c r="X21" s="60"/>
      <c r="Y21" s="61"/>
      <c r="Z21" s="60">
        <f>VLOOKUP($A21,'Return Data'!$B$7:$R$2292,16,0)</f>
        <v>3.5019999999999998</v>
      </c>
      <c r="AA21" s="62">
        <f t="shared" si="9"/>
        <v>29</v>
      </c>
    </row>
    <row r="22" spans="1:27" x14ac:dyDescent="0.3">
      <c r="A22" s="58" t="s">
        <v>1232</v>
      </c>
      <c r="B22" s="59">
        <f>VLOOKUP($A22,'Return Data'!$B$7:$R$2292,3,0)</f>
        <v>44826</v>
      </c>
      <c r="C22" s="60">
        <f>VLOOKUP($A22,'Return Data'!$B$7:$R$2292,4,0)</f>
        <v>1107.3811000000001</v>
      </c>
      <c r="D22" s="60">
        <f>VLOOKUP($A22,'Return Data'!$B$7:$R$2292,5,0)</f>
        <v>5.3898999999999999</v>
      </c>
      <c r="E22" s="61">
        <f t="shared" si="0"/>
        <v>24</v>
      </c>
      <c r="F22" s="60">
        <f>VLOOKUP($A22,'Return Data'!$B$7:$R$2292,6,0)</f>
        <v>5.4024999999999999</v>
      </c>
      <c r="G22" s="61">
        <f t="shared" si="1"/>
        <v>26</v>
      </c>
      <c r="H22" s="60">
        <f>VLOOKUP($A22,'Return Data'!$B$7:$R$2292,7,0)</f>
        <v>5.3426999999999998</v>
      </c>
      <c r="I22" s="61">
        <f t="shared" si="2"/>
        <v>27</v>
      </c>
      <c r="J22" s="60">
        <f>VLOOKUP($A22,'Return Data'!$B$7:$R$2292,8,0)</f>
        <v>5.1498999999999997</v>
      </c>
      <c r="K22" s="61">
        <f t="shared" si="3"/>
        <v>27</v>
      </c>
      <c r="L22" s="60">
        <f>VLOOKUP($A22,'Return Data'!$B$7:$R$2292,9,0)</f>
        <v>5.0126999999999997</v>
      </c>
      <c r="M22" s="61">
        <f t="shared" si="4"/>
        <v>28</v>
      </c>
      <c r="N22" s="60">
        <f>VLOOKUP($A22,'Return Data'!$B$7:$R$2292,10,0)</f>
        <v>4.8540000000000001</v>
      </c>
      <c r="O22" s="61">
        <f t="shared" si="5"/>
        <v>28</v>
      </c>
      <c r="P22" s="60">
        <f>VLOOKUP($A22,'Return Data'!$B$7:$R$2292,11,0)</f>
        <v>4.3771000000000004</v>
      </c>
      <c r="Q22" s="61">
        <f t="shared" si="6"/>
        <v>27</v>
      </c>
      <c r="R22" s="60">
        <f>VLOOKUP($A22,'Return Data'!$B$7:$R$2292,12,0)</f>
        <v>4.0629</v>
      </c>
      <c r="S22" s="61">
        <f t="shared" si="7"/>
        <v>26</v>
      </c>
      <c r="T22" s="60">
        <f>VLOOKUP($A22,'Return Data'!$B$7:$R$2292,13,0)</f>
        <v>3.8711000000000002</v>
      </c>
      <c r="U22" s="61">
        <f t="shared" si="8"/>
        <v>27</v>
      </c>
      <c r="V22" s="60">
        <f>VLOOKUP($A22,'Return Data'!$B$7:$R$2292,17,0)</f>
        <v>3.4552</v>
      </c>
      <c r="W22" s="61">
        <f t="shared" si="10"/>
        <v>26</v>
      </c>
      <c r="X22" s="60"/>
      <c r="Y22" s="61"/>
      <c r="Z22" s="60">
        <f>VLOOKUP($A22,'Return Data'!$B$7:$R$2292,16,0)</f>
        <v>3.5609000000000002</v>
      </c>
      <c r="AA22" s="62">
        <f t="shared" si="9"/>
        <v>28</v>
      </c>
    </row>
    <row r="23" spans="1:27" x14ac:dyDescent="0.3">
      <c r="A23" s="58" t="s">
        <v>1234</v>
      </c>
      <c r="B23" s="59">
        <f>VLOOKUP($A23,'Return Data'!$B$7:$R$2292,3,0)</f>
        <v>44826</v>
      </c>
      <c r="C23" s="60">
        <f>VLOOKUP($A23,'Return Data'!$B$7:$R$2292,4,0)</f>
        <v>1103.7837</v>
      </c>
      <c r="D23" s="60">
        <f>VLOOKUP($A23,'Return Data'!$B$7:$R$2292,5,0)</f>
        <v>5.242</v>
      </c>
      <c r="E23" s="61">
        <f t="shared" si="0"/>
        <v>27</v>
      </c>
      <c r="F23" s="60">
        <f>VLOOKUP($A23,'Return Data'!$B$7:$R$2292,6,0)</f>
        <v>5.4189999999999996</v>
      </c>
      <c r="G23" s="61">
        <f t="shared" si="1"/>
        <v>25</v>
      </c>
      <c r="H23" s="60">
        <f>VLOOKUP($A23,'Return Data'!$B$7:$R$2292,7,0)</f>
        <v>5.4686000000000003</v>
      </c>
      <c r="I23" s="61">
        <f t="shared" si="2"/>
        <v>19</v>
      </c>
      <c r="J23" s="60">
        <f>VLOOKUP($A23,'Return Data'!$B$7:$R$2292,8,0)</f>
        <v>5.2824</v>
      </c>
      <c r="K23" s="61">
        <f t="shared" si="3"/>
        <v>20</v>
      </c>
      <c r="L23" s="60">
        <f>VLOOKUP($A23,'Return Data'!$B$7:$R$2292,9,0)</f>
        <v>5.2122000000000002</v>
      </c>
      <c r="M23" s="61">
        <f t="shared" si="4"/>
        <v>21</v>
      </c>
      <c r="N23" s="60">
        <f>VLOOKUP($A23,'Return Data'!$B$7:$R$2292,10,0)</f>
        <v>4.9885999999999999</v>
      </c>
      <c r="O23" s="61">
        <f t="shared" si="5"/>
        <v>21</v>
      </c>
      <c r="P23" s="60">
        <f>VLOOKUP($A23,'Return Data'!$B$7:$R$2292,11,0)</f>
        <v>4.4447000000000001</v>
      </c>
      <c r="Q23" s="61">
        <f t="shared" si="6"/>
        <v>22</v>
      </c>
      <c r="R23" s="60">
        <f>VLOOKUP($A23,'Return Data'!$B$7:$R$2292,12,0)</f>
        <v>4.1257999999999999</v>
      </c>
      <c r="S23" s="61">
        <f t="shared" si="7"/>
        <v>22</v>
      </c>
      <c r="T23" s="60">
        <f>VLOOKUP($A23,'Return Data'!$B$7:$R$2292,13,0)</f>
        <v>3.9458000000000002</v>
      </c>
      <c r="U23" s="61">
        <f t="shared" si="8"/>
        <v>15</v>
      </c>
      <c r="V23" s="60">
        <f>VLOOKUP($A23,'Return Data'!$B$7:$R$2292,17,0)</f>
        <v>3.5402999999999998</v>
      </c>
      <c r="W23" s="61">
        <f t="shared" si="10"/>
        <v>9</v>
      </c>
      <c r="X23" s="60"/>
      <c r="Y23" s="61"/>
      <c r="Z23" s="60">
        <f>VLOOKUP($A23,'Return Data'!$B$7:$R$2292,16,0)</f>
        <v>3.5823999999999998</v>
      </c>
      <c r="AA23" s="62">
        <f t="shared" si="9"/>
        <v>27</v>
      </c>
    </row>
    <row r="24" spans="1:27" x14ac:dyDescent="0.3">
      <c r="A24" s="58" t="s">
        <v>1236</v>
      </c>
      <c r="B24" s="59">
        <f>VLOOKUP($A24,'Return Data'!$B$7:$R$2292,3,0)</f>
        <v>44826</v>
      </c>
      <c r="C24" s="60">
        <f>VLOOKUP($A24,'Return Data'!$B$7:$R$2292,4,0)</f>
        <v>1158.4734000000001</v>
      </c>
      <c r="D24" s="60">
        <f>VLOOKUP($A24,'Return Data'!$B$7:$R$2292,5,0)</f>
        <v>5.4924999999999997</v>
      </c>
      <c r="E24" s="61">
        <f t="shared" si="0"/>
        <v>12</v>
      </c>
      <c r="F24" s="60">
        <f>VLOOKUP($A24,'Return Data'!$B$7:$R$2292,6,0)</f>
        <v>5.5246000000000004</v>
      </c>
      <c r="G24" s="61">
        <f t="shared" si="1"/>
        <v>13</v>
      </c>
      <c r="H24" s="60">
        <f>VLOOKUP($A24,'Return Data'!$B$7:$R$2292,7,0)</f>
        <v>5.5073999999999996</v>
      </c>
      <c r="I24" s="61">
        <f t="shared" si="2"/>
        <v>5</v>
      </c>
      <c r="J24" s="60">
        <f>VLOOKUP($A24,'Return Data'!$B$7:$R$2292,8,0)</f>
        <v>5.3217999999999996</v>
      </c>
      <c r="K24" s="61">
        <f t="shared" si="3"/>
        <v>10</v>
      </c>
      <c r="L24" s="60">
        <f>VLOOKUP($A24,'Return Data'!$B$7:$R$2292,9,0)</f>
        <v>5.2499000000000002</v>
      </c>
      <c r="M24" s="61">
        <f t="shared" si="4"/>
        <v>6</v>
      </c>
      <c r="N24" s="60">
        <f>VLOOKUP($A24,'Return Data'!$B$7:$R$2292,10,0)</f>
        <v>5.0170000000000003</v>
      </c>
      <c r="O24" s="61">
        <f t="shared" si="5"/>
        <v>11</v>
      </c>
      <c r="P24" s="60">
        <f>VLOOKUP($A24,'Return Data'!$B$7:$R$2292,11,0)</f>
        <v>4.4843000000000002</v>
      </c>
      <c r="Q24" s="61">
        <f t="shared" si="6"/>
        <v>10</v>
      </c>
      <c r="R24" s="60">
        <f>VLOOKUP($A24,'Return Data'!$B$7:$R$2292,12,0)</f>
        <v>4.1542000000000003</v>
      </c>
      <c r="S24" s="61">
        <f t="shared" si="7"/>
        <v>10</v>
      </c>
      <c r="T24" s="60">
        <f>VLOOKUP($A24,'Return Data'!$B$7:$R$2292,13,0)</f>
        <v>3.9569999999999999</v>
      </c>
      <c r="U24" s="61">
        <f t="shared" si="8"/>
        <v>12</v>
      </c>
      <c r="V24" s="60">
        <f>VLOOKUP($A24,'Return Data'!$B$7:$R$2292,17,0)</f>
        <v>3.524</v>
      </c>
      <c r="W24" s="61">
        <f t="shared" si="10"/>
        <v>16</v>
      </c>
      <c r="X24" s="60">
        <f>VLOOKUP($A24,'Return Data'!$B$7:$R$2292,14,0)</f>
        <v>3.6457999999999999</v>
      </c>
      <c r="Y24" s="61">
        <f>RANK(X24,X$8:X$36,0)</f>
        <v>6</v>
      </c>
      <c r="Z24" s="60">
        <f>VLOOKUP($A24,'Return Data'!$B$7:$R$2292,16,0)</f>
        <v>4.0697000000000001</v>
      </c>
      <c r="AA24" s="62">
        <f t="shared" si="9"/>
        <v>11</v>
      </c>
    </row>
    <row r="25" spans="1:27" x14ac:dyDescent="0.3">
      <c r="A25" s="58" t="s">
        <v>1238</v>
      </c>
      <c r="B25" s="59">
        <f>VLOOKUP($A25,'Return Data'!$B$7:$R$2292,3,0)</f>
        <v>44826</v>
      </c>
      <c r="C25" s="60">
        <f>VLOOKUP($A25,'Return Data'!$B$7:$R$2292,4,0)</f>
        <v>2823.68166666667</v>
      </c>
      <c r="D25" s="60">
        <f>VLOOKUP($A25,'Return Data'!$B$7:$R$2292,5,0)</f>
        <v>5.5441000000000003</v>
      </c>
      <c r="E25" s="61">
        <f t="shared" si="0"/>
        <v>2</v>
      </c>
      <c r="F25" s="60">
        <f>VLOOKUP($A25,'Return Data'!$B$7:$R$2292,6,0)</f>
        <v>5.5372000000000003</v>
      </c>
      <c r="G25" s="61">
        <f t="shared" si="1"/>
        <v>8</v>
      </c>
      <c r="H25" s="60">
        <f>VLOOKUP($A25,'Return Data'!$B$7:$R$2292,7,0)</f>
        <v>5.4690000000000003</v>
      </c>
      <c r="I25" s="61">
        <f t="shared" si="2"/>
        <v>18</v>
      </c>
      <c r="J25" s="60">
        <f>VLOOKUP($A25,'Return Data'!$B$7:$R$2292,8,0)</f>
        <v>5.2992999999999997</v>
      </c>
      <c r="K25" s="61">
        <f t="shared" si="3"/>
        <v>18</v>
      </c>
      <c r="L25" s="60">
        <f>VLOOKUP($A25,'Return Data'!$B$7:$R$2292,9,0)</f>
        <v>5.2229000000000001</v>
      </c>
      <c r="M25" s="61">
        <f t="shared" si="4"/>
        <v>15</v>
      </c>
      <c r="N25" s="60">
        <f>VLOOKUP($A25,'Return Data'!$B$7:$R$2292,10,0)</f>
        <v>4.9936999999999996</v>
      </c>
      <c r="O25" s="61">
        <f t="shared" si="5"/>
        <v>18</v>
      </c>
      <c r="P25" s="60">
        <f>VLOOKUP($A25,'Return Data'!$B$7:$R$2292,11,0)</f>
        <v>4.452</v>
      </c>
      <c r="Q25" s="61">
        <f t="shared" si="6"/>
        <v>20</v>
      </c>
      <c r="R25" s="60">
        <f>VLOOKUP($A25,'Return Data'!$B$7:$R$2292,12,0)</f>
        <v>4.1299000000000001</v>
      </c>
      <c r="S25" s="61">
        <f t="shared" si="7"/>
        <v>19</v>
      </c>
      <c r="T25" s="60">
        <f>VLOOKUP($A25,'Return Data'!$B$7:$R$2292,13,0)</f>
        <v>3.9394</v>
      </c>
      <c r="U25" s="61">
        <f t="shared" si="8"/>
        <v>19</v>
      </c>
      <c r="V25" s="60">
        <f>VLOOKUP($A25,'Return Data'!$B$7:$R$2292,17,0)</f>
        <v>3.5253999999999999</v>
      </c>
      <c r="W25" s="61">
        <f t="shared" si="10"/>
        <v>14</v>
      </c>
      <c r="X25" s="60">
        <f>VLOOKUP($A25,'Return Data'!$B$7:$R$2292,14,0)</f>
        <v>3.6638999999999999</v>
      </c>
      <c r="Y25" s="61">
        <f>RANK(X25,X$8:X$36,0)</f>
        <v>5</v>
      </c>
      <c r="Z25" s="60">
        <f>VLOOKUP($A25,'Return Data'!$B$7:$R$2292,16,0)</f>
        <v>6.2712000000000003</v>
      </c>
      <c r="AA25" s="62">
        <f t="shared" si="9"/>
        <v>1</v>
      </c>
    </row>
    <row r="26" spans="1:27" x14ac:dyDescent="0.3">
      <c r="A26" s="58" t="s">
        <v>1240</v>
      </c>
      <c r="B26" s="59">
        <f>VLOOKUP($A26,'Return Data'!$B$7:$R$2292,3,0)</f>
        <v>44826</v>
      </c>
      <c r="C26" s="60">
        <f>VLOOKUP($A26,'Return Data'!$B$7:$R$2292,4,0)</f>
        <v>1125.9251999999999</v>
      </c>
      <c r="D26" s="60">
        <f>VLOOKUP($A26,'Return Data'!$B$7:$R$2292,5,0)</f>
        <v>5.5346000000000002</v>
      </c>
      <c r="E26" s="61">
        <f t="shared" si="0"/>
        <v>3</v>
      </c>
      <c r="F26" s="60">
        <f>VLOOKUP($A26,'Return Data'!$B$7:$R$2292,6,0)</f>
        <v>5.5362</v>
      </c>
      <c r="G26" s="61">
        <f t="shared" si="1"/>
        <v>9</v>
      </c>
      <c r="H26" s="60">
        <f>VLOOKUP($A26,'Return Data'!$B$7:$R$2292,7,0)</f>
        <v>5.5011000000000001</v>
      </c>
      <c r="I26" s="61">
        <f t="shared" si="2"/>
        <v>9</v>
      </c>
      <c r="J26" s="60">
        <f>VLOOKUP($A26,'Return Data'!$B$7:$R$2292,8,0)</f>
        <v>5.3091999999999997</v>
      </c>
      <c r="K26" s="61">
        <f t="shared" si="3"/>
        <v>13</v>
      </c>
      <c r="L26" s="60">
        <f>VLOOKUP($A26,'Return Data'!$B$7:$R$2292,9,0)</f>
        <v>5.2260999999999997</v>
      </c>
      <c r="M26" s="61">
        <f t="shared" si="4"/>
        <v>11</v>
      </c>
      <c r="N26" s="60">
        <f>VLOOKUP($A26,'Return Data'!$B$7:$R$2292,10,0)</f>
        <v>5.0475000000000003</v>
      </c>
      <c r="O26" s="61">
        <f t="shared" si="5"/>
        <v>4</v>
      </c>
      <c r="P26" s="60">
        <f>VLOOKUP($A26,'Return Data'!$B$7:$R$2292,11,0)</f>
        <v>4.5016999999999996</v>
      </c>
      <c r="Q26" s="61">
        <f t="shared" si="6"/>
        <v>4</v>
      </c>
      <c r="R26" s="60">
        <f>VLOOKUP($A26,'Return Data'!$B$7:$R$2292,12,0)</f>
        <v>4.1753999999999998</v>
      </c>
      <c r="S26" s="61">
        <f t="shared" si="7"/>
        <v>7</v>
      </c>
      <c r="T26" s="60">
        <f>VLOOKUP($A26,'Return Data'!$B$7:$R$2292,13,0)</f>
        <v>3.9828999999999999</v>
      </c>
      <c r="U26" s="61">
        <f t="shared" si="8"/>
        <v>6</v>
      </c>
      <c r="V26" s="60">
        <f>VLOOKUP($A26,'Return Data'!$B$7:$R$2292,17,0)</f>
        <v>3.5484</v>
      </c>
      <c r="W26" s="61">
        <f t="shared" si="10"/>
        <v>6</v>
      </c>
      <c r="X26" s="60"/>
      <c r="Y26" s="61"/>
      <c r="Z26" s="60">
        <f>VLOOKUP($A26,'Return Data'!$B$7:$R$2292,16,0)</f>
        <v>3.7778</v>
      </c>
      <c r="AA26" s="62">
        <f t="shared" si="9"/>
        <v>20</v>
      </c>
    </row>
    <row r="27" spans="1:27" x14ac:dyDescent="0.3">
      <c r="A27" s="58" t="s">
        <v>1242</v>
      </c>
      <c r="B27" s="59">
        <f>VLOOKUP($A27,'Return Data'!$B$7:$R$2292,3,0)</f>
        <v>44826</v>
      </c>
      <c r="C27" s="60">
        <f>VLOOKUP($A27,'Return Data'!$B$7:$R$2292,4,0)</f>
        <v>1124.3487</v>
      </c>
      <c r="D27" s="60">
        <f>VLOOKUP($A27,'Return Data'!$B$7:$R$2292,5,0)</f>
        <v>5.5260999999999996</v>
      </c>
      <c r="E27" s="61">
        <f t="shared" si="0"/>
        <v>4</v>
      </c>
      <c r="F27" s="60">
        <f>VLOOKUP($A27,'Return Data'!$B$7:$R$2292,6,0)</f>
        <v>5.5505000000000004</v>
      </c>
      <c r="G27" s="61">
        <f t="shared" si="1"/>
        <v>4</v>
      </c>
      <c r="H27" s="60">
        <f>VLOOKUP($A27,'Return Data'!$B$7:$R$2292,7,0)</f>
        <v>5.5227000000000004</v>
      </c>
      <c r="I27" s="61">
        <f t="shared" si="2"/>
        <v>3</v>
      </c>
      <c r="J27" s="60">
        <f>VLOOKUP($A27,'Return Data'!$B$7:$R$2292,8,0)</f>
        <v>5.3532999999999999</v>
      </c>
      <c r="K27" s="61">
        <f t="shared" si="3"/>
        <v>2</v>
      </c>
      <c r="L27" s="60">
        <f>VLOOKUP($A27,'Return Data'!$B$7:$R$2292,9,0)</f>
        <v>5.25</v>
      </c>
      <c r="M27" s="61">
        <f t="shared" si="4"/>
        <v>5</v>
      </c>
      <c r="N27" s="60">
        <f>VLOOKUP($A27,'Return Data'!$B$7:$R$2292,10,0)</f>
        <v>5.0288000000000004</v>
      </c>
      <c r="O27" s="61">
        <f t="shared" si="5"/>
        <v>6</v>
      </c>
      <c r="P27" s="60">
        <f>VLOOKUP($A27,'Return Data'!$B$7:$R$2292,11,0)</f>
        <v>4.4873000000000003</v>
      </c>
      <c r="Q27" s="61">
        <f t="shared" si="6"/>
        <v>7</v>
      </c>
      <c r="R27" s="60">
        <f>VLOOKUP($A27,'Return Data'!$B$7:$R$2292,12,0)</f>
        <v>4.1783000000000001</v>
      </c>
      <c r="S27" s="61">
        <f t="shared" si="7"/>
        <v>6</v>
      </c>
      <c r="T27" s="60">
        <f>VLOOKUP($A27,'Return Data'!$B$7:$R$2292,13,0)</f>
        <v>3.9904999999999999</v>
      </c>
      <c r="U27" s="61">
        <f t="shared" si="8"/>
        <v>3</v>
      </c>
      <c r="V27" s="60">
        <f>VLOOKUP($A27,'Return Data'!$B$7:$R$2292,17,0)</f>
        <v>3.5661</v>
      </c>
      <c r="W27" s="61">
        <f t="shared" si="10"/>
        <v>4</v>
      </c>
      <c r="X27" s="60"/>
      <c r="Y27" s="61"/>
      <c r="Z27" s="60">
        <f>VLOOKUP($A27,'Return Data'!$B$7:$R$2292,16,0)</f>
        <v>3.7667000000000002</v>
      </c>
      <c r="AA27" s="62">
        <f t="shared" si="9"/>
        <v>21</v>
      </c>
    </row>
    <row r="28" spans="1:27" x14ac:dyDescent="0.3">
      <c r="A28" s="58" t="s">
        <v>1244</v>
      </c>
      <c r="B28" s="59">
        <f>VLOOKUP($A28,'Return Data'!$B$7:$R$2292,3,0)</f>
        <v>44826</v>
      </c>
      <c r="C28" s="60">
        <f>VLOOKUP($A28,'Return Data'!$B$7:$R$2292,4,0)</f>
        <v>1113.1768</v>
      </c>
      <c r="D28" s="60">
        <f>VLOOKUP($A28,'Return Data'!$B$7:$R$2292,5,0)</f>
        <v>5.5683999999999996</v>
      </c>
      <c r="E28" s="61">
        <f t="shared" si="0"/>
        <v>1</v>
      </c>
      <c r="F28" s="60">
        <f>VLOOKUP($A28,'Return Data'!$B$7:$R$2292,6,0)</f>
        <v>5.5744999999999996</v>
      </c>
      <c r="G28" s="61">
        <f t="shared" si="1"/>
        <v>1</v>
      </c>
      <c r="H28" s="60">
        <f>VLOOKUP($A28,'Return Data'!$B$7:$R$2292,7,0)</f>
        <v>5.4810999999999996</v>
      </c>
      <c r="I28" s="61">
        <f t="shared" si="2"/>
        <v>13</v>
      </c>
      <c r="J28" s="60">
        <f>VLOOKUP($A28,'Return Data'!$B$7:$R$2292,8,0)</f>
        <v>5.3388999999999998</v>
      </c>
      <c r="K28" s="61">
        <f t="shared" si="3"/>
        <v>4</v>
      </c>
      <c r="L28" s="60">
        <f>VLOOKUP($A28,'Return Data'!$B$7:$R$2292,9,0)</f>
        <v>5.2485999999999997</v>
      </c>
      <c r="M28" s="61">
        <f t="shared" si="4"/>
        <v>7</v>
      </c>
      <c r="N28" s="60">
        <f>VLOOKUP($A28,'Return Data'!$B$7:$R$2292,10,0)</f>
        <v>5.0254000000000003</v>
      </c>
      <c r="O28" s="61">
        <f t="shared" si="5"/>
        <v>7</v>
      </c>
      <c r="P28" s="60">
        <f>VLOOKUP($A28,'Return Data'!$B$7:$R$2292,11,0)</f>
        <v>4.4858000000000002</v>
      </c>
      <c r="Q28" s="61">
        <f t="shared" si="6"/>
        <v>9</v>
      </c>
      <c r="R28" s="60">
        <f>VLOOKUP($A28,'Return Data'!$B$7:$R$2292,12,0)</f>
        <v>4.1792999999999996</v>
      </c>
      <c r="S28" s="61">
        <f t="shared" si="7"/>
        <v>5</v>
      </c>
      <c r="T28" s="60">
        <f>VLOOKUP($A28,'Return Data'!$B$7:$R$2292,13,0)</f>
        <v>3.9883999999999999</v>
      </c>
      <c r="U28" s="61">
        <f t="shared" si="8"/>
        <v>4</v>
      </c>
      <c r="V28" s="60">
        <f>VLOOKUP($A28,'Return Data'!$B$7:$R$2292,17,0)</f>
        <v>3.5819000000000001</v>
      </c>
      <c r="W28" s="61">
        <f t="shared" si="10"/>
        <v>1</v>
      </c>
      <c r="X28" s="60"/>
      <c r="Y28" s="61"/>
      <c r="Z28" s="60">
        <f>VLOOKUP($A28,'Return Data'!$B$7:$R$2292,16,0)</f>
        <v>3.7145000000000001</v>
      </c>
      <c r="AA28" s="62">
        <f t="shared" si="9"/>
        <v>24</v>
      </c>
    </row>
    <row r="29" spans="1:27" x14ac:dyDescent="0.3">
      <c r="A29" s="58" t="s">
        <v>1246</v>
      </c>
      <c r="B29" s="59">
        <f>VLOOKUP($A29,'Return Data'!$B$7:$R$2292,3,0)</f>
        <v>44826</v>
      </c>
      <c r="C29" s="60">
        <f>VLOOKUP($A29,'Return Data'!$B$7:$R$2292,4,0)</f>
        <v>116.6007</v>
      </c>
      <c r="D29" s="60">
        <f>VLOOKUP($A29,'Return Data'!$B$7:$R$2292,5,0)</f>
        <v>5.4476000000000004</v>
      </c>
      <c r="E29" s="61">
        <f t="shared" si="0"/>
        <v>19</v>
      </c>
      <c r="F29" s="60">
        <f>VLOOKUP($A29,'Return Data'!$B$7:$R$2292,6,0)</f>
        <v>5.5327999999999999</v>
      </c>
      <c r="G29" s="61">
        <f t="shared" si="1"/>
        <v>10</v>
      </c>
      <c r="H29" s="60">
        <f>VLOOKUP($A29,'Return Data'!$B$7:$R$2292,7,0)</f>
        <v>5.5018000000000002</v>
      </c>
      <c r="I29" s="61">
        <f t="shared" si="2"/>
        <v>7</v>
      </c>
      <c r="J29" s="60">
        <f>VLOOKUP($A29,'Return Data'!$B$7:$R$2292,8,0)</f>
        <v>5.3235000000000001</v>
      </c>
      <c r="K29" s="61">
        <f t="shared" si="3"/>
        <v>8</v>
      </c>
      <c r="L29" s="60">
        <f>VLOOKUP($A29,'Return Data'!$B$7:$R$2292,9,0)</f>
        <v>5.2519999999999998</v>
      </c>
      <c r="M29" s="61">
        <f t="shared" si="4"/>
        <v>4</v>
      </c>
      <c r="N29" s="60">
        <f>VLOOKUP($A29,'Return Data'!$B$7:$R$2292,10,0)</f>
        <v>5.0244</v>
      </c>
      <c r="O29" s="61">
        <f t="shared" si="5"/>
        <v>8</v>
      </c>
      <c r="P29" s="60">
        <f>VLOOKUP($A29,'Return Data'!$B$7:$R$2292,11,0)</f>
        <v>4.5128000000000004</v>
      </c>
      <c r="Q29" s="61">
        <f t="shared" si="6"/>
        <v>2</v>
      </c>
      <c r="R29" s="60">
        <f>VLOOKUP($A29,'Return Data'!$B$7:$R$2292,12,0)</f>
        <v>4.1802999999999999</v>
      </c>
      <c r="S29" s="61">
        <f t="shared" si="7"/>
        <v>2</v>
      </c>
      <c r="T29" s="60">
        <f>VLOOKUP($A29,'Return Data'!$B$7:$R$2292,13,0)</f>
        <v>3.9828999999999999</v>
      </c>
      <c r="U29" s="61">
        <f t="shared" si="8"/>
        <v>6</v>
      </c>
      <c r="V29" s="60">
        <f>VLOOKUP($A29,'Return Data'!$B$7:$R$2292,17,0)</f>
        <v>3.5407999999999999</v>
      </c>
      <c r="W29" s="61">
        <f t="shared" si="10"/>
        <v>8</v>
      </c>
      <c r="X29" s="60">
        <f>VLOOKUP($A29,'Return Data'!$B$7:$R$2292,14,0)</f>
        <v>3.6839</v>
      </c>
      <c r="Y29" s="61">
        <f>RANK(X29,X$8:X$36,0)</f>
        <v>2</v>
      </c>
      <c r="Z29" s="60">
        <f>VLOOKUP($A29,'Return Data'!$B$7:$R$2292,16,0)</f>
        <v>4.1642999999999999</v>
      </c>
      <c r="AA29" s="62">
        <f t="shared" si="9"/>
        <v>8</v>
      </c>
    </row>
    <row r="30" spans="1:27" x14ac:dyDescent="0.3">
      <c r="A30" s="58" t="s">
        <v>1248</v>
      </c>
      <c r="B30" s="59">
        <f>VLOOKUP($A30,'Return Data'!$B$7:$R$2292,3,0)</f>
        <v>44826</v>
      </c>
      <c r="C30" s="60">
        <f>VLOOKUP($A30,'Return Data'!$B$7:$R$2292,4,0)</f>
        <v>1121.2426</v>
      </c>
      <c r="D30" s="60">
        <f>VLOOKUP($A30,'Return Data'!$B$7:$R$2292,5,0)</f>
        <v>5.4698000000000002</v>
      </c>
      <c r="E30" s="61">
        <f t="shared" si="0"/>
        <v>13</v>
      </c>
      <c r="F30" s="60">
        <f>VLOOKUP($A30,'Return Data'!$B$7:$R$2292,6,0)</f>
        <v>5.5039999999999996</v>
      </c>
      <c r="G30" s="61">
        <f t="shared" si="1"/>
        <v>19</v>
      </c>
      <c r="H30" s="60">
        <f>VLOOKUP($A30,'Return Data'!$B$7:$R$2292,7,0)</f>
        <v>5.4523000000000001</v>
      </c>
      <c r="I30" s="61">
        <f t="shared" si="2"/>
        <v>22</v>
      </c>
      <c r="J30" s="60">
        <f>VLOOKUP($A30,'Return Data'!$B$7:$R$2292,8,0)</f>
        <v>5.25</v>
      </c>
      <c r="K30" s="61">
        <f t="shared" si="3"/>
        <v>24</v>
      </c>
      <c r="L30" s="60">
        <f>VLOOKUP($A30,'Return Data'!$B$7:$R$2292,9,0)</f>
        <v>5.2141000000000002</v>
      </c>
      <c r="M30" s="61">
        <f t="shared" si="4"/>
        <v>19</v>
      </c>
      <c r="N30" s="60">
        <f>VLOOKUP($A30,'Return Data'!$B$7:$R$2292,10,0)</f>
        <v>5.0685000000000002</v>
      </c>
      <c r="O30" s="61">
        <f t="shared" si="5"/>
        <v>2</v>
      </c>
      <c r="P30" s="60">
        <f>VLOOKUP($A30,'Return Data'!$B$7:$R$2292,11,0)</f>
        <v>4.4882</v>
      </c>
      <c r="Q30" s="61">
        <f t="shared" si="6"/>
        <v>6</v>
      </c>
      <c r="R30" s="60">
        <f>VLOOKUP($A30,'Return Data'!$B$7:$R$2292,12,0)</f>
        <v>4.1679000000000004</v>
      </c>
      <c r="S30" s="61">
        <f t="shared" si="7"/>
        <v>8</v>
      </c>
      <c r="T30" s="60">
        <f>VLOOKUP($A30,'Return Data'!$B$7:$R$2292,13,0)</f>
        <v>3.9756999999999998</v>
      </c>
      <c r="U30" s="61">
        <f t="shared" si="8"/>
        <v>8</v>
      </c>
      <c r="V30" s="60">
        <f>VLOOKUP($A30,'Return Data'!$B$7:$R$2292,17,0)</f>
        <v>3.5722999999999998</v>
      </c>
      <c r="W30" s="61">
        <f t="shared" si="10"/>
        <v>3</v>
      </c>
      <c r="X30" s="60"/>
      <c r="Y30" s="61"/>
      <c r="Z30" s="60">
        <f>VLOOKUP($A30,'Return Data'!$B$7:$R$2292,16,0)</f>
        <v>3.7930000000000001</v>
      </c>
      <c r="AA30" s="62">
        <f t="shared" si="9"/>
        <v>19</v>
      </c>
    </row>
    <row r="31" spans="1:27" x14ac:dyDescent="0.3">
      <c r="A31" s="58" t="s">
        <v>1250</v>
      </c>
      <c r="B31" s="59">
        <f>VLOOKUP($A31,'Return Data'!$B$7:$R$2292,3,0)</f>
        <v>44826</v>
      </c>
      <c r="C31" s="60">
        <f>VLOOKUP($A31,'Return Data'!$B$7:$R$2292,4,0)</f>
        <v>3536.0621000000001</v>
      </c>
      <c r="D31" s="60">
        <f>VLOOKUP($A31,'Return Data'!$B$7:$R$2292,5,0)</f>
        <v>5.4943</v>
      </c>
      <c r="E31" s="61">
        <f t="shared" si="0"/>
        <v>11</v>
      </c>
      <c r="F31" s="60">
        <f>VLOOKUP($A31,'Return Data'!$B$7:$R$2292,6,0)</f>
        <v>5.5251999999999999</v>
      </c>
      <c r="G31" s="61">
        <f t="shared" si="1"/>
        <v>12</v>
      </c>
      <c r="H31" s="60">
        <f>VLOOKUP($A31,'Return Data'!$B$7:$R$2292,7,0)</f>
        <v>5.4661999999999997</v>
      </c>
      <c r="I31" s="61">
        <f t="shared" si="2"/>
        <v>21</v>
      </c>
      <c r="J31" s="60">
        <f>VLOOKUP($A31,'Return Data'!$B$7:$R$2292,8,0)</f>
        <v>5.2789000000000001</v>
      </c>
      <c r="K31" s="61">
        <f t="shared" si="3"/>
        <v>21</v>
      </c>
      <c r="L31" s="60">
        <f>VLOOKUP($A31,'Return Data'!$B$7:$R$2292,9,0)</f>
        <v>5.2039999999999997</v>
      </c>
      <c r="M31" s="61">
        <f t="shared" si="4"/>
        <v>22</v>
      </c>
      <c r="N31" s="60">
        <f>VLOOKUP($A31,'Return Data'!$B$7:$R$2292,10,0)</f>
        <v>4.9812000000000003</v>
      </c>
      <c r="O31" s="61">
        <f t="shared" si="5"/>
        <v>22</v>
      </c>
      <c r="P31" s="60">
        <f>VLOOKUP($A31,'Return Data'!$B$7:$R$2292,11,0)</f>
        <v>4.4485000000000001</v>
      </c>
      <c r="Q31" s="61">
        <f t="shared" si="6"/>
        <v>21</v>
      </c>
      <c r="R31" s="60">
        <f>VLOOKUP($A31,'Return Data'!$B$7:$R$2292,12,0)</f>
        <v>4.1261999999999999</v>
      </c>
      <c r="S31" s="61">
        <f t="shared" si="7"/>
        <v>21</v>
      </c>
      <c r="T31" s="60">
        <f>VLOOKUP($A31,'Return Data'!$B$7:$R$2292,13,0)</f>
        <v>3.9317000000000002</v>
      </c>
      <c r="U31" s="61">
        <f t="shared" si="8"/>
        <v>22</v>
      </c>
      <c r="V31" s="60">
        <f>VLOOKUP($A31,'Return Data'!$B$7:$R$2292,17,0)</f>
        <v>3.5125999999999999</v>
      </c>
      <c r="W31" s="61">
        <f t="shared" si="10"/>
        <v>20</v>
      </c>
      <c r="X31" s="60">
        <f>VLOOKUP($A31,'Return Data'!$B$7:$R$2292,14,0)</f>
        <v>3.6408999999999998</v>
      </c>
      <c r="Y31" s="61">
        <f>RANK(X31,X$8:X$36,0)</f>
        <v>8</v>
      </c>
      <c r="Z31" s="60">
        <f>VLOOKUP($A31,'Return Data'!$B$7:$R$2292,16,0)</f>
        <v>6.1737000000000002</v>
      </c>
      <c r="AA31" s="62">
        <f t="shared" si="9"/>
        <v>3</v>
      </c>
    </row>
    <row r="32" spans="1:27" x14ac:dyDescent="0.3">
      <c r="A32" s="58" t="s">
        <v>1252</v>
      </c>
      <c r="B32" s="59">
        <f>VLOOKUP($A32,'Return Data'!$B$7:$R$2292,3,0)</f>
        <v>44826</v>
      </c>
      <c r="C32" s="60">
        <f>VLOOKUP($A32,'Return Data'!$B$7:$R$2292,4,0)</f>
        <v>1154.2180000000001</v>
      </c>
      <c r="D32" s="60">
        <f>VLOOKUP($A32,'Return Data'!$B$7:$R$2292,5,0)</f>
        <v>5.4526000000000003</v>
      </c>
      <c r="E32" s="61">
        <f t="shared" si="0"/>
        <v>18</v>
      </c>
      <c r="F32" s="60">
        <f>VLOOKUP($A32,'Return Data'!$B$7:$R$2292,6,0)</f>
        <v>5.5060000000000002</v>
      </c>
      <c r="G32" s="61">
        <f t="shared" si="1"/>
        <v>18</v>
      </c>
      <c r="H32" s="60">
        <f>VLOOKUP($A32,'Return Data'!$B$7:$R$2292,7,0)</f>
        <v>5.4516999999999998</v>
      </c>
      <c r="I32" s="61">
        <f t="shared" si="2"/>
        <v>23</v>
      </c>
      <c r="J32" s="60">
        <f>VLOOKUP($A32,'Return Data'!$B$7:$R$2292,8,0)</f>
        <v>5.3026999999999997</v>
      </c>
      <c r="K32" s="61">
        <f t="shared" si="3"/>
        <v>16</v>
      </c>
      <c r="L32" s="60">
        <f>VLOOKUP($A32,'Return Data'!$B$7:$R$2292,9,0)</f>
        <v>5.2224000000000004</v>
      </c>
      <c r="M32" s="61">
        <f t="shared" si="4"/>
        <v>16</v>
      </c>
      <c r="N32" s="60">
        <f>VLOOKUP($A32,'Return Data'!$B$7:$R$2292,10,0)</f>
        <v>4.9897999999999998</v>
      </c>
      <c r="O32" s="61">
        <f t="shared" si="5"/>
        <v>20</v>
      </c>
      <c r="P32" s="60">
        <f>VLOOKUP($A32,'Return Data'!$B$7:$R$2292,11,0)</f>
        <v>4.4438000000000004</v>
      </c>
      <c r="Q32" s="61">
        <f t="shared" si="6"/>
        <v>23</v>
      </c>
      <c r="R32" s="60">
        <f>VLOOKUP($A32,'Return Data'!$B$7:$R$2292,12,0)</f>
        <v>4.1109999999999998</v>
      </c>
      <c r="S32" s="61">
        <f t="shared" si="7"/>
        <v>23</v>
      </c>
      <c r="T32" s="60">
        <f>VLOOKUP($A32,'Return Data'!$B$7:$R$2292,13,0)</f>
        <v>3.9161999999999999</v>
      </c>
      <c r="U32" s="61">
        <f t="shared" si="8"/>
        <v>23</v>
      </c>
      <c r="V32" s="60">
        <f>VLOOKUP($A32,'Return Data'!$B$7:$R$2292,17,0)</f>
        <v>3.4923000000000002</v>
      </c>
      <c r="W32" s="61">
        <f t="shared" si="10"/>
        <v>24</v>
      </c>
      <c r="X32" s="60"/>
      <c r="Y32" s="61"/>
      <c r="Z32" s="60">
        <f>VLOOKUP($A32,'Return Data'!$B$7:$R$2292,16,0)</f>
        <v>4.1679000000000004</v>
      </c>
      <c r="AA32" s="62">
        <f t="shared" si="9"/>
        <v>7</v>
      </c>
    </row>
    <row r="33" spans="1:27" x14ac:dyDescent="0.3">
      <c r="A33" s="58" t="s">
        <v>1254</v>
      </c>
      <c r="B33" s="59">
        <f>VLOOKUP($A33,'Return Data'!$B$7:$R$2292,3,0)</f>
        <v>44826</v>
      </c>
      <c r="C33" s="60">
        <f>VLOOKUP($A33,'Return Data'!$B$7:$R$2292,4,0)</f>
        <v>1145.7737</v>
      </c>
      <c r="D33" s="60">
        <f>VLOOKUP($A33,'Return Data'!$B$7:$R$2292,5,0)</f>
        <v>5.4610000000000003</v>
      </c>
      <c r="E33" s="61">
        <f t="shared" si="0"/>
        <v>15</v>
      </c>
      <c r="F33" s="60">
        <f>VLOOKUP($A33,'Return Data'!$B$7:$R$2292,6,0)</f>
        <v>5.5221</v>
      </c>
      <c r="G33" s="61">
        <f t="shared" si="1"/>
        <v>15</v>
      </c>
      <c r="H33" s="60">
        <f>VLOOKUP($A33,'Return Data'!$B$7:$R$2292,7,0)</f>
        <v>5.4992000000000001</v>
      </c>
      <c r="I33" s="61">
        <f t="shared" si="2"/>
        <v>11</v>
      </c>
      <c r="J33" s="60">
        <f>VLOOKUP($A33,'Return Data'!$B$7:$R$2292,8,0)</f>
        <v>5.3136999999999999</v>
      </c>
      <c r="K33" s="61">
        <f t="shared" si="3"/>
        <v>11</v>
      </c>
      <c r="L33" s="60">
        <f>VLOOKUP($A33,'Return Data'!$B$7:$R$2292,9,0)</f>
        <v>5.2259000000000002</v>
      </c>
      <c r="M33" s="61">
        <f t="shared" si="4"/>
        <v>12</v>
      </c>
      <c r="N33" s="60">
        <f>VLOOKUP($A33,'Return Data'!$B$7:$R$2292,10,0)</f>
        <v>5.0091000000000001</v>
      </c>
      <c r="O33" s="61">
        <f t="shared" si="5"/>
        <v>14</v>
      </c>
      <c r="P33" s="60">
        <f>VLOOKUP($A33,'Return Data'!$B$7:$R$2292,11,0)</f>
        <v>4.4694000000000003</v>
      </c>
      <c r="Q33" s="61">
        <f t="shared" si="6"/>
        <v>15</v>
      </c>
      <c r="R33" s="60">
        <f>VLOOKUP($A33,'Return Data'!$B$7:$R$2292,12,0)</f>
        <v>4.1494</v>
      </c>
      <c r="S33" s="61">
        <f t="shared" si="7"/>
        <v>12</v>
      </c>
      <c r="T33" s="60">
        <f>VLOOKUP($A33,'Return Data'!$B$7:$R$2292,13,0)</f>
        <v>3.9449999999999998</v>
      </c>
      <c r="U33" s="61">
        <f t="shared" si="8"/>
        <v>16</v>
      </c>
      <c r="V33" s="60">
        <f>VLOOKUP($A33,'Return Data'!$B$7:$R$2292,17,0)</f>
        <v>3.5341</v>
      </c>
      <c r="W33" s="61">
        <f t="shared" si="10"/>
        <v>12</v>
      </c>
      <c r="X33" s="60"/>
      <c r="Y33" s="61"/>
      <c r="Z33" s="60">
        <f>VLOOKUP($A33,'Return Data'!$B$7:$R$2292,16,0)</f>
        <v>3.9624999999999999</v>
      </c>
      <c r="AA33" s="62">
        <f t="shared" si="9"/>
        <v>13</v>
      </c>
    </row>
    <row r="34" spans="1:27" x14ac:dyDescent="0.3">
      <c r="A34" s="58" t="s">
        <v>1256</v>
      </c>
      <c r="B34" s="59">
        <f>VLOOKUP($A34,'Return Data'!$B$7:$R$2292,3,0)</f>
        <v>44826</v>
      </c>
      <c r="C34" s="60">
        <f>VLOOKUP($A34,'Return Data'!$B$7:$R$2292,4,0)</f>
        <v>1143.5945999999999</v>
      </c>
      <c r="D34" s="60">
        <f>VLOOKUP($A34,'Return Data'!$B$7:$R$2292,5,0)</f>
        <v>5.4554</v>
      </c>
      <c r="E34" s="61">
        <f t="shared" si="0"/>
        <v>17</v>
      </c>
      <c r="F34" s="60">
        <f>VLOOKUP($A34,'Return Data'!$B$7:$R$2292,6,0)</f>
        <v>5.4901</v>
      </c>
      <c r="G34" s="61">
        <f t="shared" si="1"/>
        <v>21</v>
      </c>
      <c r="H34" s="60">
        <f>VLOOKUP($A34,'Return Data'!$B$7:$R$2292,7,0)</f>
        <v>5.5083000000000002</v>
      </c>
      <c r="I34" s="61">
        <f t="shared" si="2"/>
        <v>4</v>
      </c>
      <c r="J34" s="60">
        <f>VLOOKUP($A34,'Return Data'!$B$7:$R$2292,8,0)</f>
        <v>5.3293999999999997</v>
      </c>
      <c r="K34" s="61">
        <f t="shared" si="3"/>
        <v>7</v>
      </c>
      <c r="L34" s="60">
        <f>VLOOKUP($A34,'Return Data'!$B$7:$R$2292,9,0)</f>
        <v>5.2266000000000004</v>
      </c>
      <c r="M34" s="61">
        <f t="shared" si="4"/>
        <v>10</v>
      </c>
      <c r="N34" s="60">
        <f>VLOOKUP($A34,'Return Data'!$B$7:$R$2292,10,0)</f>
        <v>5.0133000000000001</v>
      </c>
      <c r="O34" s="61">
        <f t="shared" si="5"/>
        <v>13</v>
      </c>
      <c r="P34" s="60">
        <f>VLOOKUP($A34,'Return Data'!$B$7:$R$2292,11,0)</f>
        <v>4.4740000000000002</v>
      </c>
      <c r="Q34" s="61">
        <f t="shared" si="6"/>
        <v>12</v>
      </c>
      <c r="R34" s="60">
        <f>VLOOKUP($A34,'Return Data'!$B$7:$R$2292,12,0)</f>
        <v>4.1426999999999996</v>
      </c>
      <c r="S34" s="61">
        <f t="shared" si="7"/>
        <v>16</v>
      </c>
      <c r="T34" s="60">
        <f>VLOOKUP($A34,'Return Data'!$B$7:$R$2292,13,0)</f>
        <v>3.9577</v>
      </c>
      <c r="U34" s="61">
        <f t="shared" si="8"/>
        <v>11</v>
      </c>
      <c r="V34" s="60">
        <f>VLOOKUP($A34,'Return Data'!$B$7:$R$2292,17,0)</f>
        <v>3.5244</v>
      </c>
      <c r="W34" s="61">
        <f t="shared" si="10"/>
        <v>15</v>
      </c>
      <c r="X34" s="60"/>
      <c r="Y34" s="61"/>
      <c r="Z34" s="60">
        <f>VLOOKUP($A34,'Return Data'!$B$7:$R$2292,16,0)</f>
        <v>3.911</v>
      </c>
      <c r="AA34" s="62">
        <f t="shared" si="9"/>
        <v>15</v>
      </c>
    </row>
    <row r="35" spans="1:27" x14ac:dyDescent="0.3">
      <c r="A35" s="58" t="s">
        <v>1258</v>
      </c>
      <c r="B35" s="59">
        <f>VLOOKUP($A35,'Return Data'!$B$7:$R$2292,3,0)</f>
        <v>44826</v>
      </c>
      <c r="C35" s="60">
        <f>VLOOKUP($A35,'Return Data'!$B$7:$R$2292,4,0)</f>
        <v>2973.1613000000002</v>
      </c>
      <c r="D35" s="60">
        <f>VLOOKUP($A35,'Return Data'!$B$7:$R$2292,5,0)</f>
        <v>5.5068000000000001</v>
      </c>
      <c r="E35" s="61">
        <f t="shared" si="0"/>
        <v>8</v>
      </c>
      <c r="F35" s="60">
        <f>VLOOKUP($A35,'Return Data'!$B$7:$R$2292,6,0)</f>
        <v>5.5388000000000002</v>
      </c>
      <c r="G35" s="61">
        <f t="shared" si="1"/>
        <v>6</v>
      </c>
      <c r="H35" s="60">
        <f>VLOOKUP($A35,'Return Data'!$B$7:$R$2292,7,0)</f>
        <v>5.5025000000000004</v>
      </c>
      <c r="I35" s="61">
        <f t="shared" si="2"/>
        <v>6</v>
      </c>
      <c r="J35" s="60">
        <f>VLOOKUP($A35,'Return Data'!$B$7:$R$2292,8,0)</f>
        <v>5.3136999999999999</v>
      </c>
      <c r="K35" s="61">
        <f t="shared" si="3"/>
        <v>11</v>
      </c>
      <c r="L35" s="60">
        <f>VLOOKUP($A35,'Return Data'!$B$7:$R$2292,9,0)</f>
        <v>5.2256</v>
      </c>
      <c r="M35" s="61">
        <f t="shared" si="4"/>
        <v>13</v>
      </c>
      <c r="N35" s="60">
        <f>VLOOKUP($A35,'Return Data'!$B$7:$R$2292,10,0)</f>
        <v>5.0159000000000002</v>
      </c>
      <c r="O35" s="61">
        <f t="shared" si="5"/>
        <v>12</v>
      </c>
      <c r="P35" s="60">
        <f>VLOOKUP($A35,'Return Data'!$B$7:$R$2292,11,0)</f>
        <v>4.4733000000000001</v>
      </c>
      <c r="Q35" s="61">
        <f t="shared" si="6"/>
        <v>13</v>
      </c>
      <c r="R35" s="60">
        <f>VLOOKUP($A35,'Return Data'!$B$7:$R$2292,12,0)</f>
        <v>4.1459999999999999</v>
      </c>
      <c r="S35" s="61">
        <f t="shared" si="7"/>
        <v>14</v>
      </c>
      <c r="T35" s="60">
        <f>VLOOKUP($A35,'Return Data'!$B$7:$R$2292,13,0)</f>
        <v>3.9537</v>
      </c>
      <c r="U35" s="61">
        <f t="shared" si="8"/>
        <v>13</v>
      </c>
      <c r="V35" s="60">
        <f>VLOOKUP($A35,'Return Data'!$B$7:$R$2292,17,0)</f>
        <v>3.5282</v>
      </c>
      <c r="W35" s="61">
        <f t="shared" si="10"/>
        <v>13</v>
      </c>
      <c r="X35" s="60">
        <f>VLOOKUP($A35,'Return Data'!$B$7:$R$2292,14,0)</f>
        <v>3.6688999999999998</v>
      </c>
      <c r="Y35" s="61">
        <f>RANK(X35,X$8:X$36,0)</f>
        <v>3</v>
      </c>
      <c r="Z35" s="60">
        <f>VLOOKUP($A35,'Return Data'!$B$7:$R$2292,16,0)</f>
        <v>6.2653999999999996</v>
      </c>
      <c r="AA35" s="62">
        <f t="shared" si="9"/>
        <v>2</v>
      </c>
    </row>
    <row r="36" spans="1:27" x14ac:dyDescent="0.3">
      <c r="A36" s="58" t="s">
        <v>1935</v>
      </c>
      <c r="B36" s="59">
        <f>VLOOKUP($A36,'Return Data'!$B$7:$R$2292,3,0)</f>
        <v>44826</v>
      </c>
      <c r="C36" s="60">
        <f>VLOOKUP($A36,'Return Data'!$B$7:$R$2292,4,0)</f>
        <v>1115.2942</v>
      </c>
      <c r="D36" s="60">
        <f>VLOOKUP($A36,'Return Data'!$B$7:$R$2292,5,0)</f>
        <v>5.3057999999999996</v>
      </c>
      <c r="E36" s="61">
        <f t="shared" si="0"/>
        <v>26</v>
      </c>
      <c r="F36" s="60">
        <f>VLOOKUP($A36,'Return Data'!$B$7:$R$2292,6,0)</f>
        <v>5.3379000000000003</v>
      </c>
      <c r="G36" s="61">
        <f t="shared" si="1"/>
        <v>28</v>
      </c>
      <c r="H36" s="60">
        <f>VLOOKUP($A36,'Return Data'!$B$7:$R$2292,7,0)</f>
        <v>5.1657000000000002</v>
      </c>
      <c r="I36" s="61">
        <f t="shared" si="2"/>
        <v>29</v>
      </c>
      <c r="J36" s="60">
        <f>VLOOKUP($A36,'Return Data'!$B$7:$R$2292,8,0)</f>
        <v>5.0971000000000002</v>
      </c>
      <c r="K36" s="61">
        <f t="shared" si="3"/>
        <v>29</v>
      </c>
      <c r="L36" s="60">
        <f>VLOOKUP($A36,'Return Data'!$B$7:$R$2292,9,0)</f>
        <v>4.9649999999999999</v>
      </c>
      <c r="M36" s="61">
        <f t="shared" si="4"/>
        <v>29</v>
      </c>
      <c r="N36" s="60">
        <f>VLOOKUP($A36,'Return Data'!$B$7:$R$2292,10,0)</f>
        <v>4.84</v>
      </c>
      <c r="O36" s="61">
        <f t="shared" si="5"/>
        <v>29</v>
      </c>
      <c r="P36" s="60">
        <f>VLOOKUP($A36,'Return Data'!$B$7:$R$2292,11,0)</f>
        <v>4.3281000000000001</v>
      </c>
      <c r="Q36" s="61">
        <f t="shared" si="6"/>
        <v>29</v>
      </c>
      <c r="R36" s="60">
        <f>VLOOKUP($A36,'Return Data'!$B$7:$R$2292,12,0)</f>
        <v>3.9687999999999999</v>
      </c>
      <c r="S36" s="61">
        <f t="shared" si="7"/>
        <v>29</v>
      </c>
      <c r="T36" s="60">
        <f>VLOOKUP($A36,'Return Data'!$B$7:$R$2292,13,0)</f>
        <v>3.7679</v>
      </c>
      <c r="U36" s="61">
        <f t="shared" si="8"/>
        <v>29</v>
      </c>
      <c r="V36" s="60">
        <f>VLOOKUP($A36,'Return Data'!$B$7:$R$2292,17,0)</f>
        <v>3.3936999999999999</v>
      </c>
      <c r="W36" s="61">
        <f t="shared" si="10"/>
        <v>28</v>
      </c>
      <c r="X36" s="60"/>
      <c r="Y36" s="61"/>
      <c r="Z36" s="60">
        <f>VLOOKUP($A36,'Return Data'!$B$7:$R$2292,16,0)</f>
        <v>3.6004</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5.4410482758620695</v>
      </c>
      <c r="E38" s="69"/>
      <c r="F38" s="70">
        <f>AVERAGE(F8:F36)</f>
        <v>5.4940275862068964</v>
      </c>
      <c r="G38" s="69"/>
      <c r="H38" s="70">
        <f>AVERAGE(H8:H36)</f>
        <v>5.4596551724137914</v>
      </c>
      <c r="I38" s="69"/>
      <c r="J38" s="70">
        <f>AVERAGE(J8:J36)</f>
        <v>5.2859689655172417</v>
      </c>
      <c r="K38" s="69"/>
      <c r="L38" s="70">
        <f>AVERAGE(L8:L36)</f>
        <v>5.2008620689655158</v>
      </c>
      <c r="M38" s="69"/>
      <c r="N38" s="70">
        <f>AVERAGE(N8:N36)</f>
        <v>4.9949206896551726</v>
      </c>
      <c r="O38" s="69"/>
      <c r="P38" s="70">
        <f>AVERAGE(P8:P36)</f>
        <v>4.4582931034482751</v>
      </c>
      <c r="Q38" s="69"/>
      <c r="R38" s="70">
        <f>AVERAGE(R8:R36)</f>
        <v>4.1343965517241381</v>
      </c>
      <c r="S38" s="69"/>
      <c r="T38" s="70">
        <f>AVERAGE(T8:T36)</f>
        <v>3.9421172413793104</v>
      </c>
      <c r="U38" s="69"/>
      <c r="V38" s="70">
        <f>AVERAGE(V8:V36)</f>
        <v>3.5200857142857145</v>
      </c>
      <c r="W38" s="69"/>
      <c r="X38" s="70">
        <f>AVERAGE(X8:X36)</f>
        <v>3.65876</v>
      </c>
      <c r="Y38" s="69"/>
      <c r="Z38" s="70">
        <f>AVERAGE(Z8:Z36)</f>
        <v>4.1854137931034483</v>
      </c>
      <c r="AA38" s="71"/>
    </row>
    <row r="39" spans="1:27" x14ac:dyDescent="0.3">
      <c r="A39" s="68" t="s">
        <v>28</v>
      </c>
      <c r="B39" s="69"/>
      <c r="C39" s="69"/>
      <c r="D39" s="70">
        <f>MIN(D8:D36)</f>
        <v>5.0670999999999999</v>
      </c>
      <c r="E39" s="69"/>
      <c r="F39" s="70">
        <f>MIN(F8:F36)</f>
        <v>5.2374000000000001</v>
      </c>
      <c r="G39" s="69"/>
      <c r="H39" s="70">
        <f>MIN(H8:H36)</f>
        <v>5.1657000000000002</v>
      </c>
      <c r="I39" s="69"/>
      <c r="J39" s="70">
        <f>MIN(J8:J36)</f>
        <v>5.0971000000000002</v>
      </c>
      <c r="K39" s="69"/>
      <c r="L39" s="70">
        <f>MIN(L8:L36)</f>
        <v>4.9649999999999999</v>
      </c>
      <c r="M39" s="69"/>
      <c r="N39" s="70">
        <f>MIN(N8:N36)</f>
        <v>4.84</v>
      </c>
      <c r="O39" s="69"/>
      <c r="P39" s="70">
        <f>MIN(P8:P36)</f>
        <v>4.3281000000000001</v>
      </c>
      <c r="Q39" s="69"/>
      <c r="R39" s="70">
        <f>MIN(R8:R36)</f>
        <v>3.9687999999999999</v>
      </c>
      <c r="S39" s="69"/>
      <c r="T39" s="70">
        <f>MIN(T8:T36)</f>
        <v>3.7679</v>
      </c>
      <c r="U39" s="69"/>
      <c r="V39" s="70">
        <f>MIN(V8:V36)</f>
        <v>3.3936999999999999</v>
      </c>
      <c r="W39" s="69"/>
      <c r="X39" s="70">
        <f>MIN(X8:X36)</f>
        <v>3.6198999999999999</v>
      </c>
      <c r="Y39" s="69"/>
      <c r="Z39" s="70">
        <f>MIN(Z8:Z36)</f>
        <v>3.5019999999999998</v>
      </c>
      <c r="AA39" s="71"/>
    </row>
    <row r="40" spans="1:27" ht="15" thickBot="1" x14ac:dyDescent="0.35">
      <c r="A40" s="72" t="s">
        <v>29</v>
      </c>
      <c r="B40" s="73"/>
      <c r="C40" s="73"/>
      <c r="D40" s="74">
        <f>MAX(D8:D36)</f>
        <v>5.5683999999999996</v>
      </c>
      <c r="E40" s="73"/>
      <c r="F40" s="74">
        <f>MAX(F8:F36)</f>
        <v>5.5744999999999996</v>
      </c>
      <c r="G40" s="73"/>
      <c r="H40" s="74">
        <f>MAX(H8:H36)</f>
        <v>5.5270000000000001</v>
      </c>
      <c r="I40" s="73"/>
      <c r="J40" s="74">
        <f>MAX(J8:J36)</f>
        <v>5.3548</v>
      </c>
      <c r="K40" s="73"/>
      <c r="L40" s="74">
        <f>MAX(L8:L36)</f>
        <v>5.2732000000000001</v>
      </c>
      <c r="M40" s="73"/>
      <c r="N40" s="74">
        <f>MAX(N8:N36)</f>
        <v>5.0730000000000004</v>
      </c>
      <c r="O40" s="73"/>
      <c r="P40" s="74">
        <f>MAX(P8:P36)</f>
        <v>4.5538999999999996</v>
      </c>
      <c r="Q40" s="73"/>
      <c r="R40" s="74">
        <f>MAX(R8:R36)</f>
        <v>4.2603</v>
      </c>
      <c r="S40" s="73"/>
      <c r="T40" s="74">
        <f>MAX(T8:T36)</f>
        <v>4.0731000000000002</v>
      </c>
      <c r="U40" s="73"/>
      <c r="V40" s="74">
        <f>MAX(V8:V36)</f>
        <v>3.5819000000000001</v>
      </c>
      <c r="W40" s="73"/>
      <c r="X40" s="74">
        <f>MAX(X8:X36)</f>
        <v>3.7166999999999999</v>
      </c>
      <c r="Y40" s="73"/>
      <c r="Z40" s="74">
        <f>MAX(Z8:Z36)</f>
        <v>6.2712000000000003</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44826</v>
      </c>
      <c r="C8" s="60">
        <f>VLOOKUP($A8,'Return Data'!$B$7:$R$2292,4,0)</f>
        <v>1169.0923</v>
      </c>
      <c r="D8" s="60">
        <f>VLOOKUP($A8,'Return Data'!$B$7:$R$2292,5,0)</f>
        <v>5.3613999999999997</v>
      </c>
      <c r="E8" s="61">
        <f t="shared" ref="E8:E36" si="0">RANK(D8,D$8:D$36,0)</f>
        <v>17</v>
      </c>
      <c r="F8" s="60">
        <f>VLOOKUP($A8,'Return Data'!$B$7:$R$2292,6,0)</f>
        <v>5.4244000000000003</v>
      </c>
      <c r="G8" s="61">
        <f t="shared" ref="G8:G36" si="1">RANK(F8,F$8:F$36,0)</f>
        <v>15</v>
      </c>
      <c r="H8" s="60">
        <f>VLOOKUP($A8,'Return Data'!$B$7:$R$2292,7,0)</f>
        <v>5.3754999999999997</v>
      </c>
      <c r="I8" s="61">
        <f t="shared" ref="I8:I36" si="2">RANK(H8,H$8:H$36,0)</f>
        <v>20</v>
      </c>
      <c r="J8" s="60">
        <f>VLOOKUP($A8,'Return Data'!$B$7:$R$2292,8,0)</f>
        <v>5.2054999999999998</v>
      </c>
      <c r="K8" s="61">
        <f t="shared" ref="K8:K36" si="3">RANK(J8,J$8:J$36,0)</f>
        <v>16</v>
      </c>
      <c r="L8" s="60">
        <f>VLOOKUP($A8,'Return Data'!$B$7:$R$2292,9,0)</f>
        <v>5.1159999999999997</v>
      </c>
      <c r="M8" s="61">
        <f t="shared" ref="M8:M36" si="4">RANK(L8,L$8:L$36,0)</f>
        <v>20</v>
      </c>
      <c r="N8" s="60">
        <f>VLOOKUP($A8,'Return Data'!$B$7:$R$2292,10,0)</f>
        <v>4.899</v>
      </c>
      <c r="O8" s="61">
        <f t="shared" ref="O8:O36" si="5">RANK(N8,N$8:N$36,0)</f>
        <v>19</v>
      </c>
      <c r="P8" s="60">
        <f>VLOOKUP($A8,'Return Data'!$B$7:$R$2292,11,0)</f>
        <v>4.3555999999999999</v>
      </c>
      <c r="Q8" s="61">
        <f t="shared" ref="Q8:Q36" si="6">RANK(P8,P$8:P$36,0)</f>
        <v>22</v>
      </c>
      <c r="R8" s="60">
        <f>VLOOKUP($A8,'Return Data'!$B$7:$R$2292,12,0)</f>
        <v>4.0315000000000003</v>
      </c>
      <c r="S8" s="61">
        <f t="shared" ref="S8:S36" si="7">RANK(R8,R$8:R$36,0)</f>
        <v>23</v>
      </c>
      <c r="T8" s="60">
        <f>VLOOKUP($A8,'Return Data'!$B$7:$R$2292,13,0)</f>
        <v>3.8391999999999999</v>
      </c>
      <c r="U8" s="61">
        <f t="shared" ref="U8:U36" si="8">RANK(T8,T$8:T$36,0)</f>
        <v>21</v>
      </c>
      <c r="V8" s="60">
        <f>VLOOKUP($A8,'Return Data'!$B$7:$R$2292,17,0)</f>
        <v>3.4232</v>
      </c>
      <c r="W8" s="61">
        <f>RANK(V8,V$8:V$36,0)</f>
        <v>18</v>
      </c>
      <c r="X8" s="60">
        <f>VLOOKUP($A8,'Return Data'!$B$7:$R$2292,14,0)</f>
        <v>3.5449000000000002</v>
      </c>
      <c r="Y8" s="61">
        <f>RANK(X8,X$8:X$36,0)</f>
        <v>6</v>
      </c>
      <c r="Z8" s="60">
        <f>VLOOKUP($A8,'Return Data'!$B$7:$R$2292,16,0)</f>
        <v>4.0945</v>
      </c>
      <c r="AA8" s="62">
        <f t="shared" ref="AA8:AA36" si="9">RANK(Z8,Z$8:Z$36,0)</f>
        <v>5</v>
      </c>
    </row>
    <row r="9" spans="1:27" x14ac:dyDescent="0.3">
      <c r="A9" s="58" t="s">
        <v>1209</v>
      </c>
      <c r="B9" s="59">
        <f>VLOOKUP($A9,'Return Data'!$B$7:$R$2292,3,0)</f>
        <v>44826</v>
      </c>
      <c r="C9" s="60">
        <f>VLOOKUP($A9,'Return Data'!$B$7:$R$2292,4,0)</f>
        <v>1146.0166999999999</v>
      </c>
      <c r="D9" s="60">
        <f>VLOOKUP($A9,'Return Data'!$B$7:$R$2292,5,0)</f>
        <v>5.4630000000000001</v>
      </c>
      <c r="E9" s="61">
        <f t="shared" si="0"/>
        <v>2</v>
      </c>
      <c r="F9" s="60">
        <f>VLOOKUP($A9,'Return Data'!$B$7:$R$2292,6,0)</f>
        <v>5.4912000000000001</v>
      </c>
      <c r="G9" s="61">
        <f t="shared" si="1"/>
        <v>2</v>
      </c>
      <c r="H9" s="60">
        <f>VLOOKUP($A9,'Return Data'!$B$7:$R$2292,7,0)</f>
        <v>5.4664999999999999</v>
      </c>
      <c r="I9" s="61">
        <f t="shared" si="2"/>
        <v>1</v>
      </c>
      <c r="J9" s="60">
        <f>VLOOKUP($A9,'Return Data'!$B$7:$R$2292,8,0)</f>
        <v>5.2946</v>
      </c>
      <c r="K9" s="61">
        <f t="shared" si="3"/>
        <v>1</v>
      </c>
      <c r="L9" s="60">
        <f>VLOOKUP($A9,'Return Data'!$B$7:$R$2292,9,0)</f>
        <v>5.2129000000000003</v>
      </c>
      <c r="M9" s="61">
        <f t="shared" si="4"/>
        <v>1</v>
      </c>
      <c r="N9" s="60">
        <f>VLOOKUP($A9,'Return Data'!$B$7:$R$2292,10,0)</f>
        <v>4.9884000000000004</v>
      </c>
      <c r="O9" s="61">
        <f t="shared" si="5"/>
        <v>3</v>
      </c>
      <c r="P9" s="60">
        <f>VLOOKUP($A9,'Return Data'!$B$7:$R$2292,11,0)</f>
        <v>4.4443999999999999</v>
      </c>
      <c r="Q9" s="61">
        <f t="shared" si="6"/>
        <v>3</v>
      </c>
      <c r="R9" s="60">
        <f>VLOOKUP($A9,'Return Data'!$B$7:$R$2292,12,0)</f>
        <v>4.1180000000000003</v>
      </c>
      <c r="S9" s="61">
        <f t="shared" si="7"/>
        <v>3</v>
      </c>
      <c r="T9" s="60">
        <f>VLOOKUP($A9,'Return Data'!$B$7:$R$2292,13,0)</f>
        <v>3.9226000000000001</v>
      </c>
      <c r="U9" s="61">
        <f t="shared" si="8"/>
        <v>2</v>
      </c>
      <c r="V9" s="60">
        <f>VLOOKUP($A9,'Return Data'!$B$7:$R$2292,17,0)</f>
        <v>3.4943</v>
      </c>
      <c r="W9" s="61">
        <f>RANK(V9,V$8:V$36,0)</f>
        <v>3</v>
      </c>
      <c r="X9" s="60"/>
      <c r="Y9" s="61"/>
      <c r="Z9" s="60">
        <f>VLOOKUP($A9,'Return Data'!$B$7:$R$2292,16,0)</f>
        <v>3.9409999999999998</v>
      </c>
      <c r="AA9" s="62">
        <f t="shared" si="9"/>
        <v>12</v>
      </c>
    </row>
    <row r="10" spans="1:27" x14ac:dyDescent="0.3">
      <c r="A10" s="58" t="s">
        <v>1986</v>
      </c>
      <c r="B10" s="59">
        <f>VLOOKUP($A10,'Return Data'!$B$7:$R$2292,3,0)</f>
        <v>44826</v>
      </c>
      <c r="C10" s="60">
        <f>VLOOKUP($A10,'Return Data'!$B$7:$R$2292,4,0)</f>
        <v>1138.4201</v>
      </c>
      <c r="D10" s="60">
        <f>VLOOKUP($A10,'Return Data'!$B$7:$R$2292,5,0)</f>
        <v>5.3198999999999996</v>
      </c>
      <c r="E10" s="61">
        <f t="shared" si="0"/>
        <v>24</v>
      </c>
      <c r="F10" s="60">
        <f>VLOOKUP($A10,'Return Data'!$B$7:$R$2292,6,0)</f>
        <v>5.4187000000000003</v>
      </c>
      <c r="G10" s="61">
        <f t="shared" si="1"/>
        <v>16</v>
      </c>
      <c r="H10" s="60">
        <f>VLOOKUP($A10,'Return Data'!$B$7:$R$2292,7,0)</f>
        <v>5.4203999999999999</v>
      </c>
      <c r="I10" s="61">
        <f t="shared" si="2"/>
        <v>7</v>
      </c>
      <c r="J10" s="60">
        <f>VLOOKUP($A10,'Return Data'!$B$7:$R$2292,8,0)</f>
        <v>5.2439999999999998</v>
      </c>
      <c r="K10" s="61">
        <f t="shared" si="3"/>
        <v>7</v>
      </c>
      <c r="L10" s="60">
        <f>VLOOKUP($A10,'Return Data'!$B$7:$R$2292,9,0)</f>
        <v>5.1631</v>
      </c>
      <c r="M10" s="61">
        <f t="shared" si="4"/>
        <v>5</v>
      </c>
      <c r="N10" s="60">
        <f>VLOOKUP($A10,'Return Data'!$B$7:$R$2292,10,0)</f>
        <v>4.9687999999999999</v>
      </c>
      <c r="O10" s="61">
        <f t="shared" si="5"/>
        <v>4</v>
      </c>
      <c r="P10" s="60">
        <f>VLOOKUP($A10,'Return Data'!$B$7:$R$2292,11,0)</f>
        <v>4.4177999999999997</v>
      </c>
      <c r="Q10" s="61">
        <f t="shared" si="6"/>
        <v>5</v>
      </c>
      <c r="R10" s="60">
        <f>VLOOKUP($A10,'Return Data'!$B$7:$R$2292,12,0)</f>
        <v>4.0811000000000002</v>
      </c>
      <c r="S10" s="61">
        <f t="shared" si="7"/>
        <v>7</v>
      </c>
      <c r="T10" s="60">
        <f>VLOOKUP($A10,'Return Data'!$B$7:$R$2292,13,0)</f>
        <v>3.8814000000000002</v>
      </c>
      <c r="U10" s="61">
        <f t="shared" si="8"/>
        <v>8</v>
      </c>
      <c r="V10" s="60">
        <f>VLOOKUP($A10,'Return Data'!$B$7:$R$2292,17,0)</f>
        <v>3.4788000000000001</v>
      </c>
      <c r="W10" s="61">
        <f>RANK(V10,V$8:V$36,0)</f>
        <v>5</v>
      </c>
      <c r="X10" s="60"/>
      <c r="Y10" s="61"/>
      <c r="Z10" s="60">
        <f>VLOOKUP($A10,'Return Data'!$B$7:$R$2292,16,0)</f>
        <v>3.8656000000000001</v>
      </c>
      <c r="AA10" s="62">
        <f t="shared" si="9"/>
        <v>13</v>
      </c>
    </row>
    <row r="11" spans="1:27" x14ac:dyDescent="0.3">
      <c r="A11" s="58" t="s">
        <v>2036</v>
      </c>
      <c r="B11" s="59">
        <f>VLOOKUP($A11,'Return Data'!$B$7:$R$2292,3,0)</f>
        <v>44826</v>
      </c>
      <c r="C11" s="60">
        <f>VLOOKUP($A11,'Return Data'!$B$7:$R$2292,4,0)</f>
        <v>1097.6225999999999</v>
      </c>
      <c r="D11" s="60">
        <f>VLOOKUP($A11,'Return Data'!$B$7:$R$2292,5,0)</f>
        <v>5.4478</v>
      </c>
      <c r="E11" s="61">
        <f t="shared" si="0"/>
        <v>4</v>
      </c>
      <c r="F11" s="60">
        <f>VLOOKUP($A11,'Return Data'!$B$7:$R$2292,6,0)</f>
        <v>5.5103999999999997</v>
      </c>
      <c r="G11" s="61">
        <f t="shared" si="1"/>
        <v>1</v>
      </c>
      <c r="H11" s="60">
        <f>VLOOKUP($A11,'Return Data'!$B$7:$R$2292,7,0)</f>
        <v>5.4436</v>
      </c>
      <c r="I11" s="61">
        <f t="shared" si="2"/>
        <v>3</v>
      </c>
      <c r="J11" s="60">
        <f>VLOOKUP($A11,'Return Data'!$B$7:$R$2292,8,0)</f>
        <v>5.2845000000000004</v>
      </c>
      <c r="K11" s="61">
        <f t="shared" si="3"/>
        <v>2</v>
      </c>
      <c r="L11" s="60">
        <f>VLOOKUP($A11,'Return Data'!$B$7:$R$2292,9,0)</f>
        <v>5.2104999999999997</v>
      </c>
      <c r="M11" s="61">
        <f t="shared" si="4"/>
        <v>2</v>
      </c>
      <c r="N11" s="60">
        <f>VLOOKUP($A11,'Return Data'!$B$7:$R$2292,10,0)</f>
        <v>5.0201000000000002</v>
      </c>
      <c r="O11" s="61">
        <f t="shared" si="5"/>
        <v>1</v>
      </c>
      <c r="P11" s="60">
        <f>VLOOKUP($A11,'Return Data'!$B$7:$R$2292,11,0)</f>
        <v>4.5003000000000002</v>
      </c>
      <c r="Q11" s="61">
        <f t="shared" si="6"/>
        <v>1</v>
      </c>
      <c r="R11" s="60">
        <f>VLOOKUP($A11,'Return Data'!$B$7:$R$2292,12,0)</f>
        <v>4.2022000000000004</v>
      </c>
      <c r="S11" s="61">
        <f t="shared" si="7"/>
        <v>1</v>
      </c>
      <c r="T11" s="60">
        <f>VLOOKUP($A11,'Return Data'!$B$7:$R$2292,13,0)</f>
        <v>4.0136000000000003</v>
      </c>
      <c r="U11" s="61">
        <f t="shared" si="8"/>
        <v>1</v>
      </c>
      <c r="V11" s="60"/>
      <c r="W11" s="61"/>
      <c r="X11" s="60"/>
      <c r="Y11" s="61"/>
      <c r="Z11" s="60">
        <f>VLOOKUP($A11,'Return Data'!$B$7:$R$2292,16,0)</f>
        <v>3.5697999999999999</v>
      </c>
      <c r="AA11" s="62">
        <f t="shared" si="9"/>
        <v>25</v>
      </c>
    </row>
    <row r="12" spans="1:27" x14ac:dyDescent="0.3">
      <c r="A12" s="58" t="s">
        <v>1213</v>
      </c>
      <c r="B12" s="59">
        <f>VLOOKUP($A12,'Return Data'!$B$7:$R$2292,3,0)</f>
        <v>44826</v>
      </c>
      <c r="C12" s="60">
        <f>VLOOKUP($A12,'Return Data'!$B$7:$R$2292,4,0)</f>
        <v>1123.4663</v>
      </c>
      <c r="D12" s="60">
        <f>VLOOKUP($A12,'Return Data'!$B$7:$R$2292,5,0)</f>
        <v>5.4166999999999996</v>
      </c>
      <c r="E12" s="61">
        <f t="shared" si="0"/>
        <v>9</v>
      </c>
      <c r="F12" s="60">
        <f>VLOOKUP($A12,'Return Data'!$B$7:$R$2292,6,0)</f>
        <v>5.4855</v>
      </c>
      <c r="G12" s="61">
        <f t="shared" si="1"/>
        <v>4</v>
      </c>
      <c r="H12" s="60">
        <f>VLOOKUP($A12,'Return Data'!$B$7:$R$2292,7,0)</f>
        <v>5.4284999999999997</v>
      </c>
      <c r="I12" s="61">
        <f t="shared" si="2"/>
        <v>5</v>
      </c>
      <c r="J12" s="60">
        <f>VLOOKUP($A12,'Return Data'!$B$7:$R$2292,8,0)</f>
        <v>5.2647000000000004</v>
      </c>
      <c r="K12" s="61">
        <f t="shared" si="3"/>
        <v>3</v>
      </c>
      <c r="L12" s="60">
        <f>VLOOKUP($A12,'Return Data'!$B$7:$R$2292,9,0)</f>
        <v>5.1805000000000003</v>
      </c>
      <c r="M12" s="61">
        <f t="shared" si="4"/>
        <v>3</v>
      </c>
      <c r="N12" s="60">
        <f>VLOOKUP($A12,'Return Data'!$B$7:$R$2292,10,0)</f>
        <v>4.9683000000000002</v>
      </c>
      <c r="O12" s="61">
        <f t="shared" si="5"/>
        <v>5</v>
      </c>
      <c r="P12" s="60">
        <f>VLOOKUP($A12,'Return Data'!$B$7:$R$2292,11,0)</f>
        <v>4.4504999999999999</v>
      </c>
      <c r="Q12" s="61">
        <f t="shared" si="6"/>
        <v>2</v>
      </c>
      <c r="R12" s="60">
        <f>VLOOKUP($A12,'Return Data'!$B$7:$R$2292,12,0)</f>
        <v>4.1188000000000002</v>
      </c>
      <c r="S12" s="61">
        <f t="shared" si="7"/>
        <v>2</v>
      </c>
      <c r="T12" s="60">
        <f>VLOOKUP($A12,'Return Data'!$B$7:$R$2292,13,0)</f>
        <v>3.9207000000000001</v>
      </c>
      <c r="U12" s="61">
        <f t="shared" si="8"/>
        <v>3</v>
      </c>
      <c r="V12" s="60">
        <f>VLOOKUP($A12,'Return Data'!$B$7:$R$2292,17,0)</f>
        <v>3.4950999999999999</v>
      </c>
      <c r="W12" s="61">
        <f t="shared" ref="W12:W36" si="10">RANK(V12,V$8:V$36,0)</f>
        <v>2</v>
      </c>
      <c r="X12" s="60"/>
      <c r="Y12" s="61"/>
      <c r="Z12" s="60">
        <f>VLOOKUP($A12,'Return Data'!$B$7:$R$2292,16,0)</f>
        <v>3.7378999999999998</v>
      </c>
      <c r="AA12" s="62">
        <f t="shared" si="9"/>
        <v>19</v>
      </c>
    </row>
    <row r="13" spans="1:27" x14ac:dyDescent="0.3">
      <c r="A13" s="58" t="s">
        <v>1215</v>
      </c>
      <c r="B13" s="59">
        <f>VLOOKUP($A13,'Return Data'!$B$7:$R$2292,3,0)</f>
        <v>44826</v>
      </c>
      <c r="C13" s="60">
        <f>VLOOKUP($A13,'Return Data'!$B$7:$R$2292,4,0)</f>
        <v>1159.529</v>
      </c>
      <c r="D13" s="60">
        <f>VLOOKUP($A13,'Return Data'!$B$7:$R$2292,5,0)</f>
        <v>5.4245000000000001</v>
      </c>
      <c r="E13" s="61">
        <f t="shared" si="0"/>
        <v>8</v>
      </c>
      <c r="F13" s="60">
        <f>VLOOKUP($A13,'Return Data'!$B$7:$R$2292,6,0)</f>
        <v>5.4481999999999999</v>
      </c>
      <c r="G13" s="61">
        <f t="shared" si="1"/>
        <v>7</v>
      </c>
      <c r="H13" s="60">
        <f>VLOOKUP($A13,'Return Data'!$B$7:$R$2292,7,0)</f>
        <v>5.4329999999999998</v>
      </c>
      <c r="I13" s="61">
        <f t="shared" si="2"/>
        <v>4</v>
      </c>
      <c r="J13" s="60">
        <f>VLOOKUP($A13,'Return Data'!$B$7:$R$2292,8,0)</f>
        <v>5.2476000000000003</v>
      </c>
      <c r="K13" s="61">
        <f t="shared" si="3"/>
        <v>6</v>
      </c>
      <c r="L13" s="60">
        <f>VLOOKUP($A13,'Return Data'!$B$7:$R$2292,9,0)</f>
        <v>5.1571999999999996</v>
      </c>
      <c r="M13" s="61">
        <f t="shared" si="4"/>
        <v>7</v>
      </c>
      <c r="N13" s="60">
        <f>VLOOKUP($A13,'Return Data'!$B$7:$R$2292,10,0)</f>
        <v>4.9379999999999997</v>
      </c>
      <c r="O13" s="61">
        <f t="shared" si="5"/>
        <v>8</v>
      </c>
      <c r="P13" s="60">
        <f>VLOOKUP($A13,'Return Data'!$B$7:$R$2292,11,0)</f>
        <v>4.4016000000000002</v>
      </c>
      <c r="Q13" s="61">
        <f t="shared" si="6"/>
        <v>7</v>
      </c>
      <c r="R13" s="60">
        <f>VLOOKUP($A13,'Return Data'!$B$7:$R$2292,12,0)</f>
        <v>4.0724</v>
      </c>
      <c r="S13" s="61">
        <f t="shared" si="7"/>
        <v>9</v>
      </c>
      <c r="T13" s="60">
        <f>VLOOKUP($A13,'Return Data'!$B$7:$R$2292,13,0)</f>
        <v>3.8786999999999998</v>
      </c>
      <c r="U13" s="61">
        <f t="shared" si="8"/>
        <v>10</v>
      </c>
      <c r="V13" s="60">
        <f>VLOOKUP($A13,'Return Data'!$B$7:$R$2292,17,0)</f>
        <v>3.4550000000000001</v>
      </c>
      <c r="W13" s="61">
        <f t="shared" si="10"/>
        <v>9</v>
      </c>
      <c r="X13" s="60">
        <f>VLOOKUP($A13,'Return Data'!$B$7:$R$2292,14,0)</f>
        <v>3.633</v>
      </c>
      <c r="Y13" s="61">
        <f>RANK(X13,X$8:X$36,0)</f>
        <v>1</v>
      </c>
      <c r="Z13" s="60">
        <f>VLOOKUP($A13,'Return Data'!$B$7:$R$2292,16,0)</f>
        <v>4.0719000000000003</v>
      </c>
      <c r="AA13" s="62">
        <f t="shared" si="9"/>
        <v>6</v>
      </c>
    </row>
    <row r="14" spans="1:27" x14ac:dyDescent="0.3">
      <c r="A14" s="58" t="s">
        <v>1217</v>
      </c>
      <c r="B14" s="59">
        <f>VLOOKUP($A14,'Return Data'!$B$7:$R$2292,3,0)</f>
        <v>44826</v>
      </c>
      <c r="C14" s="60">
        <f>VLOOKUP($A14,'Return Data'!$B$7:$R$2292,4,0)</f>
        <v>1123.4579000000001</v>
      </c>
      <c r="D14" s="60">
        <f>VLOOKUP($A14,'Return Data'!$B$7:$R$2292,5,0)</f>
        <v>5.173</v>
      </c>
      <c r="E14" s="61">
        <f t="shared" si="0"/>
        <v>27</v>
      </c>
      <c r="F14" s="60">
        <f>VLOOKUP($A14,'Return Data'!$B$7:$R$2292,6,0)</f>
        <v>5.3315999999999999</v>
      </c>
      <c r="G14" s="61">
        <f t="shared" si="1"/>
        <v>26</v>
      </c>
      <c r="H14" s="60">
        <f>VLOOKUP($A14,'Return Data'!$B$7:$R$2292,7,0)</f>
        <v>5.3490000000000002</v>
      </c>
      <c r="I14" s="61">
        <f t="shared" si="2"/>
        <v>23</v>
      </c>
      <c r="J14" s="60">
        <f>VLOOKUP($A14,'Return Data'!$B$7:$R$2292,8,0)</f>
        <v>5.1683000000000003</v>
      </c>
      <c r="K14" s="61">
        <f t="shared" si="3"/>
        <v>25</v>
      </c>
      <c r="L14" s="60">
        <f>VLOOKUP($A14,'Return Data'!$B$7:$R$2292,9,0)</f>
        <v>5.0757000000000003</v>
      </c>
      <c r="M14" s="61">
        <f t="shared" si="4"/>
        <v>25</v>
      </c>
      <c r="N14" s="60">
        <f>VLOOKUP($A14,'Return Data'!$B$7:$R$2292,10,0)</f>
        <v>4.8728999999999996</v>
      </c>
      <c r="O14" s="61">
        <f t="shared" si="5"/>
        <v>24</v>
      </c>
      <c r="P14" s="60">
        <f>VLOOKUP($A14,'Return Data'!$B$7:$R$2292,11,0)</f>
        <v>4.3388999999999998</v>
      </c>
      <c r="Q14" s="61">
        <f t="shared" si="6"/>
        <v>24</v>
      </c>
      <c r="R14" s="60">
        <f>VLOOKUP($A14,'Return Data'!$B$7:$R$2292,12,0)</f>
        <v>4.0090000000000003</v>
      </c>
      <c r="S14" s="61">
        <f t="shared" si="7"/>
        <v>25</v>
      </c>
      <c r="T14" s="60">
        <f>VLOOKUP($A14,'Return Data'!$B$7:$R$2292,13,0)</f>
        <v>3.8264999999999998</v>
      </c>
      <c r="U14" s="61">
        <f t="shared" si="8"/>
        <v>25</v>
      </c>
      <c r="V14" s="60">
        <f>VLOOKUP($A14,'Return Data'!$B$7:$R$2292,17,0)</f>
        <v>3.4466999999999999</v>
      </c>
      <c r="W14" s="61">
        <f t="shared" si="10"/>
        <v>11</v>
      </c>
      <c r="X14" s="60"/>
      <c r="Y14" s="61"/>
      <c r="Z14" s="60">
        <f>VLOOKUP($A14,'Return Data'!$B$7:$R$2292,16,0)</f>
        <v>3.7389999999999999</v>
      </c>
      <c r="AA14" s="62">
        <f t="shared" si="9"/>
        <v>17</v>
      </c>
    </row>
    <row r="15" spans="1:27" x14ac:dyDescent="0.3">
      <c r="A15" s="58" t="s">
        <v>1218</v>
      </c>
      <c r="B15" s="59">
        <f>VLOOKUP($A15,'Return Data'!$B$7:$R$2292,3,0)</f>
        <v>44826</v>
      </c>
      <c r="C15" s="60">
        <f>VLOOKUP($A15,'Return Data'!$B$7:$R$2292,4,0)</f>
        <v>1132.0029</v>
      </c>
      <c r="D15" s="60">
        <f>VLOOKUP($A15,'Return Data'!$B$7:$R$2292,5,0)</f>
        <v>5.3822999999999999</v>
      </c>
      <c r="E15" s="61">
        <f t="shared" si="0"/>
        <v>14</v>
      </c>
      <c r="F15" s="60">
        <f>VLOOKUP($A15,'Return Data'!$B$7:$R$2292,6,0)</f>
        <v>5.4268999999999998</v>
      </c>
      <c r="G15" s="61">
        <f t="shared" si="1"/>
        <v>14</v>
      </c>
      <c r="H15" s="60">
        <f>VLOOKUP($A15,'Return Data'!$B$7:$R$2292,7,0)</f>
        <v>5.4169999999999998</v>
      </c>
      <c r="I15" s="61">
        <f t="shared" si="2"/>
        <v>8</v>
      </c>
      <c r="J15" s="60">
        <f>VLOOKUP($A15,'Return Data'!$B$7:$R$2292,8,0)</f>
        <v>5.2138999999999998</v>
      </c>
      <c r="K15" s="61">
        <f t="shared" si="3"/>
        <v>13</v>
      </c>
      <c r="L15" s="60">
        <f>VLOOKUP($A15,'Return Data'!$B$7:$R$2292,9,0)</f>
        <v>5.1288</v>
      </c>
      <c r="M15" s="61">
        <f t="shared" si="4"/>
        <v>15</v>
      </c>
      <c r="N15" s="60">
        <f>VLOOKUP($A15,'Return Data'!$B$7:$R$2292,10,0)</f>
        <v>4.9138999999999999</v>
      </c>
      <c r="O15" s="61">
        <f t="shared" si="5"/>
        <v>14</v>
      </c>
      <c r="P15" s="60">
        <f>VLOOKUP($A15,'Return Data'!$B$7:$R$2292,11,0)</f>
        <v>4.3726000000000003</v>
      </c>
      <c r="Q15" s="61">
        <f t="shared" si="6"/>
        <v>14</v>
      </c>
      <c r="R15" s="60">
        <f>VLOOKUP($A15,'Return Data'!$B$7:$R$2292,12,0)</f>
        <v>4.0434000000000001</v>
      </c>
      <c r="S15" s="61">
        <f t="shared" si="7"/>
        <v>14</v>
      </c>
      <c r="T15" s="60">
        <f>VLOOKUP($A15,'Return Data'!$B$7:$R$2292,13,0)</f>
        <v>3.8496999999999999</v>
      </c>
      <c r="U15" s="61">
        <f t="shared" si="8"/>
        <v>14</v>
      </c>
      <c r="V15" s="60">
        <f>VLOOKUP($A15,'Return Data'!$B$7:$R$2292,17,0)</f>
        <v>3.4245000000000001</v>
      </c>
      <c r="W15" s="61">
        <f t="shared" si="10"/>
        <v>16</v>
      </c>
      <c r="X15" s="60"/>
      <c r="Y15" s="61"/>
      <c r="Z15" s="60">
        <f>VLOOKUP($A15,'Return Data'!$B$7:$R$2292,16,0)</f>
        <v>3.7385999999999999</v>
      </c>
      <c r="AA15" s="62">
        <f t="shared" si="9"/>
        <v>18</v>
      </c>
    </row>
    <row r="16" spans="1:27" x14ac:dyDescent="0.3">
      <c r="A16" s="58" t="s">
        <v>1220</v>
      </c>
      <c r="B16" s="59">
        <f>VLOOKUP($A16,'Return Data'!$B$7:$R$2292,3,0)</f>
        <v>44826</v>
      </c>
      <c r="C16" s="60">
        <f>VLOOKUP($A16,'Return Data'!$B$7:$R$2292,4,0)</f>
        <v>3201.7982999999999</v>
      </c>
      <c r="D16" s="60">
        <f>VLOOKUP($A16,'Return Data'!$B$7:$R$2292,5,0)</f>
        <v>5.3415999999999997</v>
      </c>
      <c r="E16" s="61">
        <f t="shared" si="0"/>
        <v>22</v>
      </c>
      <c r="F16" s="60">
        <f>VLOOKUP($A16,'Return Data'!$B$7:$R$2292,6,0)</f>
        <v>5.3860999999999999</v>
      </c>
      <c r="G16" s="61">
        <f t="shared" si="1"/>
        <v>24</v>
      </c>
      <c r="H16" s="60">
        <f>VLOOKUP($A16,'Return Data'!$B$7:$R$2292,7,0)</f>
        <v>5.3331999999999997</v>
      </c>
      <c r="I16" s="61">
        <f t="shared" si="2"/>
        <v>25</v>
      </c>
      <c r="J16" s="60">
        <f>VLOOKUP($A16,'Return Data'!$B$7:$R$2292,8,0)</f>
        <v>5.1448</v>
      </c>
      <c r="K16" s="61">
        <f t="shared" si="3"/>
        <v>26</v>
      </c>
      <c r="L16" s="60">
        <f>VLOOKUP($A16,'Return Data'!$B$7:$R$2292,9,0)</f>
        <v>5.0652999999999997</v>
      </c>
      <c r="M16" s="61">
        <f t="shared" si="4"/>
        <v>26</v>
      </c>
      <c r="N16" s="60">
        <f>VLOOKUP($A16,'Return Data'!$B$7:$R$2292,10,0)</f>
        <v>4.8605999999999998</v>
      </c>
      <c r="O16" s="61">
        <f t="shared" si="5"/>
        <v>26</v>
      </c>
      <c r="P16" s="60">
        <f>VLOOKUP($A16,'Return Data'!$B$7:$R$2292,11,0)</f>
        <v>4.3224</v>
      </c>
      <c r="Q16" s="61">
        <f t="shared" si="6"/>
        <v>26</v>
      </c>
      <c r="R16" s="60">
        <f>VLOOKUP($A16,'Return Data'!$B$7:$R$2292,12,0)</f>
        <v>3.9925000000000002</v>
      </c>
      <c r="S16" s="61">
        <f t="shared" si="7"/>
        <v>26</v>
      </c>
      <c r="T16" s="60">
        <f>VLOOKUP($A16,'Return Data'!$B$7:$R$2292,13,0)</f>
        <v>3.8069999999999999</v>
      </c>
      <c r="U16" s="61">
        <f t="shared" si="8"/>
        <v>26</v>
      </c>
      <c r="V16" s="60">
        <f>VLOOKUP($A16,'Return Data'!$B$7:$R$2292,17,0)</f>
        <v>3.3915999999999999</v>
      </c>
      <c r="W16" s="61">
        <f t="shared" si="10"/>
        <v>24</v>
      </c>
      <c r="X16" s="60">
        <f>VLOOKUP($A16,'Return Data'!$B$7:$R$2292,14,0)</f>
        <v>3.5158</v>
      </c>
      <c r="Y16" s="61">
        <f>RANK(X16,X$8:X$36,0)</f>
        <v>9</v>
      </c>
      <c r="Z16" s="60">
        <f>VLOOKUP($A16,'Return Data'!$B$7:$R$2292,16,0)</f>
        <v>5.8006000000000002</v>
      </c>
      <c r="AA16" s="62">
        <f t="shared" si="9"/>
        <v>4</v>
      </c>
    </row>
    <row r="17" spans="1:27" x14ac:dyDescent="0.3">
      <c r="A17" s="58" t="s">
        <v>1223</v>
      </c>
      <c r="B17" s="59">
        <f>VLOOKUP($A17,'Return Data'!$B$7:$R$2292,3,0)</f>
        <v>44826</v>
      </c>
      <c r="C17" s="60">
        <f>VLOOKUP($A17,'Return Data'!$B$7:$R$2292,4,0)</f>
        <v>1130.6120000000001</v>
      </c>
      <c r="D17" s="60">
        <f>VLOOKUP($A17,'Return Data'!$B$7:$R$2292,5,0)</f>
        <v>5.3566000000000003</v>
      </c>
      <c r="E17" s="61">
        <f t="shared" si="0"/>
        <v>18</v>
      </c>
      <c r="F17" s="60">
        <f>VLOOKUP($A17,'Return Data'!$B$7:$R$2292,6,0)</f>
        <v>5.3883000000000001</v>
      </c>
      <c r="G17" s="61">
        <f t="shared" si="1"/>
        <v>23</v>
      </c>
      <c r="H17" s="60">
        <f>VLOOKUP($A17,'Return Data'!$B$7:$R$2292,7,0)</f>
        <v>5.3280000000000003</v>
      </c>
      <c r="I17" s="61">
        <f t="shared" si="2"/>
        <v>26</v>
      </c>
      <c r="J17" s="60">
        <f>VLOOKUP($A17,'Return Data'!$B$7:$R$2292,8,0)</f>
        <v>5.18</v>
      </c>
      <c r="K17" s="61">
        <f t="shared" si="3"/>
        <v>23</v>
      </c>
      <c r="L17" s="60">
        <f>VLOOKUP($A17,'Return Data'!$B$7:$R$2292,9,0)</f>
        <v>5.1024000000000003</v>
      </c>
      <c r="M17" s="61">
        <f t="shared" si="4"/>
        <v>23</v>
      </c>
      <c r="N17" s="60">
        <f>VLOOKUP($A17,'Return Data'!$B$7:$R$2292,10,0)</f>
        <v>4.8719000000000001</v>
      </c>
      <c r="O17" s="61">
        <f t="shared" si="5"/>
        <v>25</v>
      </c>
      <c r="P17" s="60">
        <f>VLOOKUP($A17,'Return Data'!$B$7:$R$2292,11,0)</f>
        <v>4.3369</v>
      </c>
      <c r="Q17" s="61">
        <f t="shared" si="6"/>
        <v>25</v>
      </c>
      <c r="R17" s="60">
        <f>VLOOKUP($A17,'Return Data'!$B$7:$R$2292,12,0)</f>
        <v>4.0248999999999997</v>
      </c>
      <c r="S17" s="61">
        <f t="shared" si="7"/>
        <v>24</v>
      </c>
      <c r="T17" s="60">
        <f>VLOOKUP($A17,'Return Data'!$B$7:$R$2292,13,0)</f>
        <v>3.8372000000000002</v>
      </c>
      <c r="U17" s="61">
        <f t="shared" si="8"/>
        <v>22</v>
      </c>
      <c r="V17" s="60">
        <f>VLOOKUP($A17,'Return Data'!$B$7:$R$2292,17,0)</f>
        <v>3.4253</v>
      </c>
      <c r="W17" s="61">
        <f t="shared" si="10"/>
        <v>15</v>
      </c>
      <c r="X17" s="60"/>
      <c r="Y17" s="61"/>
      <c r="Z17" s="60">
        <f>VLOOKUP($A17,'Return Data'!$B$7:$R$2292,16,0)</f>
        <v>3.7393000000000001</v>
      </c>
      <c r="AA17" s="62">
        <f t="shared" si="9"/>
        <v>16</v>
      </c>
    </row>
    <row r="18" spans="1:27" x14ac:dyDescent="0.3">
      <c r="A18" s="58" t="s">
        <v>1224</v>
      </c>
      <c r="B18" s="59">
        <f>VLOOKUP($A18,'Return Data'!$B$7:$R$2292,3,0)</f>
        <v>44826</v>
      </c>
      <c r="C18" s="60">
        <f>VLOOKUP($A18,'Return Data'!$B$7:$R$2292,4,0)</f>
        <v>1166.4345000000001</v>
      </c>
      <c r="D18" s="60">
        <f>VLOOKUP($A18,'Return Data'!$B$7:$R$2292,5,0)</f>
        <v>5.4330999999999996</v>
      </c>
      <c r="E18" s="61">
        <f t="shared" si="0"/>
        <v>6</v>
      </c>
      <c r="F18" s="60">
        <f>VLOOKUP($A18,'Return Data'!$B$7:$R$2292,6,0)</f>
        <v>5.4420000000000002</v>
      </c>
      <c r="G18" s="61">
        <f t="shared" si="1"/>
        <v>11</v>
      </c>
      <c r="H18" s="60">
        <f>VLOOKUP($A18,'Return Data'!$B$7:$R$2292,7,0)</f>
        <v>5.3936000000000002</v>
      </c>
      <c r="I18" s="61">
        <f t="shared" si="2"/>
        <v>14</v>
      </c>
      <c r="J18" s="60">
        <f>VLOOKUP($A18,'Return Data'!$B$7:$R$2292,8,0)</f>
        <v>5.2091000000000003</v>
      </c>
      <c r="K18" s="61">
        <f t="shared" si="3"/>
        <v>15</v>
      </c>
      <c r="L18" s="60">
        <f>VLOOKUP($A18,'Return Data'!$B$7:$R$2292,9,0)</f>
        <v>5.1243999999999996</v>
      </c>
      <c r="M18" s="61">
        <f t="shared" si="4"/>
        <v>17</v>
      </c>
      <c r="N18" s="60">
        <f>VLOOKUP($A18,'Return Data'!$B$7:$R$2292,10,0)</f>
        <v>4.9006999999999996</v>
      </c>
      <c r="O18" s="61">
        <f t="shared" si="5"/>
        <v>17</v>
      </c>
      <c r="P18" s="60">
        <f>VLOOKUP($A18,'Return Data'!$B$7:$R$2292,11,0)</f>
        <v>4.3665000000000003</v>
      </c>
      <c r="Q18" s="61">
        <f t="shared" si="6"/>
        <v>18</v>
      </c>
      <c r="R18" s="60">
        <f>VLOOKUP($A18,'Return Data'!$B$7:$R$2292,12,0)</f>
        <v>4.0384000000000002</v>
      </c>
      <c r="S18" s="61">
        <f t="shared" si="7"/>
        <v>19</v>
      </c>
      <c r="T18" s="60">
        <f>VLOOKUP($A18,'Return Data'!$B$7:$R$2292,13,0)</f>
        <v>3.8411</v>
      </c>
      <c r="U18" s="61">
        <f t="shared" si="8"/>
        <v>20</v>
      </c>
      <c r="V18" s="60">
        <f>VLOOKUP($A18,'Return Data'!$B$7:$R$2292,17,0)</f>
        <v>3.4157000000000002</v>
      </c>
      <c r="W18" s="61">
        <f t="shared" si="10"/>
        <v>20</v>
      </c>
      <c r="X18" s="60">
        <f>VLOOKUP($A18,'Return Data'!$B$7:$R$2292,14,0)</f>
        <v>3.5360999999999998</v>
      </c>
      <c r="Y18" s="61">
        <f>RANK(X18,X$8:X$36,0)</f>
        <v>7</v>
      </c>
      <c r="Z18" s="60">
        <f>VLOOKUP($A18,'Return Data'!$B$7:$R$2292,16,0)</f>
        <v>4.0704000000000002</v>
      </c>
      <c r="AA18" s="62">
        <f t="shared" si="9"/>
        <v>7</v>
      </c>
    </row>
    <row r="19" spans="1:27" x14ac:dyDescent="0.3">
      <c r="A19" s="58" t="s">
        <v>1227</v>
      </c>
      <c r="B19" s="59">
        <f>VLOOKUP($A19,'Return Data'!$B$7:$R$2292,3,0)</f>
        <v>44826</v>
      </c>
      <c r="C19" s="60">
        <f>VLOOKUP($A19,'Return Data'!$B$7:$R$2292,4,0)</f>
        <v>1153.4821999999999</v>
      </c>
      <c r="D19" s="60">
        <f>VLOOKUP($A19,'Return Data'!$B$7:$R$2292,5,0)</f>
        <v>5.3262999999999998</v>
      </c>
      <c r="E19" s="61">
        <f t="shared" si="0"/>
        <v>23</v>
      </c>
      <c r="F19" s="60">
        <f>VLOOKUP($A19,'Return Data'!$B$7:$R$2292,6,0)</f>
        <v>5.4081000000000001</v>
      </c>
      <c r="G19" s="61">
        <f t="shared" si="1"/>
        <v>18</v>
      </c>
      <c r="H19" s="60">
        <f>VLOOKUP($A19,'Return Data'!$B$7:$R$2292,7,0)</f>
        <v>5.4008000000000003</v>
      </c>
      <c r="I19" s="61">
        <f t="shared" si="2"/>
        <v>12</v>
      </c>
      <c r="J19" s="60">
        <f>VLOOKUP($A19,'Return Data'!$B$7:$R$2292,8,0)</f>
        <v>5.2221000000000002</v>
      </c>
      <c r="K19" s="61">
        <f t="shared" si="3"/>
        <v>12</v>
      </c>
      <c r="L19" s="60">
        <f>VLOOKUP($A19,'Return Data'!$B$7:$R$2292,9,0)</f>
        <v>5.1325000000000003</v>
      </c>
      <c r="M19" s="61">
        <f t="shared" si="4"/>
        <v>13</v>
      </c>
      <c r="N19" s="60">
        <f>VLOOKUP($A19,'Return Data'!$B$7:$R$2292,10,0)</f>
        <v>4.9013</v>
      </c>
      <c r="O19" s="61">
        <f t="shared" si="5"/>
        <v>16</v>
      </c>
      <c r="P19" s="60">
        <f>VLOOKUP($A19,'Return Data'!$B$7:$R$2292,11,0)</f>
        <v>4.3619000000000003</v>
      </c>
      <c r="Q19" s="61">
        <f t="shared" si="6"/>
        <v>20</v>
      </c>
      <c r="R19" s="60">
        <f>VLOOKUP($A19,'Return Data'!$B$7:$R$2292,12,0)</f>
        <v>4.0419999999999998</v>
      </c>
      <c r="S19" s="61">
        <f t="shared" si="7"/>
        <v>15</v>
      </c>
      <c r="T19" s="60">
        <f>VLOOKUP($A19,'Return Data'!$B$7:$R$2292,13,0)</f>
        <v>3.8426</v>
      </c>
      <c r="U19" s="61">
        <f t="shared" si="8"/>
        <v>18</v>
      </c>
      <c r="V19" s="60">
        <f>VLOOKUP($A19,'Return Data'!$B$7:$R$2292,17,0)</f>
        <v>3.4094000000000002</v>
      </c>
      <c r="W19" s="61">
        <f t="shared" si="10"/>
        <v>23</v>
      </c>
      <c r="X19" s="60">
        <f>VLOOKUP($A19,'Return Data'!$B$7:$R$2292,14,0)</f>
        <v>3.5247000000000002</v>
      </c>
      <c r="Y19" s="61">
        <f>RANK(X19,X$8:X$36,0)</f>
        <v>8</v>
      </c>
      <c r="Z19" s="60">
        <f>VLOOKUP($A19,'Return Data'!$B$7:$R$2292,16,0)</f>
        <v>3.9569000000000001</v>
      </c>
      <c r="AA19" s="62">
        <f t="shared" si="9"/>
        <v>11</v>
      </c>
    </row>
    <row r="20" spans="1:27" x14ac:dyDescent="0.3">
      <c r="A20" s="58" t="s">
        <v>1229</v>
      </c>
      <c r="B20" s="59">
        <f>VLOOKUP($A20,'Return Data'!$B$7:$R$2292,3,0)</f>
        <v>44826</v>
      </c>
      <c r="C20" s="60">
        <f>VLOOKUP($A20,'Return Data'!$B$7:$R$2292,4,0)</f>
        <v>1120.9851000000001</v>
      </c>
      <c r="D20" s="60">
        <f>VLOOKUP($A20,'Return Data'!$B$7:$R$2292,5,0)</f>
        <v>5.0183</v>
      </c>
      <c r="E20" s="61">
        <f t="shared" si="0"/>
        <v>29</v>
      </c>
      <c r="F20" s="60">
        <f>VLOOKUP($A20,'Return Data'!$B$7:$R$2292,6,0)</f>
        <v>5.1879999999999997</v>
      </c>
      <c r="G20" s="61">
        <f t="shared" si="1"/>
        <v>29</v>
      </c>
      <c r="H20" s="60">
        <f>VLOOKUP($A20,'Return Data'!$B$7:$R$2292,7,0)</f>
        <v>5.2396000000000003</v>
      </c>
      <c r="I20" s="61">
        <f t="shared" si="2"/>
        <v>28</v>
      </c>
      <c r="J20" s="60">
        <f>VLOOKUP($A20,'Return Data'!$B$7:$R$2292,8,0)</f>
        <v>5.0519999999999996</v>
      </c>
      <c r="K20" s="61">
        <f t="shared" si="3"/>
        <v>27</v>
      </c>
      <c r="L20" s="60">
        <f>VLOOKUP($A20,'Return Data'!$B$7:$R$2292,9,0)</f>
        <v>4.9664999999999999</v>
      </c>
      <c r="M20" s="61">
        <f t="shared" si="4"/>
        <v>27</v>
      </c>
      <c r="N20" s="60">
        <f>VLOOKUP($A20,'Return Data'!$B$7:$R$2292,10,0)</f>
        <v>4.8228999999999997</v>
      </c>
      <c r="O20" s="61">
        <f t="shared" si="5"/>
        <v>27</v>
      </c>
      <c r="P20" s="60">
        <f>VLOOKUP($A20,'Return Data'!$B$7:$R$2292,11,0)</f>
        <v>4.2484000000000002</v>
      </c>
      <c r="Q20" s="61">
        <f t="shared" si="6"/>
        <v>28</v>
      </c>
      <c r="R20" s="60">
        <f>VLOOKUP($A20,'Return Data'!$B$7:$R$2292,12,0)</f>
        <v>3.9304999999999999</v>
      </c>
      <c r="S20" s="61">
        <f t="shared" si="7"/>
        <v>28</v>
      </c>
      <c r="T20" s="60">
        <f>VLOOKUP($A20,'Return Data'!$B$7:$R$2292,13,0)</f>
        <v>3.7410000000000001</v>
      </c>
      <c r="U20" s="61">
        <f t="shared" si="8"/>
        <v>28</v>
      </c>
      <c r="V20" s="60">
        <f>VLOOKUP($A20,'Return Data'!$B$7:$R$2292,17,0)</f>
        <v>3.3382999999999998</v>
      </c>
      <c r="W20" s="61">
        <f t="shared" si="10"/>
        <v>27</v>
      </c>
      <c r="X20" s="60"/>
      <c r="Y20" s="61"/>
      <c r="Z20" s="60">
        <f>VLOOKUP($A20,'Return Data'!$B$7:$R$2292,16,0)</f>
        <v>3.6208</v>
      </c>
      <c r="AA20" s="62">
        <f t="shared" si="9"/>
        <v>23</v>
      </c>
    </row>
    <row r="21" spans="1:27" x14ac:dyDescent="0.3">
      <c r="A21" s="58" t="s">
        <v>1231</v>
      </c>
      <c r="B21" s="59">
        <f>VLOOKUP($A21,'Return Data'!$B$7:$R$2292,3,0)</f>
        <v>44826</v>
      </c>
      <c r="C21" s="60">
        <f>VLOOKUP($A21,'Return Data'!$B$7:$R$2292,4,0)</f>
        <v>1095.8622</v>
      </c>
      <c r="D21" s="60">
        <f>VLOOKUP($A21,'Return Data'!$B$7:$R$2292,5,0)</f>
        <v>5.4099000000000004</v>
      </c>
      <c r="E21" s="61">
        <f t="shared" si="0"/>
        <v>11</v>
      </c>
      <c r="F21" s="60">
        <f>VLOOKUP($A21,'Return Data'!$B$7:$R$2292,6,0)</f>
        <v>5.4481999999999999</v>
      </c>
      <c r="G21" s="61">
        <f t="shared" si="1"/>
        <v>7</v>
      </c>
      <c r="H21" s="60">
        <f>VLOOKUP($A21,'Return Data'!$B$7:$R$2292,7,0)</f>
        <v>5.4093999999999998</v>
      </c>
      <c r="I21" s="61">
        <f t="shared" si="2"/>
        <v>11</v>
      </c>
      <c r="J21" s="60">
        <f>VLOOKUP($A21,'Return Data'!$B$7:$R$2292,8,0)</f>
        <v>5.2282999999999999</v>
      </c>
      <c r="K21" s="61">
        <f t="shared" si="3"/>
        <v>11</v>
      </c>
      <c r="L21" s="60">
        <f>VLOOKUP($A21,'Return Data'!$B$7:$R$2292,9,0)</f>
        <v>5.1534000000000004</v>
      </c>
      <c r="M21" s="61">
        <f t="shared" si="4"/>
        <v>9</v>
      </c>
      <c r="N21" s="60">
        <f>VLOOKUP($A21,'Return Data'!$B$7:$R$2292,10,0)</f>
        <v>4.9423000000000004</v>
      </c>
      <c r="O21" s="61">
        <f t="shared" si="5"/>
        <v>7</v>
      </c>
      <c r="P21" s="60">
        <f>VLOOKUP($A21,'Return Data'!$B$7:$R$2292,11,0)</f>
        <v>4.3956</v>
      </c>
      <c r="Q21" s="61">
        <f t="shared" si="6"/>
        <v>9</v>
      </c>
      <c r="R21" s="60">
        <f>VLOOKUP($A21,'Return Data'!$B$7:$R$2292,12,0)</f>
        <v>4.0719000000000003</v>
      </c>
      <c r="S21" s="61">
        <f t="shared" si="7"/>
        <v>10</v>
      </c>
      <c r="T21" s="60">
        <f>VLOOKUP($A21,'Return Data'!$B$7:$R$2292,13,0)</f>
        <v>3.8788999999999998</v>
      </c>
      <c r="U21" s="61">
        <f t="shared" si="8"/>
        <v>9</v>
      </c>
      <c r="V21" s="60">
        <f>VLOOKUP($A21,'Return Data'!$B$7:$R$2292,17,0)</f>
        <v>3.4514999999999998</v>
      </c>
      <c r="W21" s="61">
        <f t="shared" si="10"/>
        <v>10</v>
      </c>
      <c r="X21" s="60"/>
      <c r="Y21" s="61"/>
      <c r="Z21" s="60">
        <f>VLOOKUP($A21,'Return Data'!$B$7:$R$2292,16,0)</f>
        <v>3.4397000000000002</v>
      </c>
      <c r="AA21" s="62">
        <f t="shared" si="9"/>
        <v>29</v>
      </c>
    </row>
    <row r="22" spans="1:27" x14ac:dyDescent="0.3">
      <c r="A22" s="58" t="s">
        <v>1233</v>
      </c>
      <c r="B22" s="59">
        <f>VLOOKUP($A22,'Return Data'!$B$7:$R$2292,3,0)</f>
        <v>44826</v>
      </c>
      <c r="C22" s="60">
        <f>VLOOKUP($A22,'Return Data'!$B$7:$R$2292,4,0)</f>
        <v>1104.0559000000001</v>
      </c>
      <c r="D22" s="60">
        <f>VLOOKUP($A22,'Return Data'!$B$7:$R$2292,5,0)</f>
        <v>5.2904</v>
      </c>
      <c r="E22" s="61">
        <f t="shared" si="0"/>
        <v>25</v>
      </c>
      <c r="F22" s="60">
        <f>VLOOKUP($A22,'Return Data'!$B$7:$R$2292,6,0)</f>
        <v>5.3018000000000001</v>
      </c>
      <c r="G22" s="61">
        <f t="shared" si="1"/>
        <v>27</v>
      </c>
      <c r="H22" s="60">
        <f>VLOOKUP($A22,'Return Data'!$B$7:$R$2292,7,0)</f>
        <v>5.2423999999999999</v>
      </c>
      <c r="I22" s="61">
        <f t="shared" si="2"/>
        <v>27</v>
      </c>
      <c r="J22" s="60">
        <f>VLOOKUP($A22,'Return Data'!$B$7:$R$2292,8,0)</f>
        <v>5.0496999999999996</v>
      </c>
      <c r="K22" s="61">
        <f t="shared" si="3"/>
        <v>28</v>
      </c>
      <c r="L22" s="60">
        <f>VLOOKUP($A22,'Return Data'!$B$7:$R$2292,9,0)</f>
        <v>4.9181999999999997</v>
      </c>
      <c r="M22" s="61">
        <f t="shared" si="4"/>
        <v>28</v>
      </c>
      <c r="N22" s="60">
        <f>VLOOKUP($A22,'Return Data'!$B$7:$R$2292,10,0)</f>
        <v>4.7548000000000004</v>
      </c>
      <c r="O22" s="61">
        <f t="shared" si="5"/>
        <v>28</v>
      </c>
      <c r="P22" s="60">
        <f>VLOOKUP($A22,'Return Data'!$B$7:$R$2292,11,0)</f>
        <v>4.2558999999999996</v>
      </c>
      <c r="Q22" s="61">
        <f t="shared" si="6"/>
        <v>27</v>
      </c>
      <c r="R22" s="60">
        <f>VLOOKUP($A22,'Return Data'!$B$7:$R$2292,12,0)</f>
        <v>3.9470000000000001</v>
      </c>
      <c r="S22" s="61">
        <f t="shared" si="7"/>
        <v>27</v>
      </c>
      <c r="T22" s="60">
        <f>VLOOKUP($A22,'Return Data'!$B$7:$R$2292,13,0)</f>
        <v>3.7576000000000001</v>
      </c>
      <c r="U22" s="61">
        <f t="shared" si="8"/>
        <v>27</v>
      </c>
      <c r="V22" s="60">
        <f>VLOOKUP($A22,'Return Data'!$B$7:$R$2292,17,0)</f>
        <v>3.3469000000000002</v>
      </c>
      <c r="W22" s="61">
        <f t="shared" si="10"/>
        <v>26</v>
      </c>
      <c r="X22" s="60"/>
      <c r="Y22" s="61"/>
      <c r="Z22" s="60">
        <f>VLOOKUP($A22,'Return Data'!$B$7:$R$2292,16,0)</f>
        <v>3.4540999999999999</v>
      </c>
      <c r="AA22" s="62">
        <f t="shared" si="9"/>
        <v>28</v>
      </c>
    </row>
    <row r="23" spans="1:27" x14ac:dyDescent="0.3">
      <c r="A23" s="58" t="s">
        <v>1235</v>
      </c>
      <c r="B23" s="59">
        <f>VLOOKUP($A23,'Return Data'!$B$7:$R$2292,3,0)</f>
        <v>44826</v>
      </c>
      <c r="C23" s="60">
        <f>VLOOKUP($A23,'Return Data'!$B$7:$R$2292,4,0)</f>
        <v>1101.6325999999999</v>
      </c>
      <c r="D23" s="60">
        <f>VLOOKUP($A23,'Return Data'!$B$7:$R$2292,5,0)</f>
        <v>5.1726999999999999</v>
      </c>
      <c r="E23" s="61">
        <f t="shared" si="0"/>
        <v>28</v>
      </c>
      <c r="F23" s="60">
        <f>VLOOKUP($A23,'Return Data'!$B$7:$R$2292,6,0)</f>
        <v>5.35</v>
      </c>
      <c r="G23" s="61">
        <f t="shared" si="1"/>
        <v>25</v>
      </c>
      <c r="H23" s="60">
        <f>VLOOKUP($A23,'Return Data'!$B$7:$R$2292,7,0)</f>
        <v>5.3986000000000001</v>
      </c>
      <c r="I23" s="61">
        <f t="shared" si="2"/>
        <v>13</v>
      </c>
      <c r="J23" s="60">
        <f>VLOOKUP($A23,'Return Data'!$B$7:$R$2292,8,0)</f>
        <v>5.2122000000000002</v>
      </c>
      <c r="K23" s="61">
        <f t="shared" si="3"/>
        <v>14</v>
      </c>
      <c r="L23" s="60">
        <f>VLOOKUP($A23,'Return Data'!$B$7:$R$2292,9,0)</f>
        <v>5.1417999999999999</v>
      </c>
      <c r="M23" s="61">
        <f t="shared" si="4"/>
        <v>12</v>
      </c>
      <c r="N23" s="60">
        <f>VLOOKUP($A23,'Return Data'!$B$7:$R$2292,10,0)</f>
        <v>4.9177999999999997</v>
      </c>
      <c r="O23" s="61">
        <f t="shared" si="5"/>
        <v>12</v>
      </c>
      <c r="P23" s="60">
        <f>VLOOKUP($A23,'Return Data'!$B$7:$R$2292,11,0)</f>
        <v>4.3734000000000002</v>
      </c>
      <c r="Q23" s="61">
        <f t="shared" si="6"/>
        <v>13</v>
      </c>
      <c r="R23" s="60">
        <f>VLOOKUP($A23,'Return Data'!$B$7:$R$2292,12,0)</f>
        <v>4.0541</v>
      </c>
      <c r="S23" s="61">
        <f t="shared" si="7"/>
        <v>12</v>
      </c>
      <c r="T23" s="60">
        <f>VLOOKUP($A23,'Return Data'!$B$7:$R$2292,13,0)</f>
        <v>3.8734000000000002</v>
      </c>
      <c r="U23" s="61">
        <f t="shared" si="8"/>
        <v>12</v>
      </c>
      <c r="V23" s="60">
        <f>VLOOKUP($A23,'Return Data'!$B$7:$R$2292,17,0)</f>
        <v>3.468</v>
      </c>
      <c r="W23" s="61">
        <f t="shared" si="10"/>
        <v>6</v>
      </c>
      <c r="X23" s="60"/>
      <c r="Y23" s="61"/>
      <c r="Z23" s="60">
        <f>VLOOKUP($A23,'Return Data'!$B$7:$R$2292,16,0)</f>
        <v>3.5104000000000002</v>
      </c>
      <c r="AA23" s="62">
        <f t="shared" si="9"/>
        <v>27</v>
      </c>
    </row>
    <row r="24" spans="1:27" x14ac:dyDescent="0.3">
      <c r="A24" s="58" t="s">
        <v>1237</v>
      </c>
      <c r="B24" s="59">
        <f>VLOOKUP($A24,'Return Data'!$B$7:$R$2292,3,0)</f>
        <v>44826</v>
      </c>
      <c r="C24" s="60">
        <f>VLOOKUP($A24,'Return Data'!$B$7:$R$2292,4,0)</f>
        <v>1154.7847999999999</v>
      </c>
      <c r="D24" s="60">
        <f>VLOOKUP($A24,'Return Data'!$B$7:$R$2292,5,0)</f>
        <v>5.3741000000000003</v>
      </c>
      <c r="E24" s="61">
        <f t="shared" si="0"/>
        <v>15</v>
      </c>
      <c r="F24" s="60">
        <f>VLOOKUP($A24,'Return Data'!$B$7:$R$2292,6,0)</f>
        <v>5.4051999999999998</v>
      </c>
      <c r="G24" s="61">
        <f t="shared" si="1"/>
        <v>19</v>
      </c>
      <c r="H24" s="60">
        <f>VLOOKUP($A24,'Return Data'!$B$7:$R$2292,7,0)</f>
        <v>5.3869999999999996</v>
      </c>
      <c r="I24" s="61">
        <f t="shared" si="2"/>
        <v>16</v>
      </c>
      <c r="J24" s="60">
        <f>VLOOKUP($A24,'Return Data'!$B$7:$R$2292,8,0)</f>
        <v>5.2015000000000002</v>
      </c>
      <c r="K24" s="61">
        <f t="shared" si="3"/>
        <v>17</v>
      </c>
      <c r="L24" s="60">
        <f>VLOOKUP($A24,'Return Data'!$B$7:$R$2292,9,0)</f>
        <v>5.1292999999999997</v>
      </c>
      <c r="M24" s="61">
        <f t="shared" si="4"/>
        <v>14</v>
      </c>
      <c r="N24" s="60">
        <f>VLOOKUP($A24,'Return Data'!$B$7:$R$2292,10,0)</f>
        <v>4.8955000000000002</v>
      </c>
      <c r="O24" s="61">
        <f t="shared" si="5"/>
        <v>20</v>
      </c>
      <c r="P24" s="60">
        <f>VLOOKUP($A24,'Return Data'!$B$7:$R$2292,11,0)</f>
        <v>4.3615000000000004</v>
      </c>
      <c r="Q24" s="61">
        <f t="shared" si="6"/>
        <v>21</v>
      </c>
      <c r="R24" s="60">
        <f>VLOOKUP($A24,'Return Data'!$B$7:$R$2292,12,0)</f>
        <v>4.0359999999999996</v>
      </c>
      <c r="S24" s="61">
        <f t="shared" si="7"/>
        <v>21</v>
      </c>
      <c r="T24" s="60">
        <f>VLOOKUP($A24,'Return Data'!$B$7:$R$2292,13,0)</f>
        <v>3.8416000000000001</v>
      </c>
      <c r="U24" s="61">
        <f t="shared" si="8"/>
        <v>19</v>
      </c>
      <c r="V24" s="60">
        <f>VLOOKUP($A24,'Return Data'!$B$7:$R$2292,17,0)</f>
        <v>3.4146999999999998</v>
      </c>
      <c r="W24" s="61">
        <f t="shared" si="10"/>
        <v>21</v>
      </c>
      <c r="X24" s="60">
        <f>VLOOKUP($A24,'Return Data'!$B$7:$R$2292,14,0)</f>
        <v>3.5478999999999998</v>
      </c>
      <c r="Y24" s="61">
        <f>RANK(X24,X$8:X$36,0)</f>
        <v>5</v>
      </c>
      <c r="Z24" s="60">
        <f>VLOOKUP($A24,'Return Data'!$B$7:$R$2292,16,0)</f>
        <v>3.9796999999999998</v>
      </c>
      <c r="AA24" s="62">
        <f t="shared" si="9"/>
        <v>10</v>
      </c>
    </row>
    <row r="25" spans="1:27" x14ac:dyDescent="0.3">
      <c r="A25" s="58" t="s">
        <v>1239</v>
      </c>
      <c r="B25" s="59">
        <f>VLOOKUP($A25,'Return Data'!$B$7:$R$2292,3,0)</f>
        <v>44826</v>
      </c>
      <c r="C25" s="60">
        <f>VLOOKUP($A25,'Return Data'!$B$7:$R$2292,4,0)</f>
        <v>2685.4556666666699</v>
      </c>
      <c r="D25" s="60">
        <f>VLOOKUP($A25,'Return Data'!$B$7:$R$2292,5,0)</f>
        <v>5.4443000000000001</v>
      </c>
      <c r="E25" s="61">
        <f t="shared" si="0"/>
        <v>5</v>
      </c>
      <c r="F25" s="60">
        <f>VLOOKUP($A25,'Return Data'!$B$7:$R$2292,6,0)</f>
        <v>5.4368999999999996</v>
      </c>
      <c r="G25" s="61">
        <f t="shared" si="1"/>
        <v>13</v>
      </c>
      <c r="H25" s="60">
        <f>VLOOKUP($A25,'Return Data'!$B$7:$R$2292,7,0)</f>
        <v>5.3691000000000004</v>
      </c>
      <c r="I25" s="61">
        <f t="shared" si="2"/>
        <v>22</v>
      </c>
      <c r="J25" s="60">
        <f>VLOOKUP($A25,'Return Data'!$B$7:$R$2292,8,0)</f>
        <v>5.1993</v>
      </c>
      <c r="K25" s="61">
        <f t="shared" si="3"/>
        <v>19</v>
      </c>
      <c r="L25" s="60">
        <f>VLOOKUP($A25,'Return Data'!$B$7:$R$2292,9,0)</f>
        <v>5.1224999999999996</v>
      </c>
      <c r="M25" s="61">
        <f t="shared" si="4"/>
        <v>19</v>
      </c>
      <c r="N25" s="60">
        <f>VLOOKUP($A25,'Return Data'!$B$7:$R$2292,10,0)</f>
        <v>4.8924000000000003</v>
      </c>
      <c r="O25" s="61">
        <f t="shared" si="5"/>
        <v>21</v>
      </c>
      <c r="P25" s="60">
        <f>VLOOKUP($A25,'Return Data'!$B$7:$R$2292,11,0)</f>
        <v>4.3718000000000004</v>
      </c>
      <c r="Q25" s="61">
        <f t="shared" si="6"/>
        <v>15</v>
      </c>
      <c r="R25" s="60">
        <f>VLOOKUP($A25,'Return Data'!$B$7:$R$2292,12,0)</f>
        <v>4.0418000000000003</v>
      </c>
      <c r="S25" s="61">
        <f t="shared" si="7"/>
        <v>16</v>
      </c>
      <c r="T25" s="60">
        <f>VLOOKUP($A25,'Return Data'!$B$7:$R$2292,13,0)</f>
        <v>3.8468</v>
      </c>
      <c r="U25" s="61">
        <f t="shared" si="8"/>
        <v>17</v>
      </c>
      <c r="V25" s="60">
        <f>VLOOKUP($A25,'Return Data'!$B$7:$R$2292,17,0)</f>
        <v>3.4275000000000002</v>
      </c>
      <c r="W25" s="61">
        <f t="shared" si="10"/>
        <v>14</v>
      </c>
      <c r="X25" s="60">
        <f>VLOOKUP($A25,'Return Data'!$B$7:$R$2292,14,0)</f>
        <v>3.4460999999999999</v>
      </c>
      <c r="Y25" s="61">
        <f>RANK(X25,X$8:X$36,0)</f>
        <v>10</v>
      </c>
      <c r="Z25" s="60">
        <f>VLOOKUP($A25,'Return Data'!$B$7:$R$2292,16,0)</f>
        <v>6.4390999999999998</v>
      </c>
      <c r="AA25" s="62">
        <f t="shared" si="9"/>
        <v>2</v>
      </c>
    </row>
    <row r="26" spans="1:27" x14ac:dyDescent="0.3">
      <c r="A26" s="58" t="s">
        <v>1241</v>
      </c>
      <c r="B26" s="59">
        <f>VLOOKUP($A26,'Return Data'!$B$7:$R$2292,3,0)</f>
        <v>44826</v>
      </c>
      <c r="C26" s="60">
        <f>VLOOKUP($A26,'Return Data'!$B$7:$R$2292,4,0)</f>
        <v>1121.2698</v>
      </c>
      <c r="D26" s="60">
        <f>VLOOKUP($A26,'Return Data'!$B$7:$R$2292,5,0)</f>
        <v>5.4044999999999996</v>
      </c>
      <c r="E26" s="61">
        <f t="shared" si="0"/>
        <v>13</v>
      </c>
      <c r="F26" s="60">
        <f>VLOOKUP($A26,'Return Data'!$B$7:$R$2292,6,0)</f>
        <v>5.4050000000000002</v>
      </c>
      <c r="G26" s="61">
        <f t="shared" si="1"/>
        <v>20</v>
      </c>
      <c r="H26" s="60">
        <f>VLOOKUP($A26,'Return Data'!$B$7:$R$2292,7,0)</f>
        <v>5.3705999999999996</v>
      </c>
      <c r="I26" s="61">
        <f t="shared" si="2"/>
        <v>21</v>
      </c>
      <c r="J26" s="60">
        <f>VLOOKUP($A26,'Return Data'!$B$7:$R$2292,8,0)</f>
        <v>5.1791</v>
      </c>
      <c r="K26" s="61">
        <f t="shared" si="3"/>
        <v>24</v>
      </c>
      <c r="L26" s="60">
        <f>VLOOKUP($A26,'Return Data'!$B$7:$R$2292,9,0)</f>
        <v>5.0955000000000004</v>
      </c>
      <c r="M26" s="61">
        <f t="shared" si="4"/>
        <v>24</v>
      </c>
      <c r="N26" s="60">
        <f>VLOOKUP($A26,'Return Data'!$B$7:$R$2292,10,0)</f>
        <v>4.9157999999999999</v>
      </c>
      <c r="O26" s="61">
        <f t="shared" si="5"/>
        <v>13</v>
      </c>
      <c r="P26" s="60">
        <f>VLOOKUP($A26,'Return Data'!$B$7:$R$2292,11,0)</f>
        <v>4.3689</v>
      </c>
      <c r="Q26" s="61">
        <f t="shared" si="6"/>
        <v>17</v>
      </c>
      <c r="R26" s="60">
        <f>VLOOKUP($A26,'Return Data'!$B$7:$R$2292,12,0)</f>
        <v>4.0414000000000003</v>
      </c>
      <c r="S26" s="61">
        <f t="shared" si="7"/>
        <v>17</v>
      </c>
      <c r="T26" s="60">
        <f>VLOOKUP($A26,'Return Data'!$B$7:$R$2292,13,0)</f>
        <v>3.8477999999999999</v>
      </c>
      <c r="U26" s="61">
        <f t="shared" si="8"/>
        <v>16</v>
      </c>
      <c r="V26" s="60">
        <f>VLOOKUP($A26,'Return Data'!$B$7:$R$2292,17,0)</f>
        <v>3.4137</v>
      </c>
      <c r="W26" s="61">
        <f t="shared" si="10"/>
        <v>22</v>
      </c>
      <c r="X26" s="60"/>
      <c r="Y26" s="61"/>
      <c r="Z26" s="60">
        <f>VLOOKUP($A26,'Return Data'!$B$7:$R$2292,16,0)</f>
        <v>3.6429</v>
      </c>
      <c r="AA26" s="62">
        <f t="shared" si="9"/>
        <v>22</v>
      </c>
    </row>
    <row r="27" spans="1:27" x14ac:dyDescent="0.3">
      <c r="A27" s="58" t="s">
        <v>1243</v>
      </c>
      <c r="B27" s="59">
        <f>VLOOKUP($A27,'Return Data'!$B$7:$R$2292,3,0)</f>
        <v>44826</v>
      </c>
      <c r="C27" s="60">
        <f>VLOOKUP($A27,'Return Data'!$B$7:$R$2292,4,0)</f>
        <v>1120.7289000000001</v>
      </c>
      <c r="D27" s="60">
        <f>VLOOKUP($A27,'Return Data'!$B$7:$R$2292,5,0)</f>
        <v>5.4267000000000003</v>
      </c>
      <c r="E27" s="61">
        <f t="shared" si="0"/>
        <v>7</v>
      </c>
      <c r="F27" s="60">
        <f>VLOOKUP($A27,'Return Data'!$B$7:$R$2292,6,0)</f>
        <v>5.45</v>
      </c>
      <c r="G27" s="61">
        <f t="shared" si="1"/>
        <v>6</v>
      </c>
      <c r="H27" s="60">
        <f>VLOOKUP($A27,'Return Data'!$B$7:$R$2292,7,0)</f>
        <v>5.4226000000000001</v>
      </c>
      <c r="I27" s="61">
        <f t="shared" si="2"/>
        <v>6</v>
      </c>
      <c r="J27" s="60">
        <f>VLOOKUP($A27,'Return Data'!$B$7:$R$2292,8,0)</f>
        <v>5.2526000000000002</v>
      </c>
      <c r="K27" s="61">
        <f t="shared" si="3"/>
        <v>5</v>
      </c>
      <c r="L27" s="60">
        <f>VLOOKUP($A27,'Return Data'!$B$7:$R$2292,9,0)</f>
        <v>5.1490999999999998</v>
      </c>
      <c r="M27" s="61">
        <f t="shared" si="4"/>
        <v>11</v>
      </c>
      <c r="N27" s="60">
        <f>VLOOKUP($A27,'Return Data'!$B$7:$R$2292,10,0)</f>
        <v>4.9272</v>
      </c>
      <c r="O27" s="61">
        <f t="shared" si="5"/>
        <v>11</v>
      </c>
      <c r="P27" s="60">
        <f>VLOOKUP($A27,'Return Data'!$B$7:$R$2292,11,0)</f>
        <v>4.3838999999999997</v>
      </c>
      <c r="Q27" s="61">
        <f t="shared" si="6"/>
        <v>12</v>
      </c>
      <c r="R27" s="60">
        <f>VLOOKUP($A27,'Return Data'!$B$7:$R$2292,12,0)</f>
        <v>4.0743</v>
      </c>
      <c r="S27" s="61">
        <f t="shared" si="7"/>
        <v>8</v>
      </c>
      <c r="T27" s="60">
        <f>VLOOKUP($A27,'Return Data'!$B$7:$R$2292,13,0)</f>
        <v>3.8843999999999999</v>
      </c>
      <c r="U27" s="61">
        <f t="shared" si="8"/>
        <v>7</v>
      </c>
      <c r="V27" s="60">
        <f>VLOOKUP($A27,'Return Data'!$B$7:$R$2292,17,0)</f>
        <v>3.4609999999999999</v>
      </c>
      <c r="W27" s="61">
        <f t="shared" si="10"/>
        <v>8</v>
      </c>
      <c r="X27" s="60"/>
      <c r="Y27" s="61"/>
      <c r="Z27" s="60">
        <f>VLOOKUP($A27,'Return Data'!$B$7:$R$2292,16,0)</f>
        <v>3.6610999999999998</v>
      </c>
      <c r="AA27" s="62">
        <f t="shared" si="9"/>
        <v>21</v>
      </c>
    </row>
    <row r="28" spans="1:27" x14ac:dyDescent="0.3">
      <c r="A28" s="58" t="s">
        <v>1245</v>
      </c>
      <c r="B28" s="59">
        <f>VLOOKUP($A28,'Return Data'!$B$7:$R$2292,3,0)</f>
        <v>44826</v>
      </c>
      <c r="C28" s="60">
        <f>VLOOKUP($A28,'Return Data'!$B$7:$R$2292,4,0)</f>
        <v>1110.0778</v>
      </c>
      <c r="D28" s="60">
        <f>VLOOKUP($A28,'Return Data'!$B$7:$R$2292,5,0)</f>
        <v>5.4721000000000002</v>
      </c>
      <c r="E28" s="61">
        <f t="shared" si="0"/>
        <v>1</v>
      </c>
      <c r="F28" s="60">
        <f>VLOOKUP($A28,'Return Data'!$B$7:$R$2292,6,0)</f>
        <v>5.476</v>
      </c>
      <c r="G28" s="61">
        <f t="shared" si="1"/>
        <v>5</v>
      </c>
      <c r="H28" s="60">
        <f>VLOOKUP($A28,'Return Data'!$B$7:$R$2292,7,0)</f>
        <v>5.3825000000000003</v>
      </c>
      <c r="I28" s="61">
        <f t="shared" si="2"/>
        <v>19</v>
      </c>
      <c r="J28" s="60">
        <f>VLOOKUP($A28,'Return Data'!$B$7:$R$2292,8,0)</f>
        <v>5.2401999999999997</v>
      </c>
      <c r="K28" s="61">
        <f t="shared" si="3"/>
        <v>8</v>
      </c>
      <c r="L28" s="60">
        <f>VLOOKUP($A28,'Return Data'!$B$7:$R$2292,9,0)</f>
        <v>5.1497999999999999</v>
      </c>
      <c r="M28" s="61">
        <f t="shared" si="4"/>
        <v>10</v>
      </c>
      <c r="N28" s="60">
        <f>VLOOKUP($A28,'Return Data'!$B$7:$R$2292,10,0)</f>
        <v>4.9276999999999997</v>
      </c>
      <c r="O28" s="61">
        <f t="shared" si="5"/>
        <v>10</v>
      </c>
      <c r="P28" s="60">
        <f>VLOOKUP($A28,'Return Data'!$B$7:$R$2292,11,0)</f>
        <v>4.3994</v>
      </c>
      <c r="Q28" s="61">
        <f t="shared" si="6"/>
        <v>8</v>
      </c>
      <c r="R28" s="60">
        <f>VLOOKUP($A28,'Return Data'!$B$7:$R$2292,12,0)</f>
        <v>4.09</v>
      </c>
      <c r="S28" s="61">
        <f t="shared" si="7"/>
        <v>5</v>
      </c>
      <c r="T28" s="60">
        <f>VLOOKUP($A28,'Return Data'!$B$7:$R$2292,13,0)</f>
        <v>3.8976999999999999</v>
      </c>
      <c r="U28" s="61">
        <f t="shared" si="8"/>
        <v>5</v>
      </c>
      <c r="V28" s="60">
        <f>VLOOKUP($A28,'Return Data'!$B$7:$R$2292,17,0)</f>
        <v>3.4878999999999998</v>
      </c>
      <c r="W28" s="61">
        <f t="shared" si="10"/>
        <v>4</v>
      </c>
      <c r="X28" s="60"/>
      <c r="Y28" s="61"/>
      <c r="Z28" s="60">
        <f>VLOOKUP($A28,'Return Data'!$B$7:$R$2292,16,0)</f>
        <v>3.6162000000000001</v>
      </c>
      <c r="AA28" s="62">
        <f t="shared" si="9"/>
        <v>24</v>
      </c>
    </row>
    <row r="29" spans="1:27" x14ac:dyDescent="0.3">
      <c r="A29" s="58" t="s">
        <v>1247</v>
      </c>
      <c r="B29" s="59">
        <f>VLOOKUP($A29,'Return Data'!$B$7:$R$2292,3,0)</f>
        <v>44826</v>
      </c>
      <c r="C29" s="60">
        <f>VLOOKUP($A29,'Return Data'!$B$7:$R$2292,4,0)</f>
        <v>116.1708</v>
      </c>
      <c r="D29" s="60">
        <f>VLOOKUP($A29,'Return Data'!$B$7:$R$2292,5,0)</f>
        <v>5.3421000000000003</v>
      </c>
      <c r="E29" s="61">
        <f t="shared" si="0"/>
        <v>20</v>
      </c>
      <c r="F29" s="60">
        <f>VLOOKUP($A29,'Return Data'!$B$7:$R$2292,6,0)</f>
        <v>5.4379999999999997</v>
      </c>
      <c r="G29" s="61">
        <f t="shared" si="1"/>
        <v>12</v>
      </c>
      <c r="H29" s="60">
        <f>VLOOKUP($A29,'Return Data'!$B$7:$R$2292,7,0)</f>
        <v>5.4097</v>
      </c>
      <c r="I29" s="61">
        <f t="shared" si="2"/>
        <v>9</v>
      </c>
      <c r="J29" s="60">
        <f>VLOOKUP($A29,'Return Data'!$B$7:$R$2292,8,0)</f>
        <v>5.2328000000000001</v>
      </c>
      <c r="K29" s="61">
        <f t="shared" si="3"/>
        <v>9</v>
      </c>
      <c r="L29" s="60">
        <f>VLOOKUP($A29,'Return Data'!$B$7:$R$2292,9,0)</f>
        <v>5.1611000000000002</v>
      </c>
      <c r="M29" s="61">
        <f t="shared" si="4"/>
        <v>6</v>
      </c>
      <c r="N29" s="60">
        <f>VLOOKUP($A29,'Return Data'!$B$7:$R$2292,10,0)</f>
        <v>4.9318999999999997</v>
      </c>
      <c r="O29" s="61">
        <f t="shared" si="5"/>
        <v>9</v>
      </c>
      <c r="P29" s="60">
        <f>VLOOKUP($A29,'Return Data'!$B$7:$R$2292,11,0)</f>
        <v>4.3918999999999997</v>
      </c>
      <c r="Q29" s="61">
        <f t="shared" si="6"/>
        <v>10</v>
      </c>
      <c r="R29" s="60">
        <f>VLOOKUP($A29,'Return Data'!$B$7:$R$2292,12,0)</f>
        <v>4.0679999999999996</v>
      </c>
      <c r="S29" s="61">
        <f t="shared" si="7"/>
        <v>11</v>
      </c>
      <c r="T29" s="60">
        <f>VLOOKUP($A29,'Return Data'!$B$7:$R$2292,13,0)</f>
        <v>3.8744999999999998</v>
      </c>
      <c r="U29" s="61">
        <f t="shared" si="8"/>
        <v>11</v>
      </c>
      <c r="V29" s="60">
        <f>VLOOKUP($A29,'Return Data'!$B$7:$R$2292,17,0)</f>
        <v>3.4403000000000001</v>
      </c>
      <c r="W29" s="61">
        <f t="shared" si="10"/>
        <v>12</v>
      </c>
      <c r="X29" s="60">
        <f>VLOOKUP($A29,'Return Data'!$B$7:$R$2292,14,0)</f>
        <v>3.5829</v>
      </c>
      <c r="Y29" s="61">
        <f>RANK(X29,X$8:X$36,0)</f>
        <v>3</v>
      </c>
      <c r="Z29" s="60">
        <f>VLOOKUP($A29,'Return Data'!$B$7:$R$2292,16,0)</f>
        <v>4.0621999999999998</v>
      </c>
      <c r="AA29" s="62">
        <f t="shared" si="9"/>
        <v>9</v>
      </c>
    </row>
    <row r="30" spans="1:27" x14ac:dyDescent="0.3">
      <c r="A30" s="58" t="s">
        <v>1249</v>
      </c>
      <c r="B30" s="59">
        <f>VLOOKUP($A30,'Return Data'!$B$7:$R$2292,3,0)</f>
        <v>44826</v>
      </c>
      <c r="C30" s="60">
        <f>VLOOKUP($A30,'Return Data'!$B$7:$R$2292,4,0)</f>
        <v>1118.4289000000001</v>
      </c>
      <c r="D30" s="60">
        <f>VLOOKUP($A30,'Return Data'!$B$7:$R$2292,5,0)</f>
        <v>5.4051999999999998</v>
      </c>
      <c r="E30" s="61">
        <f t="shared" si="0"/>
        <v>12</v>
      </c>
      <c r="F30" s="60">
        <f>VLOOKUP($A30,'Return Data'!$B$7:$R$2292,6,0)</f>
        <v>5.4427000000000003</v>
      </c>
      <c r="G30" s="61">
        <f t="shared" si="1"/>
        <v>10</v>
      </c>
      <c r="H30" s="60">
        <f>VLOOKUP($A30,'Return Data'!$B$7:$R$2292,7,0)</f>
        <v>5.3913000000000002</v>
      </c>
      <c r="I30" s="61">
        <f t="shared" si="2"/>
        <v>15</v>
      </c>
      <c r="J30" s="60">
        <f>VLOOKUP($A30,'Return Data'!$B$7:$R$2292,8,0)</f>
        <v>5.1893000000000002</v>
      </c>
      <c r="K30" s="61">
        <f t="shared" si="3"/>
        <v>22</v>
      </c>
      <c r="L30" s="60">
        <f>VLOOKUP($A30,'Return Data'!$B$7:$R$2292,9,0)</f>
        <v>5.1536</v>
      </c>
      <c r="M30" s="61">
        <f t="shared" si="4"/>
        <v>8</v>
      </c>
      <c r="N30" s="60">
        <f>VLOOKUP($A30,'Return Data'!$B$7:$R$2292,10,0)</f>
        <v>5.0077999999999996</v>
      </c>
      <c r="O30" s="61">
        <f t="shared" si="5"/>
        <v>2</v>
      </c>
      <c r="P30" s="60">
        <f>VLOOKUP($A30,'Return Data'!$B$7:$R$2292,11,0)</f>
        <v>4.4271000000000003</v>
      </c>
      <c r="Q30" s="61">
        <f t="shared" si="6"/>
        <v>4</v>
      </c>
      <c r="R30" s="60">
        <f>VLOOKUP($A30,'Return Data'!$B$7:$R$2292,12,0)</f>
        <v>4.1063999999999998</v>
      </c>
      <c r="S30" s="61">
        <f t="shared" si="7"/>
        <v>4</v>
      </c>
      <c r="T30" s="60">
        <f>VLOOKUP($A30,'Return Data'!$B$7:$R$2292,13,0)</f>
        <v>3.9161999999999999</v>
      </c>
      <c r="U30" s="61">
        <f t="shared" si="8"/>
        <v>4</v>
      </c>
      <c r="V30" s="60">
        <f>VLOOKUP($A30,'Return Data'!$B$7:$R$2292,17,0)</f>
        <v>3.5032000000000001</v>
      </c>
      <c r="W30" s="61">
        <f t="shared" si="10"/>
        <v>1</v>
      </c>
      <c r="X30" s="60"/>
      <c r="Y30" s="61"/>
      <c r="Z30" s="60">
        <f>VLOOKUP($A30,'Return Data'!$B$7:$R$2292,16,0)</f>
        <v>3.7081</v>
      </c>
      <c r="AA30" s="62">
        <f t="shared" si="9"/>
        <v>20</v>
      </c>
    </row>
    <row r="31" spans="1:27" x14ac:dyDescent="0.3">
      <c r="A31" s="58" t="s">
        <v>1251</v>
      </c>
      <c r="B31" s="59">
        <f>VLOOKUP($A31,'Return Data'!$B$7:$R$2292,3,0)</f>
        <v>44826</v>
      </c>
      <c r="C31" s="60">
        <f>VLOOKUP($A31,'Return Data'!$B$7:$R$2292,4,0)</f>
        <v>3497.8685</v>
      </c>
      <c r="D31" s="60">
        <f>VLOOKUP($A31,'Return Data'!$B$7:$R$2292,5,0)</f>
        <v>5.4143999999999997</v>
      </c>
      <c r="E31" s="61">
        <f t="shared" si="0"/>
        <v>10</v>
      </c>
      <c r="F31" s="60">
        <f>VLOOKUP($A31,'Return Data'!$B$7:$R$2292,6,0)</f>
        <v>5.4446000000000003</v>
      </c>
      <c r="G31" s="61">
        <f t="shared" si="1"/>
        <v>9</v>
      </c>
      <c r="H31" s="60">
        <f>VLOOKUP($A31,'Return Data'!$B$7:$R$2292,7,0)</f>
        <v>5.3842999999999996</v>
      </c>
      <c r="I31" s="61">
        <f t="shared" si="2"/>
        <v>18</v>
      </c>
      <c r="J31" s="60">
        <f>VLOOKUP($A31,'Return Data'!$B$7:$R$2292,8,0)</f>
        <v>5.1978</v>
      </c>
      <c r="K31" s="61">
        <f t="shared" si="3"/>
        <v>20</v>
      </c>
      <c r="L31" s="60">
        <f>VLOOKUP($A31,'Return Data'!$B$7:$R$2292,9,0)</f>
        <v>5.1231</v>
      </c>
      <c r="M31" s="61">
        <f t="shared" si="4"/>
        <v>18</v>
      </c>
      <c r="N31" s="60">
        <f>VLOOKUP($A31,'Return Data'!$B$7:$R$2292,10,0)</f>
        <v>4.8998999999999997</v>
      </c>
      <c r="O31" s="61">
        <f t="shared" si="5"/>
        <v>18</v>
      </c>
      <c r="P31" s="60">
        <f>VLOOKUP($A31,'Return Data'!$B$7:$R$2292,11,0)</f>
        <v>4.3663999999999996</v>
      </c>
      <c r="Q31" s="61">
        <f t="shared" si="6"/>
        <v>19</v>
      </c>
      <c r="R31" s="60">
        <f>VLOOKUP($A31,'Return Data'!$B$7:$R$2292,12,0)</f>
        <v>4.0434999999999999</v>
      </c>
      <c r="S31" s="61">
        <f t="shared" si="7"/>
        <v>13</v>
      </c>
      <c r="T31" s="60">
        <f>VLOOKUP($A31,'Return Data'!$B$7:$R$2292,13,0)</f>
        <v>3.8483999999999998</v>
      </c>
      <c r="U31" s="61">
        <f t="shared" si="8"/>
        <v>15</v>
      </c>
      <c r="V31" s="60">
        <f>VLOOKUP($A31,'Return Data'!$B$7:$R$2292,17,0)</f>
        <v>3.4344999999999999</v>
      </c>
      <c r="W31" s="61">
        <f t="shared" si="10"/>
        <v>13</v>
      </c>
      <c r="X31" s="60">
        <f>VLOOKUP($A31,'Return Data'!$B$7:$R$2292,14,0)</f>
        <v>3.5644999999999998</v>
      </c>
      <c r="Y31" s="61">
        <f>RANK(X31,X$8:X$36,0)</f>
        <v>4</v>
      </c>
      <c r="Z31" s="60">
        <f>VLOOKUP($A31,'Return Data'!$B$7:$R$2292,16,0)</f>
        <v>6.4581999999999997</v>
      </c>
      <c r="AA31" s="62">
        <f t="shared" si="9"/>
        <v>1</v>
      </c>
    </row>
    <row r="32" spans="1:27" x14ac:dyDescent="0.3">
      <c r="A32" s="58" t="s">
        <v>1253</v>
      </c>
      <c r="B32" s="59">
        <f>VLOOKUP($A32,'Return Data'!$B$7:$R$2292,3,0)</f>
        <v>44826</v>
      </c>
      <c r="C32" s="60">
        <f>VLOOKUP($A32,'Return Data'!$B$7:$R$2292,4,0)</f>
        <v>1150.1724999999999</v>
      </c>
      <c r="D32" s="60">
        <f>VLOOKUP($A32,'Return Data'!$B$7:$R$2292,5,0)</f>
        <v>5.3417000000000003</v>
      </c>
      <c r="E32" s="61">
        <f t="shared" si="0"/>
        <v>21</v>
      </c>
      <c r="F32" s="60">
        <f>VLOOKUP($A32,'Return Data'!$B$7:$R$2292,6,0)</f>
        <v>5.3929999999999998</v>
      </c>
      <c r="G32" s="61">
        <f t="shared" si="1"/>
        <v>21</v>
      </c>
      <c r="H32" s="60">
        <f>VLOOKUP($A32,'Return Data'!$B$7:$R$2292,7,0)</f>
        <v>5.3385999999999996</v>
      </c>
      <c r="I32" s="61">
        <f t="shared" si="2"/>
        <v>24</v>
      </c>
      <c r="J32" s="60">
        <f>VLOOKUP($A32,'Return Data'!$B$7:$R$2292,8,0)</f>
        <v>5.1894</v>
      </c>
      <c r="K32" s="61">
        <f t="shared" si="3"/>
        <v>21</v>
      </c>
      <c r="L32" s="60">
        <f>VLOOKUP($A32,'Return Data'!$B$7:$R$2292,9,0)</f>
        <v>5.1097000000000001</v>
      </c>
      <c r="M32" s="61">
        <f t="shared" si="4"/>
        <v>21</v>
      </c>
      <c r="N32" s="60">
        <f>VLOOKUP($A32,'Return Data'!$B$7:$R$2292,10,0)</f>
        <v>4.8760000000000003</v>
      </c>
      <c r="O32" s="61">
        <f t="shared" si="5"/>
        <v>23</v>
      </c>
      <c r="P32" s="60">
        <f>VLOOKUP($A32,'Return Data'!$B$7:$R$2292,11,0)</f>
        <v>4.3842999999999996</v>
      </c>
      <c r="Q32" s="61">
        <f t="shared" si="6"/>
        <v>11</v>
      </c>
      <c r="R32" s="60">
        <f>VLOOKUP($A32,'Return Data'!$B$7:$R$2292,12,0)</f>
        <v>4.0324999999999998</v>
      </c>
      <c r="S32" s="61">
        <f t="shared" si="7"/>
        <v>22</v>
      </c>
      <c r="T32" s="60">
        <f>VLOOKUP($A32,'Return Data'!$B$7:$R$2292,13,0)</f>
        <v>3.8275000000000001</v>
      </c>
      <c r="U32" s="61">
        <f t="shared" si="8"/>
        <v>24</v>
      </c>
      <c r="V32" s="60">
        <f>VLOOKUP($A32,'Return Data'!$B$7:$R$2292,17,0)</f>
        <v>3.3913000000000002</v>
      </c>
      <c r="W32" s="61">
        <f t="shared" si="10"/>
        <v>25</v>
      </c>
      <c r="X32" s="60"/>
      <c r="Y32" s="61"/>
      <c r="Z32" s="60">
        <f>VLOOKUP($A32,'Return Data'!$B$7:$R$2292,16,0)</f>
        <v>4.0639000000000003</v>
      </c>
      <c r="AA32" s="62">
        <f t="shared" si="9"/>
        <v>8</v>
      </c>
    </row>
    <row r="33" spans="1:27" x14ac:dyDescent="0.3">
      <c r="A33" s="58" t="s">
        <v>1255</v>
      </c>
      <c r="B33" s="59">
        <f>VLOOKUP($A33,'Return Data'!$B$7:$R$2292,3,0)</f>
        <v>44826</v>
      </c>
      <c r="C33" s="60">
        <f>VLOOKUP($A33,'Return Data'!$B$7:$R$2292,4,0)</f>
        <v>1141.5404000000001</v>
      </c>
      <c r="D33" s="60">
        <f>VLOOKUP($A33,'Return Data'!$B$7:$R$2292,5,0)</f>
        <v>5.3468999999999998</v>
      </c>
      <c r="E33" s="61">
        <f t="shared" si="0"/>
        <v>19</v>
      </c>
      <c r="F33" s="60">
        <f>VLOOKUP($A33,'Return Data'!$B$7:$R$2292,6,0)</f>
        <v>5.4093</v>
      </c>
      <c r="G33" s="61">
        <f t="shared" si="1"/>
        <v>17</v>
      </c>
      <c r="H33" s="60">
        <f>VLOOKUP($A33,'Return Data'!$B$7:$R$2292,7,0)</f>
        <v>5.3864000000000001</v>
      </c>
      <c r="I33" s="61">
        <f t="shared" si="2"/>
        <v>17</v>
      </c>
      <c r="J33" s="60">
        <f>VLOOKUP($A33,'Return Data'!$B$7:$R$2292,8,0)</f>
        <v>5.2007000000000003</v>
      </c>
      <c r="K33" s="61">
        <f t="shared" si="3"/>
        <v>18</v>
      </c>
      <c r="L33" s="60">
        <f>VLOOKUP($A33,'Return Data'!$B$7:$R$2292,9,0)</f>
        <v>5.1097000000000001</v>
      </c>
      <c r="M33" s="61">
        <f t="shared" si="4"/>
        <v>21</v>
      </c>
      <c r="N33" s="60">
        <f>VLOOKUP($A33,'Return Data'!$B$7:$R$2292,10,0)</f>
        <v>4.8914999999999997</v>
      </c>
      <c r="O33" s="61">
        <f t="shared" si="5"/>
        <v>22</v>
      </c>
      <c r="P33" s="60">
        <f>VLOOKUP($A33,'Return Data'!$B$7:$R$2292,11,0)</f>
        <v>4.3531000000000004</v>
      </c>
      <c r="Q33" s="61">
        <f t="shared" si="6"/>
        <v>23</v>
      </c>
      <c r="R33" s="60">
        <f>VLOOKUP($A33,'Return Data'!$B$7:$R$2292,12,0)</f>
        <v>4.0369000000000002</v>
      </c>
      <c r="S33" s="61">
        <f t="shared" si="7"/>
        <v>20</v>
      </c>
      <c r="T33" s="60">
        <f>VLOOKUP($A33,'Return Data'!$B$7:$R$2292,13,0)</f>
        <v>3.8340000000000001</v>
      </c>
      <c r="U33" s="61">
        <f t="shared" si="8"/>
        <v>23</v>
      </c>
      <c r="V33" s="60">
        <f>VLOOKUP($A33,'Return Data'!$B$7:$R$2292,17,0)</f>
        <v>3.4218000000000002</v>
      </c>
      <c r="W33" s="61">
        <f t="shared" si="10"/>
        <v>19</v>
      </c>
      <c r="X33" s="60"/>
      <c r="Y33" s="61"/>
      <c r="Z33" s="60">
        <f>VLOOKUP($A33,'Return Data'!$B$7:$R$2292,16,0)</f>
        <v>3.8525</v>
      </c>
      <c r="AA33" s="62">
        <f t="shared" si="9"/>
        <v>14</v>
      </c>
    </row>
    <row r="34" spans="1:27" x14ac:dyDescent="0.3">
      <c r="A34" s="58" t="s">
        <v>1257</v>
      </c>
      <c r="B34" s="59">
        <f>VLOOKUP($A34,'Return Data'!$B$7:$R$2292,3,0)</f>
        <v>44826</v>
      </c>
      <c r="C34" s="60">
        <f>VLOOKUP($A34,'Return Data'!$B$7:$R$2292,4,0)</f>
        <v>1139.6577</v>
      </c>
      <c r="D34" s="60">
        <f>VLOOKUP($A34,'Return Data'!$B$7:$R$2292,5,0)</f>
        <v>5.3620999999999999</v>
      </c>
      <c r="E34" s="61">
        <f t="shared" si="0"/>
        <v>16</v>
      </c>
      <c r="F34" s="60">
        <f>VLOOKUP($A34,'Return Data'!$B$7:$R$2292,6,0)</f>
        <v>5.3925999999999998</v>
      </c>
      <c r="G34" s="61">
        <f t="shared" si="1"/>
        <v>22</v>
      </c>
      <c r="H34" s="60">
        <f>VLOOKUP($A34,'Return Data'!$B$7:$R$2292,7,0)</f>
        <v>5.4095000000000004</v>
      </c>
      <c r="I34" s="61">
        <f t="shared" si="2"/>
        <v>10</v>
      </c>
      <c r="J34" s="60">
        <f>VLOOKUP($A34,'Return Data'!$B$7:$R$2292,8,0)</f>
        <v>5.2298</v>
      </c>
      <c r="K34" s="61">
        <f t="shared" si="3"/>
        <v>10</v>
      </c>
      <c r="L34" s="60">
        <f>VLOOKUP($A34,'Return Data'!$B$7:$R$2292,9,0)</f>
        <v>5.1261999999999999</v>
      </c>
      <c r="M34" s="61">
        <f t="shared" si="4"/>
        <v>16</v>
      </c>
      <c r="N34" s="60">
        <f>VLOOKUP($A34,'Return Data'!$B$7:$R$2292,10,0)</f>
        <v>4.9123000000000001</v>
      </c>
      <c r="O34" s="61">
        <f t="shared" si="5"/>
        <v>15</v>
      </c>
      <c r="P34" s="60">
        <f>VLOOKUP($A34,'Return Data'!$B$7:$R$2292,11,0)</f>
        <v>4.3718000000000004</v>
      </c>
      <c r="Q34" s="61">
        <f t="shared" si="6"/>
        <v>15</v>
      </c>
      <c r="R34" s="60">
        <f>VLOOKUP($A34,'Return Data'!$B$7:$R$2292,12,0)</f>
        <v>4.0396999999999998</v>
      </c>
      <c r="S34" s="61">
        <f t="shared" si="7"/>
        <v>18</v>
      </c>
      <c r="T34" s="60">
        <f>VLOOKUP($A34,'Return Data'!$B$7:$R$2292,13,0)</f>
        <v>3.8538999999999999</v>
      </c>
      <c r="U34" s="61">
        <f t="shared" si="8"/>
        <v>13</v>
      </c>
      <c r="V34" s="60">
        <f>VLOOKUP($A34,'Return Data'!$B$7:$R$2292,17,0)</f>
        <v>3.4232999999999998</v>
      </c>
      <c r="W34" s="61">
        <f t="shared" si="10"/>
        <v>17</v>
      </c>
      <c r="X34" s="60"/>
      <c r="Y34" s="61"/>
      <c r="Z34" s="60">
        <f>VLOOKUP($A34,'Return Data'!$B$7:$R$2292,16,0)</f>
        <v>3.8086000000000002</v>
      </c>
      <c r="AA34" s="62">
        <f t="shared" si="9"/>
        <v>15</v>
      </c>
    </row>
    <row r="35" spans="1:27" x14ac:dyDescent="0.3">
      <c r="A35" s="58" t="s">
        <v>1259</v>
      </c>
      <c r="B35" s="59">
        <f>VLOOKUP($A35,'Return Data'!$B$7:$R$2292,3,0)</f>
        <v>44826</v>
      </c>
      <c r="C35" s="60">
        <f>VLOOKUP($A35,'Return Data'!$B$7:$R$2292,4,0)</f>
        <v>2945.3328000000001</v>
      </c>
      <c r="D35" s="60">
        <f>VLOOKUP($A35,'Return Data'!$B$7:$R$2292,5,0)</f>
        <v>5.4572000000000003</v>
      </c>
      <c r="E35" s="61">
        <f t="shared" si="0"/>
        <v>3</v>
      </c>
      <c r="F35" s="60">
        <f>VLOOKUP($A35,'Return Data'!$B$7:$R$2292,6,0)</f>
        <v>5.4889999999999999</v>
      </c>
      <c r="G35" s="61">
        <f t="shared" si="1"/>
        <v>3</v>
      </c>
      <c r="H35" s="60">
        <f>VLOOKUP($A35,'Return Data'!$B$7:$R$2292,7,0)</f>
        <v>5.4524999999999997</v>
      </c>
      <c r="I35" s="61">
        <f t="shared" si="2"/>
        <v>2</v>
      </c>
      <c r="J35" s="60">
        <f>VLOOKUP($A35,'Return Data'!$B$7:$R$2292,8,0)</f>
        <v>5.2636000000000003</v>
      </c>
      <c r="K35" s="61">
        <f t="shared" si="3"/>
        <v>4</v>
      </c>
      <c r="L35" s="60">
        <f>VLOOKUP($A35,'Return Data'!$B$7:$R$2292,9,0)</f>
        <v>5.1753999999999998</v>
      </c>
      <c r="M35" s="61">
        <f t="shared" si="4"/>
        <v>4</v>
      </c>
      <c r="N35" s="60">
        <f>VLOOKUP($A35,'Return Data'!$B$7:$R$2292,10,0)</f>
        <v>4.9653</v>
      </c>
      <c r="O35" s="61">
        <f t="shared" si="5"/>
        <v>6</v>
      </c>
      <c r="P35" s="60">
        <f>VLOOKUP($A35,'Return Data'!$B$7:$R$2292,11,0)</f>
        <v>4.4173</v>
      </c>
      <c r="Q35" s="61">
        <f t="shared" si="6"/>
        <v>6</v>
      </c>
      <c r="R35" s="60">
        <f>VLOOKUP($A35,'Return Data'!$B$7:$R$2292,12,0)</f>
        <v>4.0876999999999999</v>
      </c>
      <c r="S35" s="61">
        <f t="shared" si="7"/>
        <v>6</v>
      </c>
      <c r="T35" s="60">
        <f>VLOOKUP($A35,'Return Data'!$B$7:$R$2292,13,0)</f>
        <v>3.8940000000000001</v>
      </c>
      <c r="U35" s="61">
        <f t="shared" si="8"/>
        <v>6</v>
      </c>
      <c r="V35" s="60">
        <f>VLOOKUP($A35,'Return Data'!$B$7:$R$2292,17,0)</f>
        <v>3.4678</v>
      </c>
      <c r="W35" s="61">
        <f t="shared" si="10"/>
        <v>7</v>
      </c>
      <c r="X35" s="60">
        <f>VLOOKUP($A35,'Return Data'!$B$7:$R$2292,14,0)</f>
        <v>3.605</v>
      </c>
      <c r="Y35" s="61">
        <f>RANK(X35,X$8:X$36,0)</f>
        <v>2</v>
      </c>
      <c r="Z35" s="60">
        <f>VLOOKUP($A35,'Return Data'!$B$7:$R$2292,16,0)</f>
        <v>5.9141000000000004</v>
      </c>
      <c r="AA35" s="62">
        <f t="shared" si="9"/>
        <v>3</v>
      </c>
    </row>
    <row r="36" spans="1:27" x14ac:dyDescent="0.3">
      <c r="A36" s="58" t="s">
        <v>1936</v>
      </c>
      <c r="B36" s="59">
        <f>VLOOKUP($A36,'Return Data'!$B$7:$R$2292,3,0)</f>
        <v>44826</v>
      </c>
      <c r="C36" s="60">
        <f>VLOOKUP($A36,'Return Data'!$B$7:$R$2292,4,0)</f>
        <v>1112.8086000000001</v>
      </c>
      <c r="D36" s="60">
        <f>VLOOKUP($A36,'Return Data'!$B$7:$R$2292,5,0)</f>
        <v>5.2519999999999998</v>
      </c>
      <c r="E36" s="61">
        <f t="shared" si="0"/>
        <v>26</v>
      </c>
      <c r="F36" s="60">
        <f>VLOOKUP($A36,'Return Data'!$B$7:$R$2292,6,0)</f>
        <v>5.2864000000000004</v>
      </c>
      <c r="G36" s="61">
        <f t="shared" si="1"/>
        <v>28</v>
      </c>
      <c r="H36" s="60">
        <f>VLOOKUP($A36,'Return Data'!$B$7:$R$2292,7,0)</f>
        <v>5.1151999999999997</v>
      </c>
      <c r="I36" s="61">
        <f t="shared" si="2"/>
        <v>29</v>
      </c>
      <c r="J36" s="60">
        <f>VLOOKUP($A36,'Return Data'!$B$7:$R$2292,8,0)</f>
        <v>4.9993999999999996</v>
      </c>
      <c r="K36" s="61">
        <f t="shared" si="3"/>
        <v>29</v>
      </c>
      <c r="L36" s="60">
        <f>VLOOKUP($A36,'Return Data'!$B$7:$R$2292,9,0)</f>
        <v>4.7927</v>
      </c>
      <c r="M36" s="61">
        <f t="shared" si="4"/>
        <v>29</v>
      </c>
      <c r="N36" s="60">
        <f>VLOOKUP($A36,'Return Data'!$B$7:$R$2292,10,0)</f>
        <v>4.7073999999999998</v>
      </c>
      <c r="O36" s="61">
        <f t="shared" si="5"/>
        <v>29</v>
      </c>
      <c r="P36" s="60">
        <f>VLOOKUP($A36,'Return Data'!$B$7:$R$2292,11,0)</f>
        <v>4.2214</v>
      </c>
      <c r="Q36" s="61">
        <f t="shared" si="6"/>
        <v>29</v>
      </c>
      <c r="R36" s="60">
        <f>VLOOKUP($A36,'Return Data'!$B$7:$R$2292,12,0)</f>
        <v>3.8673000000000002</v>
      </c>
      <c r="S36" s="61">
        <f t="shared" si="7"/>
        <v>29</v>
      </c>
      <c r="T36" s="60">
        <f>VLOOKUP($A36,'Return Data'!$B$7:$R$2292,13,0)</f>
        <v>3.6743999999999999</v>
      </c>
      <c r="U36" s="61">
        <f t="shared" si="8"/>
        <v>29</v>
      </c>
      <c r="V36" s="60">
        <f>VLOOKUP($A36,'Return Data'!$B$7:$R$2292,17,0)</f>
        <v>3.3117999999999999</v>
      </c>
      <c r="W36" s="61">
        <f t="shared" si="10"/>
        <v>28</v>
      </c>
      <c r="X36" s="60"/>
      <c r="Y36" s="61"/>
      <c r="Z36" s="60">
        <f>VLOOKUP($A36,'Return Data'!$B$7:$R$2292,16,0)</f>
        <v>3.5255000000000001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5.3579586206896561</v>
      </c>
      <c r="E38" s="69"/>
      <c r="F38" s="70">
        <f>AVERAGE(F8:F36)</f>
        <v>5.4109689655172408</v>
      </c>
      <c r="G38" s="69"/>
      <c r="H38" s="70">
        <f>AVERAGE(H8:H36)</f>
        <v>5.3758068965517243</v>
      </c>
      <c r="I38" s="69"/>
      <c r="J38" s="70">
        <f>AVERAGE(J8:J36)</f>
        <v>5.1998896551724147</v>
      </c>
      <c r="K38" s="69"/>
      <c r="L38" s="70">
        <f>AVERAGE(L8:L36)</f>
        <v>5.1119620689655179</v>
      </c>
      <c r="M38" s="69"/>
      <c r="N38" s="70">
        <f>AVERAGE(N8:N36)</f>
        <v>4.906634482758621</v>
      </c>
      <c r="O38" s="69"/>
      <c r="P38" s="70">
        <f>AVERAGE(P8:P36)</f>
        <v>4.3710862068965515</v>
      </c>
      <c r="Q38" s="69"/>
      <c r="R38" s="70">
        <f>AVERAGE(R8:R36)</f>
        <v>4.0463172413793096</v>
      </c>
      <c r="S38" s="69"/>
      <c r="T38" s="70">
        <f>AVERAGE(T8:T36)</f>
        <v>3.8535310344827596</v>
      </c>
      <c r="U38" s="69"/>
      <c r="V38" s="70">
        <f>AVERAGE(V8:V36)</f>
        <v>3.4308249999999996</v>
      </c>
      <c r="W38" s="69"/>
      <c r="X38" s="70">
        <f>AVERAGE(X8:X36)</f>
        <v>3.5500899999999995</v>
      </c>
      <c r="Y38" s="69"/>
      <c r="Z38" s="70">
        <f>AVERAGE(Z8:Z36)</f>
        <v>4.1062965517241388</v>
      </c>
      <c r="AA38" s="71"/>
    </row>
    <row r="39" spans="1:27" x14ac:dyDescent="0.3">
      <c r="A39" s="68" t="s">
        <v>28</v>
      </c>
      <c r="B39" s="69"/>
      <c r="C39" s="69"/>
      <c r="D39" s="70">
        <f>MIN(D8:D36)</f>
        <v>5.0183</v>
      </c>
      <c r="E39" s="69"/>
      <c r="F39" s="70">
        <f>MIN(F8:F36)</f>
        <v>5.1879999999999997</v>
      </c>
      <c r="G39" s="69"/>
      <c r="H39" s="70">
        <f>MIN(H8:H36)</f>
        <v>5.1151999999999997</v>
      </c>
      <c r="I39" s="69"/>
      <c r="J39" s="70">
        <f>MIN(J8:J36)</f>
        <v>4.9993999999999996</v>
      </c>
      <c r="K39" s="69"/>
      <c r="L39" s="70">
        <f>MIN(L8:L36)</f>
        <v>4.7927</v>
      </c>
      <c r="M39" s="69"/>
      <c r="N39" s="70">
        <f>MIN(N8:N36)</f>
        <v>4.7073999999999998</v>
      </c>
      <c r="O39" s="69"/>
      <c r="P39" s="70">
        <f>MIN(P8:P36)</f>
        <v>4.2214</v>
      </c>
      <c r="Q39" s="69"/>
      <c r="R39" s="70">
        <f>MIN(R8:R36)</f>
        <v>3.8673000000000002</v>
      </c>
      <c r="S39" s="69"/>
      <c r="T39" s="70">
        <f>MIN(T8:T36)</f>
        <v>3.6743999999999999</v>
      </c>
      <c r="U39" s="69"/>
      <c r="V39" s="70">
        <f>MIN(V8:V36)</f>
        <v>3.3117999999999999</v>
      </c>
      <c r="W39" s="69"/>
      <c r="X39" s="70">
        <f>MIN(X8:X36)</f>
        <v>3.4460999999999999</v>
      </c>
      <c r="Y39" s="69"/>
      <c r="Z39" s="70">
        <f>MIN(Z8:Z36)</f>
        <v>3.4397000000000002</v>
      </c>
      <c r="AA39" s="71"/>
    </row>
    <row r="40" spans="1:27" ht="15" thickBot="1" x14ac:dyDescent="0.35">
      <c r="A40" s="72" t="s">
        <v>29</v>
      </c>
      <c r="B40" s="73"/>
      <c r="C40" s="73"/>
      <c r="D40" s="74">
        <f>MAX(D8:D36)</f>
        <v>5.4721000000000002</v>
      </c>
      <c r="E40" s="73"/>
      <c r="F40" s="74">
        <f>MAX(F8:F36)</f>
        <v>5.5103999999999997</v>
      </c>
      <c r="G40" s="73"/>
      <c r="H40" s="74">
        <f>MAX(H8:H36)</f>
        <v>5.4664999999999999</v>
      </c>
      <c r="I40" s="73"/>
      <c r="J40" s="74">
        <f>MAX(J8:J36)</f>
        <v>5.2946</v>
      </c>
      <c r="K40" s="73"/>
      <c r="L40" s="74">
        <f>MAX(L8:L36)</f>
        <v>5.2129000000000003</v>
      </c>
      <c r="M40" s="73"/>
      <c r="N40" s="74">
        <f>MAX(N8:N36)</f>
        <v>5.0201000000000002</v>
      </c>
      <c r="O40" s="73"/>
      <c r="P40" s="74">
        <f>MAX(P8:P36)</f>
        <v>4.5003000000000002</v>
      </c>
      <c r="Q40" s="73"/>
      <c r="R40" s="74">
        <f>MAX(R8:R36)</f>
        <v>4.2022000000000004</v>
      </c>
      <c r="S40" s="73"/>
      <c r="T40" s="74">
        <f>MAX(T8:T36)</f>
        <v>4.0136000000000003</v>
      </c>
      <c r="U40" s="73"/>
      <c r="V40" s="74">
        <f>MAX(V8:V36)</f>
        <v>3.5032000000000001</v>
      </c>
      <c r="W40" s="73"/>
      <c r="X40" s="74">
        <f>MAX(X8:X36)</f>
        <v>3.633</v>
      </c>
      <c r="Y40" s="73"/>
      <c r="Z40" s="74">
        <f>MAX(Z8:Z36)</f>
        <v>6.4581999999999997</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44826</v>
      </c>
      <c r="C8" s="60">
        <f>VLOOKUP($A8,'Return Data'!$B$7:$R$2292,4,0)</f>
        <v>590.23209999999995</v>
      </c>
      <c r="D8" s="60">
        <f>VLOOKUP($A8,'Return Data'!$B$7:$R$2292,5,0)</f>
        <v>3.9272999999999998</v>
      </c>
      <c r="E8" s="61">
        <f t="shared" ref="E8:E31" si="0">RANK(D8,D$8:D$31,0)</f>
        <v>3</v>
      </c>
      <c r="F8" s="60">
        <f>VLOOKUP($A8,'Return Data'!$B$7:$R$2292,6,0)</f>
        <v>-2.0404</v>
      </c>
      <c r="G8" s="61">
        <f t="shared" ref="G8:G31" si="1">RANK(F8,F$8:F$31,0)</f>
        <v>6</v>
      </c>
      <c r="H8" s="60">
        <f>VLOOKUP($A8,'Return Data'!$B$7:$R$2292,7,0)</f>
        <v>0.50449999999999995</v>
      </c>
      <c r="I8" s="61">
        <f t="shared" ref="I8:I31" si="2">RANK(H8,H$8:H$31,0)</f>
        <v>5</v>
      </c>
      <c r="J8" s="60">
        <f>VLOOKUP($A8,'Return Data'!$B$7:$R$2292,8,0)</f>
        <v>1.4487000000000001</v>
      </c>
      <c r="K8" s="61">
        <f t="shared" ref="K8:K31" si="3">RANK(J8,J$8:J$31,0)</f>
        <v>5</v>
      </c>
      <c r="L8" s="60">
        <f>VLOOKUP($A8,'Return Data'!$B$7:$R$2292,9,0)</f>
        <v>4.8109999999999999</v>
      </c>
      <c r="M8" s="61">
        <f t="shared" ref="M8:M31" si="4">RANK(L8,L$8:L$31,0)</f>
        <v>4</v>
      </c>
      <c r="N8" s="60">
        <f>VLOOKUP($A8,'Return Data'!$B$7:$R$2292,10,0)</f>
        <v>6.3582000000000001</v>
      </c>
      <c r="O8" s="61">
        <f t="shared" ref="O8:O31" si="5">RANK(N8,N$8:N$31,0)</f>
        <v>4</v>
      </c>
      <c r="P8" s="60">
        <f>VLOOKUP($A8,'Return Data'!$B$7:$R$2292,11,0)</f>
        <v>4.6814999999999998</v>
      </c>
      <c r="Q8" s="61">
        <f t="shared" ref="Q8:Q31" si="6">RANK(P8,P$8:P$31,0)</f>
        <v>2</v>
      </c>
      <c r="R8" s="60">
        <f>VLOOKUP($A8,'Return Data'!$B$7:$R$2292,12,0)</f>
        <v>4.6426999999999996</v>
      </c>
      <c r="S8" s="61">
        <f t="shared" ref="S8:S31" si="7">RANK(R8,R$8:R$31,0)</f>
        <v>1</v>
      </c>
      <c r="T8" s="60">
        <f>VLOOKUP($A8,'Return Data'!$B$7:$R$2292,13,0)</f>
        <v>4.3125999999999998</v>
      </c>
      <c r="U8" s="61">
        <f t="shared" ref="U8:U31" si="8">RANK(T8,T$8:T$31,0)</f>
        <v>2</v>
      </c>
      <c r="V8" s="60">
        <f>VLOOKUP($A8,'Return Data'!$B$7:$R$2292,17,0)</f>
        <v>4.7754000000000003</v>
      </c>
      <c r="W8" s="61">
        <f t="shared" ref="W8:W31" si="9">RANK(V8,V$8:V$31,0)</f>
        <v>4</v>
      </c>
      <c r="X8" s="60">
        <f>VLOOKUP($A8,'Return Data'!$B$7:$R$2292,14,0)</f>
        <v>6.1449999999999996</v>
      </c>
      <c r="Y8" s="61">
        <f t="shared" ref="Y8:Y29" si="10">RANK(X8,X$8:X$31,0)</f>
        <v>4</v>
      </c>
      <c r="Z8" s="60">
        <f>VLOOKUP($A8,'Return Data'!$B$7:$R$2292,16,0)</f>
        <v>8.0675000000000008</v>
      </c>
      <c r="AA8" s="62">
        <f t="shared" ref="AA8:AA31" si="11">RANK(Z8,Z$8:Z$31,0)</f>
        <v>1</v>
      </c>
    </row>
    <row r="9" spans="1:27" x14ac:dyDescent="0.3">
      <c r="A9" s="58" t="s">
        <v>963</v>
      </c>
      <c r="B9" s="59">
        <f>VLOOKUP($A9,'Return Data'!$B$7:$R$2292,3,0)</f>
        <v>44826</v>
      </c>
      <c r="C9" s="60">
        <f>VLOOKUP($A9,'Return Data'!$B$7:$R$2292,4,0)</f>
        <v>2637.4018000000001</v>
      </c>
      <c r="D9" s="60">
        <f>VLOOKUP($A9,'Return Data'!$B$7:$R$2292,5,0)</f>
        <v>3.8338999999999999</v>
      </c>
      <c r="E9" s="61">
        <f t="shared" si="0"/>
        <v>4</v>
      </c>
      <c r="F9" s="60">
        <f>VLOOKUP($A9,'Return Data'!$B$7:$R$2292,6,0)</f>
        <v>-3.5087000000000002</v>
      </c>
      <c r="G9" s="61">
        <f t="shared" si="1"/>
        <v>9</v>
      </c>
      <c r="H9" s="60">
        <f>VLOOKUP($A9,'Return Data'!$B$7:$R$2292,7,0)</f>
        <v>0.57620000000000005</v>
      </c>
      <c r="I9" s="61">
        <f t="shared" si="2"/>
        <v>3</v>
      </c>
      <c r="J9" s="60">
        <f>VLOOKUP($A9,'Return Data'!$B$7:$R$2292,8,0)</f>
        <v>1.5852999999999999</v>
      </c>
      <c r="K9" s="61">
        <f t="shared" si="3"/>
        <v>4</v>
      </c>
      <c r="L9" s="60">
        <f>VLOOKUP($A9,'Return Data'!$B$7:$R$2292,9,0)</f>
        <v>4.3400999999999996</v>
      </c>
      <c r="M9" s="61">
        <f t="shared" si="4"/>
        <v>6</v>
      </c>
      <c r="N9" s="60">
        <f>VLOOKUP($A9,'Return Data'!$B$7:$R$2292,10,0)</f>
        <v>5.8471000000000002</v>
      </c>
      <c r="O9" s="61">
        <f t="shared" si="5"/>
        <v>7</v>
      </c>
      <c r="P9" s="60">
        <f>VLOOKUP($A9,'Return Data'!$B$7:$R$2292,11,0)</f>
        <v>4.0903</v>
      </c>
      <c r="Q9" s="61">
        <f t="shared" si="6"/>
        <v>6</v>
      </c>
      <c r="R9" s="60">
        <f>VLOOKUP($A9,'Return Data'!$B$7:$R$2292,12,0)</f>
        <v>4.1607000000000003</v>
      </c>
      <c r="S9" s="61">
        <f t="shared" si="7"/>
        <v>6</v>
      </c>
      <c r="T9" s="60">
        <f>VLOOKUP($A9,'Return Data'!$B$7:$R$2292,13,0)</f>
        <v>3.9293</v>
      </c>
      <c r="U9" s="61">
        <f t="shared" si="8"/>
        <v>6</v>
      </c>
      <c r="V9" s="60">
        <f>VLOOKUP($A9,'Return Data'!$B$7:$R$2292,17,0)</f>
        <v>4.3357999999999999</v>
      </c>
      <c r="W9" s="61">
        <f t="shared" si="9"/>
        <v>10</v>
      </c>
      <c r="X9" s="60">
        <f>VLOOKUP($A9,'Return Data'!$B$7:$R$2292,14,0)</f>
        <v>5.6055999999999999</v>
      </c>
      <c r="Y9" s="61">
        <f t="shared" si="10"/>
        <v>10</v>
      </c>
      <c r="Z9" s="60">
        <f>VLOOKUP($A9,'Return Data'!$B$7:$R$2292,16,0)</f>
        <v>7.7335000000000003</v>
      </c>
      <c r="AA9" s="62">
        <f t="shared" si="11"/>
        <v>4</v>
      </c>
    </row>
    <row r="10" spans="1:27" x14ac:dyDescent="0.3">
      <c r="A10" s="58" t="s">
        <v>1979</v>
      </c>
      <c r="B10" s="59">
        <f>VLOOKUP($A10,'Return Data'!$B$7:$R$2292,3,0)</f>
        <v>44826</v>
      </c>
      <c r="C10" s="60">
        <f>VLOOKUP($A10,'Return Data'!$B$7:$R$2292,4,0)</f>
        <v>35.738300000000002</v>
      </c>
      <c r="D10" s="60">
        <f>VLOOKUP($A10,'Return Data'!$B$7:$R$2292,5,0)</f>
        <v>-0.30640000000000001</v>
      </c>
      <c r="E10" s="61">
        <f t="shared" si="0"/>
        <v>9</v>
      </c>
      <c r="F10" s="60">
        <f>VLOOKUP($A10,'Return Data'!$B$7:$R$2292,6,0)</f>
        <v>-4.0157999999999996</v>
      </c>
      <c r="G10" s="61">
        <f t="shared" si="1"/>
        <v>13</v>
      </c>
      <c r="H10" s="60">
        <f>VLOOKUP($A10,'Return Data'!$B$7:$R$2292,7,0)</f>
        <v>-0.58350000000000002</v>
      </c>
      <c r="I10" s="61">
        <f t="shared" si="2"/>
        <v>19</v>
      </c>
      <c r="J10" s="60">
        <f>VLOOKUP($A10,'Return Data'!$B$7:$R$2292,8,0)</f>
        <v>0.83189999999999997</v>
      </c>
      <c r="K10" s="61">
        <f t="shared" si="3"/>
        <v>11</v>
      </c>
      <c r="L10" s="60">
        <f>VLOOKUP($A10,'Return Data'!$B$7:$R$2292,9,0)</f>
        <v>4.1425999999999998</v>
      </c>
      <c r="M10" s="61">
        <f t="shared" si="4"/>
        <v>8</v>
      </c>
      <c r="N10" s="60">
        <f>VLOOKUP($A10,'Return Data'!$B$7:$R$2292,10,0)</f>
        <v>6.0785999999999998</v>
      </c>
      <c r="O10" s="61">
        <f t="shared" si="5"/>
        <v>5</v>
      </c>
      <c r="P10" s="60">
        <f>VLOOKUP($A10,'Return Data'!$B$7:$R$2292,11,0)</f>
        <v>3.5545</v>
      </c>
      <c r="Q10" s="61">
        <f t="shared" si="6"/>
        <v>18</v>
      </c>
      <c r="R10" s="60">
        <f>VLOOKUP($A10,'Return Data'!$B$7:$R$2292,12,0)</f>
        <v>3.9207999999999998</v>
      </c>
      <c r="S10" s="61">
        <f t="shared" si="7"/>
        <v>13</v>
      </c>
      <c r="T10" s="60">
        <f>VLOOKUP($A10,'Return Data'!$B$7:$R$2292,13,0)</f>
        <v>3.7195</v>
      </c>
      <c r="U10" s="61">
        <f t="shared" si="8"/>
        <v>12</v>
      </c>
      <c r="V10" s="60">
        <f>VLOOKUP($A10,'Return Data'!$B$7:$R$2292,17,0)</f>
        <v>4.4038000000000004</v>
      </c>
      <c r="W10" s="61">
        <f t="shared" si="9"/>
        <v>7</v>
      </c>
      <c r="X10" s="60">
        <f>VLOOKUP($A10,'Return Data'!$B$7:$R$2292,14,0)</f>
        <v>5.7941000000000003</v>
      </c>
      <c r="Y10" s="61">
        <f t="shared" si="10"/>
        <v>9</v>
      </c>
      <c r="Z10" s="60">
        <f>VLOOKUP($A10,'Return Data'!$B$7:$R$2292,16,0)</f>
        <v>7.6452999999999998</v>
      </c>
      <c r="AA10" s="62">
        <f t="shared" si="11"/>
        <v>7</v>
      </c>
    </row>
    <row r="11" spans="1:27" x14ac:dyDescent="0.3">
      <c r="A11" s="58" t="s">
        <v>967</v>
      </c>
      <c r="B11" s="59">
        <f>VLOOKUP($A11,'Return Data'!$B$7:$R$2292,3,0)</f>
        <v>44826</v>
      </c>
      <c r="C11" s="60">
        <f>VLOOKUP($A11,'Return Data'!$B$7:$R$2292,4,0)</f>
        <v>35.4116</v>
      </c>
      <c r="D11" s="60">
        <f>VLOOKUP($A11,'Return Data'!$B$7:$R$2292,5,0)</f>
        <v>-11.2316</v>
      </c>
      <c r="E11" s="61">
        <f t="shared" si="0"/>
        <v>23</v>
      </c>
      <c r="F11" s="60">
        <f>VLOOKUP($A11,'Return Data'!$B$7:$R$2292,6,0)</f>
        <v>-7.1421999999999999</v>
      </c>
      <c r="G11" s="61">
        <f t="shared" si="1"/>
        <v>23</v>
      </c>
      <c r="H11" s="60">
        <f>VLOOKUP($A11,'Return Data'!$B$7:$R$2292,7,0)</f>
        <v>-1.5604</v>
      </c>
      <c r="I11" s="61">
        <f t="shared" si="2"/>
        <v>23</v>
      </c>
      <c r="J11" s="60">
        <f>VLOOKUP($A11,'Return Data'!$B$7:$R$2292,8,0)</f>
        <v>-0.25769999999999998</v>
      </c>
      <c r="K11" s="61">
        <f t="shared" si="3"/>
        <v>23</v>
      </c>
      <c r="L11" s="60">
        <f>VLOOKUP($A11,'Return Data'!$B$7:$R$2292,9,0)</f>
        <v>2.9632999999999998</v>
      </c>
      <c r="M11" s="61">
        <f t="shared" si="4"/>
        <v>21</v>
      </c>
      <c r="N11" s="60">
        <f>VLOOKUP($A11,'Return Data'!$B$7:$R$2292,10,0)</f>
        <v>4.8997999999999999</v>
      </c>
      <c r="O11" s="61">
        <f t="shared" si="5"/>
        <v>22</v>
      </c>
      <c r="P11" s="60">
        <f>VLOOKUP($A11,'Return Data'!$B$7:$R$2292,11,0)</f>
        <v>3.5228000000000002</v>
      </c>
      <c r="Q11" s="61">
        <f t="shared" si="6"/>
        <v>20</v>
      </c>
      <c r="R11" s="60">
        <f>VLOOKUP($A11,'Return Data'!$B$7:$R$2292,12,0)</f>
        <v>3.6425000000000001</v>
      </c>
      <c r="S11" s="61">
        <f t="shared" si="7"/>
        <v>21</v>
      </c>
      <c r="T11" s="60">
        <f>VLOOKUP($A11,'Return Data'!$B$7:$R$2292,13,0)</f>
        <v>3.4361999999999999</v>
      </c>
      <c r="U11" s="61">
        <f t="shared" si="8"/>
        <v>21</v>
      </c>
      <c r="V11" s="60">
        <f>VLOOKUP($A11,'Return Data'!$B$7:$R$2292,17,0)</f>
        <v>3.6918000000000002</v>
      </c>
      <c r="W11" s="61">
        <f t="shared" si="9"/>
        <v>22</v>
      </c>
      <c r="X11" s="60">
        <f>VLOOKUP($A11,'Return Data'!$B$7:$R$2292,14,0)</f>
        <v>4.8311999999999999</v>
      </c>
      <c r="Y11" s="61">
        <f t="shared" si="10"/>
        <v>20</v>
      </c>
      <c r="Z11" s="60">
        <f>VLOOKUP($A11,'Return Data'!$B$7:$R$2292,16,0)</f>
        <v>7.2435</v>
      </c>
      <c r="AA11" s="62">
        <f t="shared" si="11"/>
        <v>12</v>
      </c>
    </row>
    <row r="12" spans="1:27" x14ac:dyDescent="0.3">
      <c r="A12" s="58" t="s">
        <v>969</v>
      </c>
      <c r="B12" s="59">
        <f>VLOOKUP($A12,'Return Data'!$B$7:$R$2292,3,0)</f>
        <v>44826</v>
      </c>
      <c r="C12" s="60">
        <f>VLOOKUP($A12,'Return Data'!$B$7:$R$2292,4,0)</f>
        <v>16.738199999999999</v>
      </c>
      <c r="D12" s="60">
        <f>VLOOKUP($A12,'Return Data'!$B$7:$R$2292,5,0)</f>
        <v>0</v>
      </c>
      <c r="E12" s="61">
        <f t="shared" si="0"/>
        <v>6</v>
      </c>
      <c r="F12" s="60">
        <f>VLOOKUP($A12,'Return Data'!$B$7:$R$2292,6,0)</f>
        <v>-3.5607000000000002</v>
      </c>
      <c r="G12" s="61">
        <f t="shared" si="1"/>
        <v>10</v>
      </c>
      <c r="H12" s="60">
        <f>VLOOKUP($A12,'Return Data'!$B$7:$R$2292,7,0)</f>
        <v>0.3427</v>
      </c>
      <c r="I12" s="61">
        <f t="shared" si="2"/>
        <v>6</v>
      </c>
      <c r="J12" s="60">
        <f>VLOOKUP($A12,'Return Data'!$B$7:$R$2292,8,0)</f>
        <v>0.66990000000000005</v>
      </c>
      <c r="K12" s="61">
        <f t="shared" si="3"/>
        <v>14</v>
      </c>
      <c r="L12" s="60">
        <f>VLOOKUP($A12,'Return Data'!$B$7:$R$2292,9,0)</f>
        <v>3.2801</v>
      </c>
      <c r="M12" s="61">
        <f t="shared" si="4"/>
        <v>19</v>
      </c>
      <c r="N12" s="60">
        <f>VLOOKUP($A12,'Return Data'!$B$7:$R$2292,10,0)</f>
        <v>5.0747999999999998</v>
      </c>
      <c r="O12" s="61">
        <f t="shared" si="5"/>
        <v>17</v>
      </c>
      <c r="P12" s="60">
        <f>VLOOKUP($A12,'Return Data'!$B$7:$R$2292,11,0)</f>
        <v>3.694</v>
      </c>
      <c r="Q12" s="61">
        <f t="shared" si="6"/>
        <v>17</v>
      </c>
      <c r="R12" s="60">
        <f>VLOOKUP($A12,'Return Data'!$B$7:$R$2292,12,0)</f>
        <v>3.8527999999999998</v>
      </c>
      <c r="S12" s="61">
        <f t="shared" si="7"/>
        <v>14</v>
      </c>
      <c r="T12" s="60">
        <f>VLOOKUP($A12,'Return Data'!$B$7:$R$2292,13,0)</f>
        <v>3.6421000000000001</v>
      </c>
      <c r="U12" s="61">
        <f t="shared" si="8"/>
        <v>16</v>
      </c>
      <c r="V12" s="60">
        <f>VLOOKUP($A12,'Return Data'!$B$7:$R$2292,17,0)</f>
        <v>4.0202</v>
      </c>
      <c r="W12" s="61">
        <f t="shared" si="9"/>
        <v>17</v>
      </c>
      <c r="X12" s="60">
        <f>VLOOKUP($A12,'Return Data'!$B$7:$R$2292,14,0)</f>
        <v>5.1856</v>
      </c>
      <c r="Y12" s="61">
        <f t="shared" si="10"/>
        <v>17</v>
      </c>
      <c r="Z12" s="60">
        <f>VLOOKUP($A12,'Return Data'!$B$7:$R$2292,16,0)</f>
        <v>7.0681000000000003</v>
      </c>
      <c r="AA12" s="62">
        <f t="shared" si="11"/>
        <v>14</v>
      </c>
    </row>
    <row r="13" spans="1:27" x14ac:dyDescent="0.3">
      <c r="A13" s="58" t="s">
        <v>1793</v>
      </c>
      <c r="B13" s="59">
        <f>VLOOKUP($A13,'Return Data'!$B$7:$R$2292,3,0)</f>
        <v>0</v>
      </c>
      <c r="C13" s="60">
        <f>VLOOKUP($A13,'Return Data'!$B$7:$R$2292,4,0)</f>
        <v>0</v>
      </c>
      <c r="D13" s="60">
        <f>VLOOKUP($A13,'Return Data'!$B$7:$R$2292,5,0)</f>
        <v>0</v>
      </c>
      <c r="E13" s="61">
        <f t="shared" si="0"/>
        <v>6</v>
      </c>
      <c r="F13" s="60">
        <f>VLOOKUP($A13,'Return Data'!$B$7:$R$2292,6,0)</f>
        <v>0</v>
      </c>
      <c r="G13" s="61">
        <f t="shared" si="1"/>
        <v>2</v>
      </c>
      <c r="H13" s="60">
        <f>VLOOKUP($A13,'Return Data'!$B$7:$R$2292,7,0)</f>
        <v>0</v>
      </c>
      <c r="I13" s="61">
        <f t="shared" si="2"/>
        <v>12</v>
      </c>
      <c r="J13" s="60">
        <f>VLOOKUP($A13,'Return Data'!$B$7:$R$2292,8,0)</f>
        <v>0</v>
      </c>
      <c r="K13" s="61">
        <f t="shared" si="3"/>
        <v>21</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976</v>
      </c>
      <c r="B14" s="59">
        <f>VLOOKUP($A14,'Return Data'!$B$7:$R$2292,3,0)</f>
        <v>44826</v>
      </c>
      <c r="C14" s="60">
        <f>VLOOKUP($A14,'Return Data'!$B$7:$R$2292,4,0)</f>
        <v>50.747900000000001</v>
      </c>
      <c r="D14" s="60">
        <f>VLOOKUP($A14,'Return Data'!$B$7:$R$2292,5,0)</f>
        <v>0.14380000000000001</v>
      </c>
      <c r="E14" s="61">
        <f t="shared" si="0"/>
        <v>5</v>
      </c>
      <c r="F14" s="60">
        <f>VLOOKUP($A14,'Return Data'!$B$7:$R$2292,6,0)</f>
        <v>-1.6061000000000001</v>
      </c>
      <c r="G14" s="61">
        <f t="shared" si="1"/>
        <v>5</v>
      </c>
      <c r="H14" s="60">
        <f>VLOOKUP($A14,'Return Data'!$B$7:$R$2292,7,0)</f>
        <v>0.16439999999999999</v>
      </c>
      <c r="I14" s="61">
        <f t="shared" si="2"/>
        <v>9</v>
      </c>
      <c r="J14" s="60">
        <f>VLOOKUP($A14,'Return Data'!$B$7:$R$2292,8,0)</f>
        <v>1.3980999999999999</v>
      </c>
      <c r="K14" s="61">
        <f t="shared" si="3"/>
        <v>6</v>
      </c>
      <c r="L14" s="60">
        <f>VLOOKUP($A14,'Return Data'!$B$7:$R$2292,9,0)</f>
        <v>5.9532999999999996</v>
      </c>
      <c r="M14" s="61">
        <f t="shared" si="4"/>
        <v>2</v>
      </c>
      <c r="N14" s="60">
        <f>VLOOKUP($A14,'Return Data'!$B$7:$R$2292,10,0)</f>
        <v>6.8837000000000002</v>
      </c>
      <c r="O14" s="61">
        <f t="shared" si="5"/>
        <v>2</v>
      </c>
      <c r="P14" s="60">
        <f>VLOOKUP($A14,'Return Data'!$B$7:$R$2292,11,0)</f>
        <v>4.1955999999999998</v>
      </c>
      <c r="Q14" s="61">
        <f t="shared" si="6"/>
        <v>4</v>
      </c>
      <c r="R14" s="60">
        <f>VLOOKUP($A14,'Return Data'!$B$7:$R$2292,12,0)</f>
        <v>4.1687000000000003</v>
      </c>
      <c r="S14" s="61">
        <f t="shared" si="7"/>
        <v>4</v>
      </c>
      <c r="T14" s="60">
        <f>VLOOKUP($A14,'Return Data'!$B$7:$R$2292,13,0)</f>
        <v>3.9758</v>
      </c>
      <c r="U14" s="61">
        <f t="shared" si="8"/>
        <v>5</v>
      </c>
      <c r="V14" s="60">
        <f>VLOOKUP($A14,'Return Data'!$B$7:$R$2292,17,0)</f>
        <v>4.8211000000000004</v>
      </c>
      <c r="W14" s="61">
        <f t="shared" si="9"/>
        <v>3</v>
      </c>
      <c r="X14" s="60">
        <f>VLOOKUP($A14,'Return Data'!$B$7:$R$2292,14,0)</f>
        <v>6.0529000000000002</v>
      </c>
      <c r="Y14" s="61">
        <f t="shared" si="10"/>
        <v>7</v>
      </c>
      <c r="Z14" s="60">
        <f>VLOOKUP($A14,'Return Data'!$B$7:$R$2292,16,0)</f>
        <v>7.7031000000000001</v>
      </c>
      <c r="AA14" s="62">
        <f t="shared" si="11"/>
        <v>5</v>
      </c>
    </row>
    <row r="15" spans="1:27" x14ac:dyDescent="0.3">
      <c r="A15" s="58" t="s">
        <v>978</v>
      </c>
      <c r="B15" s="59">
        <f>VLOOKUP($A15,'Return Data'!$B$7:$R$2292,3,0)</f>
        <v>44826</v>
      </c>
      <c r="C15" s="60">
        <f>VLOOKUP($A15,'Return Data'!$B$7:$R$2292,4,0)</f>
        <v>18.212</v>
      </c>
      <c r="D15" s="60">
        <f>VLOOKUP($A15,'Return Data'!$B$7:$R$2292,5,0)</f>
        <v>-0.60119999999999996</v>
      </c>
      <c r="E15" s="61">
        <f t="shared" si="0"/>
        <v>10</v>
      </c>
      <c r="F15" s="60">
        <f>VLOOKUP($A15,'Return Data'!$B$7:$R$2292,6,0)</f>
        <v>-1.4028</v>
      </c>
      <c r="G15" s="61">
        <f t="shared" si="1"/>
        <v>4</v>
      </c>
      <c r="H15" s="60">
        <f>VLOOKUP($A15,'Return Data'!$B$7:$R$2292,7,0)</f>
        <v>1.6037999999999999</v>
      </c>
      <c r="I15" s="61">
        <f t="shared" si="2"/>
        <v>1</v>
      </c>
      <c r="J15" s="60">
        <f>VLOOKUP($A15,'Return Data'!$B$7:$R$2292,8,0)</f>
        <v>1.9197</v>
      </c>
      <c r="K15" s="61">
        <f t="shared" si="3"/>
        <v>3</v>
      </c>
      <c r="L15" s="60">
        <f>VLOOKUP($A15,'Return Data'!$B$7:$R$2292,9,0)</f>
        <v>4.1326999999999998</v>
      </c>
      <c r="M15" s="61">
        <f t="shared" si="4"/>
        <v>9</v>
      </c>
      <c r="N15" s="60">
        <f>VLOOKUP($A15,'Return Data'!$B$7:$R$2292,10,0)</f>
        <v>5.3943000000000003</v>
      </c>
      <c r="O15" s="61">
        <f t="shared" si="5"/>
        <v>10</v>
      </c>
      <c r="P15" s="60">
        <f>VLOOKUP($A15,'Return Data'!$B$7:$R$2292,11,0)</f>
        <v>3.3302999999999998</v>
      </c>
      <c r="Q15" s="61">
        <f t="shared" si="6"/>
        <v>21</v>
      </c>
      <c r="R15" s="60">
        <f>VLOOKUP($A15,'Return Data'!$B$7:$R$2292,12,0)</f>
        <v>3.6585000000000001</v>
      </c>
      <c r="S15" s="61">
        <f t="shared" si="7"/>
        <v>20</v>
      </c>
      <c r="T15" s="60">
        <f>VLOOKUP($A15,'Return Data'!$B$7:$R$2292,13,0)</f>
        <v>3.5078999999999998</v>
      </c>
      <c r="U15" s="61">
        <f t="shared" si="8"/>
        <v>19</v>
      </c>
      <c r="V15" s="60">
        <f>VLOOKUP($A15,'Return Data'!$B$7:$R$2292,17,0)</f>
        <v>4.0579000000000001</v>
      </c>
      <c r="W15" s="61">
        <f t="shared" si="9"/>
        <v>15</v>
      </c>
      <c r="X15" s="60">
        <f>VLOOKUP($A15,'Return Data'!$B$7:$R$2292,14,0)</f>
        <v>4.2332000000000001</v>
      </c>
      <c r="Y15" s="61">
        <f t="shared" si="10"/>
        <v>22</v>
      </c>
      <c r="Z15" s="60">
        <f>VLOOKUP($A15,'Return Data'!$B$7:$R$2292,16,0)</f>
        <v>6.0953999999999997</v>
      </c>
      <c r="AA15" s="62">
        <f t="shared" si="11"/>
        <v>20</v>
      </c>
    </row>
    <row r="16" spans="1:27" x14ac:dyDescent="0.3">
      <c r="A16" s="58" t="s">
        <v>980</v>
      </c>
      <c r="B16" s="59">
        <f>VLOOKUP($A16,'Return Data'!$B$7:$R$2292,3,0)</f>
        <v>44826</v>
      </c>
      <c r="C16" s="60">
        <f>VLOOKUP($A16,'Return Data'!$B$7:$R$2292,4,0)</f>
        <v>446.73469999999998</v>
      </c>
      <c r="D16" s="60">
        <f>VLOOKUP($A16,'Return Data'!$B$7:$R$2292,5,0)</f>
        <v>13.1509</v>
      </c>
      <c r="E16" s="61">
        <f t="shared" si="0"/>
        <v>1</v>
      </c>
      <c r="F16" s="60">
        <f>VLOOKUP($A16,'Return Data'!$B$7:$R$2292,6,0)</f>
        <v>2.7185999999999999</v>
      </c>
      <c r="G16" s="61">
        <f t="shared" si="1"/>
        <v>1</v>
      </c>
      <c r="H16" s="60">
        <f>VLOOKUP($A16,'Return Data'!$B$7:$R$2292,7,0)</f>
        <v>1.3273999999999999</v>
      </c>
      <c r="I16" s="61">
        <f t="shared" si="2"/>
        <v>2</v>
      </c>
      <c r="J16" s="60">
        <f>VLOOKUP($A16,'Return Data'!$B$7:$R$2292,8,0)</f>
        <v>4.4463999999999997</v>
      </c>
      <c r="K16" s="61">
        <f t="shared" si="3"/>
        <v>1</v>
      </c>
      <c r="L16" s="60">
        <f>VLOOKUP($A16,'Return Data'!$B$7:$R$2292,9,0)</f>
        <v>10.4885</v>
      </c>
      <c r="M16" s="61">
        <f t="shared" si="4"/>
        <v>1</v>
      </c>
      <c r="N16" s="60">
        <f>VLOOKUP($A16,'Return Data'!$B$7:$R$2292,10,0)</f>
        <v>9.1706000000000003</v>
      </c>
      <c r="O16" s="61">
        <f t="shared" si="5"/>
        <v>1</v>
      </c>
      <c r="P16" s="60">
        <f>VLOOKUP($A16,'Return Data'!$B$7:$R$2292,11,0)</f>
        <v>4.7851999999999997</v>
      </c>
      <c r="Q16" s="61">
        <f t="shared" si="6"/>
        <v>1</v>
      </c>
      <c r="R16" s="60">
        <f>VLOOKUP($A16,'Return Data'!$B$7:$R$2292,12,0)</f>
        <v>3.9416000000000002</v>
      </c>
      <c r="S16" s="61">
        <f t="shared" si="7"/>
        <v>12</v>
      </c>
      <c r="T16" s="60">
        <f>VLOOKUP($A16,'Return Data'!$B$7:$R$2292,13,0)</f>
        <v>3.5169000000000001</v>
      </c>
      <c r="U16" s="61">
        <f t="shared" si="8"/>
        <v>18</v>
      </c>
      <c r="V16" s="60">
        <f>VLOOKUP($A16,'Return Data'!$B$7:$R$2292,17,0)</f>
        <v>4.5513000000000003</v>
      </c>
      <c r="W16" s="61">
        <f t="shared" si="9"/>
        <v>5</v>
      </c>
      <c r="X16" s="60">
        <f>VLOOKUP($A16,'Return Data'!$B$7:$R$2292,14,0)</f>
        <v>5.9058000000000002</v>
      </c>
      <c r="Y16" s="61">
        <f t="shared" si="10"/>
        <v>8</v>
      </c>
      <c r="Z16" s="60">
        <f>VLOOKUP($A16,'Return Data'!$B$7:$R$2292,16,0)</f>
        <v>7.8334999999999999</v>
      </c>
      <c r="AA16" s="62">
        <f t="shared" si="11"/>
        <v>3</v>
      </c>
    </row>
    <row r="17" spans="1:27" x14ac:dyDescent="0.3">
      <c r="A17" s="58" t="s">
        <v>981</v>
      </c>
      <c r="B17" s="59">
        <f>VLOOKUP($A17,'Return Data'!$B$7:$R$2292,3,0)</f>
        <v>44826</v>
      </c>
      <c r="C17" s="60">
        <f>VLOOKUP($A17,'Return Data'!$B$7:$R$2292,4,0)</f>
        <v>32.337499999999999</v>
      </c>
      <c r="D17" s="60">
        <f>VLOOKUP($A17,'Return Data'!$B$7:$R$2292,5,0)</f>
        <v>-12.9757</v>
      </c>
      <c r="E17" s="61">
        <f t="shared" si="0"/>
        <v>24</v>
      </c>
      <c r="F17" s="60">
        <f>VLOOKUP($A17,'Return Data'!$B$7:$R$2292,6,0)</f>
        <v>-7.2946999999999997</v>
      </c>
      <c r="G17" s="61">
        <f t="shared" si="1"/>
        <v>24</v>
      </c>
      <c r="H17" s="60">
        <f>VLOOKUP($A17,'Return Data'!$B$7:$R$2292,7,0)</f>
        <v>-2.0792000000000002</v>
      </c>
      <c r="I17" s="61">
        <f t="shared" si="2"/>
        <v>24</v>
      </c>
      <c r="J17" s="60">
        <f>VLOOKUP($A17,'Return Data'!$B$7:$R$2292,8,0)</f>
        <v>-1.5228999999999999</v>
      </c>
      <c r="K17" s="61">
        <f t="shared" si="3"/>
        <v>24</v>
      </c>
      <c r="L17" s="60">
        <f>VLOOKUP($A17,'Return Data'!$B$7:$R$2292,9,0)</f>
        <v>2.1703999999999999</v>
      </c>
      <c r="M17" s="61">
        <f t="shared" si="4"/>
        <v>22</v>
      </c>
      <c r="N17" s="60">
        <f>VLOOKUP($A17,'Return Data'!$B$7:$R$2292,10,0)</f>
        <v>5.0305999999999997</v>
      </c>
      <c r="O17" s="61">
        <f t="shared" si="5"/>
        <v>18</v>
      </c>
      <c r="P17" s="60">
        <f>VLOOKUP($A17,'Return Data'!$B$7:$R$2292,11,0)</f>
        <v>3.2826</v>
      </c>
      <c r="Q17" s="61">
        <f t="shared" si="6"/>
        <v>22</v>
      </c>
      <c r="R17" s="60">
        <f>VLOOKUP($A17,'Return Data'!$B$7:$R$2292,12,0)</f>
        <v>3.5409000000000002</v>
      </c>
      <c r="S17" s="61">
        <f t="shared" si="7"/>
        <v>22</v>
      </c>
      <c r="T17" s="60">
        <f>VLOOKUP($A17,'Return Data'!$B$7:$R$2292,13,0)</f>
        <v>3.3978999999999999</v>
      </c>
      <c r="U17" s="61">
        <f t="shared" si="8"/>
        <v>22</v>
      </c>
      <c r="V17" s="60">
        <f>VLOOKUP($A17,'Return Data'!$B$7:$R$2292,17,0)</f>
        <v>3.8331</v>
      </c>
      <c r="W17" s="61">
        <f t="shared" si="9"/>
        <v>20</v>
      </c>
      <c r="X17" s="60">
        <f>VLOOKUP($A17,'Return Data'!$B$7:$R$2292,14,0)</f>
        <v>5.1303999999999998</v>
      </c>
      <c r="Y17" s="61">
        <f t="shared" si="10"/>
        <v>18</v>
      </c>
      <c r="Z17" s="60">
        <f>VLOOKUP($A17,'Return Data'!$B$7:$R$2292,16,0)</f>
        <v>7.5275999999999996</v>
      </c>
      <c r="AA17" s="62">
        <f t="shared" si="11"/>
        <v>10</v>
      </c>
    </row>
    <row r="18" spans="1:27" x14ac:dyDescent="0.3">
      <c r="A18" s="58" t="s">
        <v>984</v>
      </c>
      <c r="B18" s="59">
        <f>VLOOKUP($A18,'Return Data'!$B$7:$R$2292,3,0)</f>
        <v>44826</v>
      </c>
      <c r="C18" s="60">
        <f>VLOOKUP($A18,'Return Data'!$B$7:$R$2292,4,0)</f>
        <v>3224.0621999999998</v>
      </c>
      <c r="D18" s="60">
        <f>VLOOKUP($A18,'Return Data'!$B$7:$R$2292,5,0)</f>
        <v>-4.4135999999999997</v>
      </c>
      <c r="E18" s="61">
        <f t="shared" si="0"/>
        <v>14</v>
      </c>
      <c r="F18" s="60">
        <f>VLOOKUP($A18,'Return Data'!$B$7:$R$2292,6,0)</f>
        <v>-6.8468999999999998</v>
      </c>
      <c r="G18" s="61">
        <f t="shared" si="1"/>
        <v>22</v>
      </c>
      <c r="H18" s="60">
        <f>VLOOKUP($A18,'Return Data'!$B$7:$R$2292,7,0)</f>
        <v>-1.3524</v>
      </c>
      <c r="I18" s="61">
        <f t="shared" si="2"/>
        <v>22</v>
      </c>
      <c r="J18" s="60">
        <f>VLOOKUP($A18,'Return Data'!$B$7:$R$2292,8,0)</f>
        <v>5.28E-2</v>
      </c>
      <c r="K18" s="61">
        <f t="shared" si="3"/>
        <v>20</v>
      </c>
      <c r="L18" s="60">
        <f>VLOOKUP($A18,'Return Data'!$B$7:$R$2292,9,0)</f>
        <v>3.0268000000000002</v>
      </c>
      <c r="M18" s="61">
        <f t="shared" si="4"/>
        <v>20</v>
      </c>
      <c r="N18" s="60">
        <f>VLOOKUP($A18,'Return Data'!$B$7:$R$2292,10,0)</f>
        <v>4.9619999999999997</v>
      </c>
      <c r="O18" s="61">
        <f t="shared" si="5"/>
        <v>20</v>
      </c>
      <c r="P18" s="60">
        <f>VLOOKUP($A18,'Return Data'!$B$7:$R$2292,11,0)</f>
        <v>3.5430000000000001</v>
      </c>
      <c r="Q18" s="61">
        <f t="shared" si="6"/>
        <v>19</v>
      </c>
      <c r="R18" s="60">
        <f>VLOOKUP($A18,'Return Data'!$B$7:$R$2292,12,0)</f>
        <v>3.6837</v>
      </c>
      <c r="S18" s="61">
        <f t="shared" si="7"/>
        <v>19</v>
      </c>
      <c r="T18" s="60">
        <f>VLOOKUP($A18,'Return Data'!$B$7:$R$2292,13,0)</f>
        <v>3.4744000000000002</v>
      </c>
      <c r="U18" s="61">
        <f t="shared" si="8"/>
        <v>20</v>
      </c>
      <c r="V18" s="60">
        <f>VLOOKUP($A18,'Return Data'!$B$7:$R$2292,17,0)</f>
        <v>3.9725999999999999</v>
      </c>
      <c r="W18" s="61">
        <f t="shared" si="9"/>
        <v>19</v>
      </c>
      <c r="X18" s="60">
        <f>VLOOKUP($A18,'Return Data'!$B$7:$R$2292,14,0)</f>
        <v>5.3548</v>
      </c>
      <c r="Y18" s="61">
        <f t="shared" si="10"/>
        <v>15</v>
      </c>
      <c r="Z18" s="60">
        <f>VLOOKUP($A18,'Return Data'!$B$7:$R$2292,16,0)</f>
        <v>7.5423</v>
      </c>
      <c r="AA18" s="62">
        <f t="shared" si="11"/>
        <v>8</v>
      </c>
    </row>
    <row r="19" spans="1:27" x14ac:dyDescent="0.3">
      <c r="A19" s="58" t="s">
        <v>986</v>
      </c>
      <c r="B19" s="59">
        <f>VLOOKUP($A19,'Return Data'!$B$7:$R$2292,3,0)</f>
        <v>44826</v>
      </c>
      <c r="C19" s="60">
        <f>VLOOKUP($A19,'Return Data'!$B$7:$R$2292,4,0)</f>
        <v>31.1662</v>
      </c>
      <c r="D19" s="60">
        <f>VLOOKUP($A19,'Return Data'!$B$7:$R$2292,5,0)</f>
        <v>4.0994999999999999</v>
      </c>
      <c r="E19" s="61">
        <f t="shared" si="0"/>
        <v>2</v>
      </c>
      <c r="F19" s="60">
        <f>VLOOKUP($A19,'Return Data'!$B$7:$R$2292,6,0)</f>
        <v>-4.3707000000000003</v>
      </c>
      <c r="G19" s="61">
        <f t="shared" si="1"/>
        <v>17</v>
      </c>
      <c r="H19" s="60">
        <f>VLOOKUP($A19,'Return Data'!$B$7:$R$2292,7,0)</f>
        <v>0.30120000000000002</v>
      </c>
      <c r="I19" s="61">
        <f t="shared" si="2"/>
        <v>7</v>
      </c>
      <c r="J19" s="60">
        <f>VLOOKUP($A19,'Return Data'!$B$7:$R$2292,8,0)</f>
        <v>1.1214</v>
      </c>
      <c r="K19" s="61">
        <f t="shared" si="3"/>
        <v>7</v>
      </c>
      <c r="L19" s="60">
        <f>VLOOKUP($A19,'Return Data'!$B$7:$R$2292,9,0)</f>
        <v>3.5733000000000001</v>
      </c>
      <c r="M19" s="61">
        <f t="shared" si="4"/>
        <v>12</v>
      </c>
      <c r="N19" s="60">
        <f>VLOOKUP($A19,'Return Data'!$B$7:$R$2292,10,0)</f>
        <v>5.0118999999999998</v>
      </c>
      <c r="O19" s="61">
        <f t="shared" si="5"/>
        <v>19</v>
      </c>
      <c r="P19" s="60">
        <f>VLOOKUP($A19,'Return Data'!$B$7:$R$2292,11,0)</f>
        <v>3.9257</v>
      </c>
      <c r="Q19" s="61">
        <f t="shared" si="6"/>
        <v>11</v>
      </c>
      <c r="R19" s="60">
        <f>VLOOKUP($A19,'Return Data'!$B$7:$R$2292,12,0)</f>
        <v>4.0869</v>
      </c>
      <c r="S19" s="61">
        <f t="shared" si="7"/>
        <v>7</v>
      </c>
      <c r="T19" s="60">
        <f>VLOOKUP($A19,'Return Data'!$B$7:$R$2292,13,0)</f>
        <v>3.7955999999999999</v>
      </c>
      <c r="U19" s="61">
        <f t="shared" si="8"/>
        <v>8</v>
      </c>
      <c r="V19" s="60">
        <f>VLOOKUP($A19,'Return Data'!$B$7:$R$2292,17,0)</f>
        <v>3.8172999999999999</v>
      </c>
      <c r="W19" s="61">
        <f t="shared" si="9"/>
        <v>21</v>
      </c>
      <c r="X19" s="60">
        <f>VLOOKUP($A19,'Return Data'!$B$7:$R$2292,14,0)</f>
        <v>8.3468999999999998</v>
      </c>
      <c r="Y19" s="61">
        <f t="shared" si="10"/>
        <v>1</v>
      </c>
      <c r="Z19" s="60">
        <f>VLOOKUP($A19,'Return Data'!$B$7:$R$2292,16,0)</f>
        <v>6.9001999999999999</v>
      </c>
      <c r="AA19" s="62">
        <f t="shared" si="11"/>
        <v>17</v>
      </c>
    </row>
    <row r="20" spans="1:27" x14ac:dyDescent="0.3">
      <c r="A20" s="58" t="s">
        <v>988</v>
      </c>
      <c r="B20" s="59">
        <f>VLOOKUP($A20,'Return Data'!$B$7:$R$2292,3,0)</f>
        <v>44826</v>
      </c>
      <c r="C20" s="60">
        <f>VLOOKUP($A20,'Return Data'!$B$7:$R$2292,4,0)</f>
        <v>2952.7163999999998</v>
      </c>
      <c r="D20" s="60">
        <f>VLOOKUP($A20,'Return Data'!$B$7:$R$2292,5,0)</f>
        <v>-6.6147</v>
      </c>
      <c r="E20" s="61">
        <f t="shared" si="0"/>
        <v>16</v>
      </c>
      <c r="F20" s="60">
        <f>VLOOKUP($A20,'Return Data'!$B$7:$R$2292,6,0)</f>
        <v>-6.1726999999999999</v>
      </c>
      <c r="G20" s="61">
        <f t="shared" si="1"/>
        <v>20</v>
      </c>
      <c r="H20" s="60">
        <f>VLOOKUP($A20,'Return Data'!$B$7:$R$2292,7,0)</f>
        <v>-0.88329999999999997</v>
      </c>
      <c r="I20" s="61">
        <f t="shared" si="2"/>
        <v>20</v>
      </c>
      <c r="J20" s="60">
        <f>VLOOKUP($A20,'Return Data'!$B$7:$R$2292,8,0)</f>
        <v>0.25769999999999998</v>
      </c>
      <c r="K20" s="61">
        <f t="shared" si="3"/>
        <v>19</v>
      </c>
      <c r="L20" s="60">
        <f>VLOOKUP($A20,'Return Data'!$B$7:$R$2292,9,0)</f>
        <v>5.0823</v>
      </c>
      <c r="M20" s="61">
        <f t="shared" si="4"/>
        <v>3</v>
      </c>
      <c r="N20" s="60">
        <f>VLOOKUP($A20,'Return Data'!$B$7:$R$2292,10,0)</f>
        <v>6.8051000000000004</v>
      </c>
      <c r="O20" s="61">
        <f t="shared" si="5"/>
        <v>3</v>
      </c>
      <c r="P20" s="60">
        <f>VLOOKUP($A20,'Return Data'!$B$7:$R$2292,11,0)</f>
        <v>3.9918</v>
      </c>
      <c r="Q20" s="61">
        <f t="shared" si="6"/>
        <v>9</v>
      </c>
      <c r="R20" s="60">
        <f>VLOOKUP($A20,'Return Data'!$B$7:$R$2292,12,0)</f>
        <v>3.9498000000000002</v>
      </c>
      <c r="S20" s="61">
        <f t="shared" si="7"/>
        <v>11</v>
      </c>
      <c r="T20" s="60">
        <f>VLOOKUP($A20,'Return Data'!$B$7:$R$2292,13,0)</f>
        <v>3.7307999999999999</v>
      </c>
      <c r="U20" s="61">
        <f t="shared" si="8"/>
        <v>11</v>
      </c>
      <c r="V20" s="60">
        <f>VLOOKUP($A20,'Return Data'!$B$7:$R$2292,17,0)</f>
        <v>4.5049999999999999</v>
      </c>
      <c r="W20" s="61">
        <f t="shared" si="9"/>
        <v>6</v>
      </c>
      <c r="X20" s="60">
        <f>VLOOKUP($A20,'Return Data'!$B$7:$R$2292,14,0)</f>
        <v>6.1144999999999996</v>
      </c>
      <c r="Y20" s="61">
        <f t="shared" si="10"/>
        <v>5</v>
      </c>
      <c r="Z20" s="60">
        <f>VLOOKUP($A20,'Return Data'!$B$7:$R$2292,16,0)</f>
        <v>8.0109999999999992</v>
      </c>
      <c r="AA20" s="62">
        <f t="shared" si="11"/>
        <v>2</v>
      </c>
    </row>
    <row r="21" spans="1:27" x14ac:dyDescent="0.3">
      <c r="A21" s="58" t="s">
        <v>989</v>
      </c>
      <c r="B21" s="59">
        <f>VLOOKUP($A21,'Return Data'!$B$7:$R$2292,3,0)</f>
        <v>44826</v>
      </c>
      <c r="C21" s="60">
        <f>VLOOKUP($A21,'Return Data'!$B$7:$R$2292,4,0)</f>
        <v>24.273800000000001</v>
      </c>
      <c r="D21" s="60">
        <f>VLOOKUP($A21,'Return Data'!$B$7:$R$2292,5,0)</f>
        <v>-8.1181000000000001</v>
      </c>
      <c r="E21" s="61">
        <f t="shared" si="0"/>
        <v>21</v>
      </c>
      <c r="F21" s="60">
        <f>VLOOKUP($A21,'Return Data'!$B$7:$R$2292,6,0)</f>
        <v>-4.1588000000000003</v>
      </c>
      <c r="G21" s="61">
        <f t="shared" si="1"/>
        <v>15</v>
      </c>
      <c r="H21" s="60">
        <f>VLOOKUP($A21,'Return Data'!$B$7:$R$2292,7,0)</f>
        <v>-0.4511</v>
      </c>
      <c r="I21" s="61">
        <f t="shared" si="2"/>
        <v>17</v>
      </c>
      <c r="J21" s="60">
        <f>VLOOKUP($A21,'Return Data'!$B$7:$R$2292,8,0)</f>
        <v>0.82730000000000004</v>
      </c>
      <c r="K21" s="61">
        <f t="shared" si="3"/>
        <v>12</v>
      </c>
      <c r="L21" s="60">
        <f>VLOOKUP($A21,'Return Data'!$B$7:$R$2292,9,0)</f>
        <v>3.4638</v>
      </c>
      <c r="M21" s="61">
        <f t="shared" si="4"/>
        <v>17</v>
      </c>
      <c r="N21" s="60">
        <f>VLOOKUP($A21,'Return Data'!$B$7:$R$2292,10,0)</f>
        <v>5.2061000000000002</v>
      </c>
      <c r="O21" s="61">
        <f t="shared" si="5"/>
        <v>15</v>
      </c>
      <c r="P21" s="60">
        <f>VLOOKUP($A21,'Return Data'!$B$7:$R$2292,11,0)</f>
        <v>3.7953000000000001</v>
      </c>
      <c r="Q21" s="61">
        <f t="shared" si="6"/>
        <v>12</v>
      </c>
      <c r="R21" s="60">
        <f>VLOOKUP($A21,'Return Data'!$B$7:$R$2292,12,0)</f>
        <v>3.9538000000000002</v>
      </c>
      <c r="S21" s="61">
        <f t="shared" si="7"/>
        <v>10</v>
      </c>
      <c r="T21" s="60">
        <f>VLOOKUP($A21,'Return Data'!$B$7:$R$2292,13,0)</f>
        <v>3.7688000000000001</v>
      </c>
      <c r="U21" s="61">
        <f t="shared" si="8"/>
        <v>9</v>
      </c>
      <c r="V21" s="60">
        <f>VLOOKUP($A21,'Return Data'!$B$7:$R$2292,17,0)</f>
        <v>4.3373999999999997</v>
      </c>
      <c r="W21" s="61">
        <f t="shared" si="9"/>
        <v>9</v>
      </c>
      <c r="X21" s="60">
        <f>VLOOKUP($A21,'Return Data'!$B$7:$R$2292,14,0)</f>
        <v>5.5486000000000004</v>
      </c>
      <c r="Y21" s="61">
        <f t="shared" si="10"/>
        <v>12</v>
      </c>
      <c r="Z21" s="60">
        <f>VLOOKUP($A21,'Return Data'!$B$7:$R$2292,16,0)</f>
        <v>7.5399000000000003</v>
      </c>
      <c r="AA21" s="62">
        <f t="shared" si="11"/>
        <v>9</v>
      </c>
    </row>
    <row r="22" spans="1:27" x14ac:dyDescent="0.3">
      <c r="A22" s="58" t="s">
        <v>992</v>
      </c>
      <c r="B22" s="59">
        <f>VLOOKUP($A22,'Return Data'!$B$7:$R$2292,3,0)</f>
        <v>44826</v>
      </c>
      <c r="C22" s="60">
        <f>VLOOKUP($A22,'Return Data'!$B$7:$R$2292,4,0)</f>
        <v>35.021999999999998</v>
      </c>
      <c r="D22" s="60">
        <f>VLOOKUP($A22,'Return Data'!$B$7:$R$2292,5,0)</f>
        <v>-1.3548</v>
      </c>
      <c r="E22" s="61">
        <f t="shared" si="0"/>
        <v>12</v>
      </c>
      <c r="F22" s="60">
        <f>VLOOKUP($A22,'Return Data'!$B$7:$R$2292,6,0)</f>
        <v>-3.5076999999999998</v>
      </c>
      <c r="G22" s="61">
        <f t="shared" si="1"/>
        <v>8</v>
      </c>
      <c r="H22" s="60">
        <f>VLOOKUP($A22,'Return Data'!$B$7:$R$2292,7,0)</f>
        <v>-0.1638</v>
      </c>
      <c r="I22" s="61">
        <f t="shared" si="2"/>
        <v>14</v>
      </c>
      <c r="J22" s="60">
        <f>VLOOKUP($A22,'Return Data'!$B$7:$R$2292,8,0)</f>
        <v>1.1022000000000001</v>
      </c>
      <c r="K22" s="61">
        <f t="shared" si="3"/>
        <v>8</v>
      </c>
      <c r="L22" s="60">
        <f>VLOOKUP($A22,'Return Data'!$B$7:$R$2292,9,0)</f>
        <v>3.4933000000000001</v>
      </c>
      <c r="M22" s="61">
        <f t="shared" si="4"/>
        <v>16</v>
      </c>
      <c r="N22" s="60">
        <f>VLOOKUP($A22,'Return Data'!$B$7:$R$2292,10,0)</f>
        <v>4.9538000000000002</v>
      </c>
      <c r="O22" s="61">
        <f t="shared" si="5"/>
        <v>21</v>
      </c>
      <c r="P22" s="60">
        <f>VLOOKUP($A22,'Return Data'!$B$7:$R$2292,11,0)</f>
        <v>3.7113</v>
      </c>
      <c r="Q22" s="61">
        <f t="shared" si="6"/>
        <v>16</v>
      </c>
      <c r="R22" s="60">
        <f>VLOOKUP($A22,'Return Data'!$B$7:$R$2292,12,0)</f>
        <v>3.7999000000000001</v>
      </c>
      <c r="S22" s="61">
        <f t="shared" si="7"/>
        <v>18</v>
      </c>
      <c r="T22" s="60">
        <f>VLOOKUP($A22,'Return Data'!$B$7:$R$2292,13,0)</f>
        <v>3.6372</v>
      </c>
      <c r="U22" s="61">
        <f t="shared" si="8"/>
        <v>17</v>
      </c>
      <c r="V22" s="60">
        <f>VLOOKUP($A22,'Return Data'!$B$7:$R$2292,17,0)</f>
        <v>4.2702</v>
      </c>
      <c r="W22" s="61">
        <f t="shared" si="9"/>
        <v>11</v>
      </c>
      <c r="X22" s="60">
        <f>VLOOKUP($A22,'Return Data'!$B$7:$R$2292,14,0)</f>
        <v>5.5667</v>
      </c>
      <c r="Y22" s="61">
        <f t="shared" si="10"/>
        <v>11</v>
      </c>
      <c r="Z22" s="60">
        <f>VLOOKUP($A22,'Return Data'!$B$7:$R$2292,16,0)</f>
        <v>7.1515000000000004</v>
      </c>
      <c r="AA22" s="62">
        <f t="shared" si="11"/>
        <v>13</v>
      </c>
    </row>
    <row r="23" spans="1:27" x14ac:dyDescent="0.3">
      <c r="A23" s="58" t="s">
        <v>993</v>
      </c>
      <c r="B23" s="59">
        <f>VLOOKUP($A23,'Return Data'!$B$7:$R$2292,3,0)</f>
        <v>44826</v>
      </c>
      <c r="C23" s="60">
        <f>VLOOKUP($A23,'Return Data'!$B$7:$R$2292,4,0)</f>
        <v>1423.732</v>
      </c>
      <c r="D23" s="60">
        <f>VLOOKUP($A23,'Return Data'!$B$7:$R$2292,5,0)</f>
        <v>-7.3716999999999997</v>
      </c>
      <c r="E23" s="61">
        <f t="shared" si="0"/>
        <v>19</v>
      </c>
      <c r="F23" s="60">
        <f>VLOOKUP($A23,'Return Data'!$B$7:$R$2292,6,0)</f>
        <v>-4.5471000000000004</v>
      </c>
      <c r="G23" s="61">
        <f t="shared" si="1"/>
        <v>19</v>
      </c>
      <c r="H23" s="60">
        <f>VLOOKUP($A23,'Return Data'!$B$7:$R$2292,7,0)</f>
        <v>-0.19919999999999999</v>
      </c>
      <c r="I23" s="61">
        <f t="shared" si="2"/>
        <v>15</v>
      </c>
      <c r="J23" s="60">
        <f>VLOOKUP($A23,'Return Data'!$B$7:$R$2292,8,0)</f>
        <v>0.66779999999999995</v>
      </c>
      <c r="K23" s="61">
        <f t="shared" si="3"/>
        <v>15</v>
      </c>
      <c r="L23" s="60">
        <f>VLOOKUP($A23,'Return Data'!$B$7:$R$2292,9,0)</f>
        <v>3.4599000000000002</v>
      </c>
      <c r="M23" s="61">
        <f t="shared" si="4"/>
        <v>18</v>
      </c>
      <c r="N23" s="60">
        <f>VLOOKUP($A23,'Return Data'!$B$7:$R$2292,10,0)</f>
        <v>5.3362999999999996</v>
      </c>
      <c r="O23" s="61">
        <f t="shared" si="5"/>
        <v>12</v>
      </c>
      <c r="P23" s="60">
        <f>VLOOKUP($A23,'Return Data'!$B$7:$R$2292,11,0)</f>
        <v>3.7212000000000001</v>
      </c>
      <c r="Q23" s="61">
        <f t="shared" si="6"/>
        <v>14</v>
      </c>
      <c r="R23" s="60">
        <f>VLOOKUP($A23,'Return Data'!$B$7:$R$2292,12,0)</f>
        <v>3.8243999999999998</v>
      </c>
      <c r="S23" s="61">
        <f t="shared" si="7"/>
        <v>17</v>
      </c>
      <c r="T23" s="60">
        <f>VLOOKUP($A23,'Return Data'!$B$7:$R$2292,13,0)</f>
        <v>3.6461999999999999</v>
      </c>
      <c r="U23" s="61">
        <f t="shared" si="8"/>
        <v>15</v>
      </c>
      <c r="V23" s="60">
        <f>VLOOKUP($A23,'Return Data'!$B$7:$R$2292,17,0)</f>
        <v>4.1398999999999999</v>
      </c>
      <c r="W23" s="61">
        <f t="shared" si="9"/>
        <v>13</v>
      </c>
      <c r="X23" s="60">
        <f>VLOOKUP($A23,'Return Data'!$B$7:$R$2292,14,0)</f>
        <v>5.3616999999999999</v>
      </c>
      <c r="Y23" s="61">
        <f t="shared" si="10"/>
        <v>14</v>
      </c>
      <c r="Z23" s="60">
        <f>VLOOKUP($A23,'Return Data'!$B$7:$R$2292,16,0)</f>
        <v>6.5086000000000004</v>
      </c>
      <c r="AA23" s="62">
        <f t="shared" si="11"/>
        <v>19</v>
      </c>
    </row>
    <row r="24" spans="1:27" x14ac:dyDescent="0.3">
      <c r="A24" s="58" t="s">
        <v>995</v>
      </c>
      <c r="B24" s="59">
        <f>VLOOKUP($A24,'Return Data'!$B$7:$R$2292,3,0)</f>
        <v>44826</v>
      </c>
      <c r="C24" s="60">
        <f>VLOOKUP($A24,'Return Data'!$B$7:$R$2292,4,0)</f>
        <v>2002.7141999999999</v>
      </c>
      <c r="D24" s="60">
        <f>VLOOKUP($A24,'Return Data'!$B$7:$R$2292,5,0)</f>
        <v>-1.6712</v>
      </c>
      <c r="E24" s="61">
        <f t="shared" si="0"/>
        <v>13</v>
      </c>
      <c r="F24" s="60">
        <f>VLOOKUP($A24,'Return Data'!$B$7:$R$2292,6,0)</f>
        <v>-4.1144999999999996</v>
      </c>
      <c r="G24" s="61">
        <f t="shared" si="1"/>
        <v>14</v>
      </c>
      <c r="H24" s="60">
        <f>VLOOKUP($A24,'Return Data'!$B$7:$R$2292,7,0)</f>
        <v>0.22550000000000001</v>
      </c>
      <c r="I24" s="61">
        <f t="shared" si="2"/>
        <v>8</v>
      </c>
      <c r="J24" s="60">
        <f>VLOOKUP($A24,'Return Data'!$B$7:$R$2292,8,0)</f>
        <v>0.75839999999999996</v>
      </c>
      <c r="K24" s="61">
        <f t="shared" si="3"/>
        <v>13</v>
      </c>
      <c r="L24" s="60">
        <f>VLOOKUP($A24,'Return Data'!$B$7:$R$2292,9,0)</f>
        <v>4.2321999999999997</v>
      </c>
      <c r="M24" s="61">
        <f t="shared" si="4"/>
        <v>7</v>
      </c>
      <c r="N24" s="60">
        <f>VLOOKUP($A24,'Return Data'!$B$7:$R$2292,10,0)</f>
        <v>5.8788</v>
      </c>
      <c r="O24" s="61">
        <f t="shared" si="5"/>
        <v>6</v>
      </c>
      <c r="P24" s="60">
        <f>VLOOKUP($A24,'Return Data'!$B$7:$R$2292,11,0)</f>
        <v>4.0766999999999998</v>
      </c>
      <c r="Q24" s="61">
        <f t="shared" si="6"/>
        <v>7</v>
      </c>
      <c r="R24" s="60">
        <f>VLOOKUP($A24,'Return Data'!$B$7:$R$2292,12,0)</f>
        <v>4.0206</v>
      </c>
      <c r="S24" s="61">
        <f t="shared" si="7"/>
        <v>9</v>
      </c>
      <c r="T24" s="60">
        <f>VLOOKUP($A24,'Return Data'!$B$7:$R$2292,13,0)</f>
        <v>3.7662</v>
      </c>
      <c r="U24" s="61">
        <f t="shared" si="8"/>
        <v>10</v>
      </c>
      <c r="V24" s="60">
        <f>VLOOKUP($A24,'Return Data'!$B$7:$R$2292,17,0)</f>
        <v>4.1055999999999999</v>
      </c>
      <c r="W24" s="61">
        <f t="shared" si="9"/>
        <v>14</v>
      </c>
      <c r="X24" s="60">
        <f>VLOOKUP($A24,'Return Data'!$B$7:$R$2292,14,0)</f>
        <v>5.1075999999999997</v>
      </c>
      <c r="Y24" s="61">
        <f t="shared" si="10"/>
        <v>19</v>
      </c>
      <c r="Z24" s="60">
        <f>VLOOKUP($A24,'Return Data'!$B$7:$R$2292,16,0)</f>
        <v>6.9176000000000002</v>
      </c>
      <c r="AA24" s="62">
        <f t="shared" si="11"/>
        <v>16</v>
      </c>
    </row>
    <row r="25" spans="1:27" x14ac:dyDescent="0.3">
      <c r="A25" s="58" t="s">
        <v>998</v>
      </c>
      <c r="B25" s="59">
        <f>VLOOKUP($A25,'Return Data'!$B$7:$R$2292,3,0)</f>
        <v>44826</v>
      </c>
      <c r="C25" s="60">
        <f>VLOOKUP($A25,'Return Data'!$B$7:$R$2292,4,0)</f>
        <v>3226.7278000000001</v>
      </c>
      <c r="D25" s="60">
        <f>VLOOKUP($A25,'Return Data'!$B$7:$R$2292,5,0)</f>
        <v>-1.1549</v>
      </c>
      <c r="E25" s="61">
        <f t="shared" si="0"/>
        <v>11</v>
      </c>
      <c r="F25" s="60">
        <f>VLOOKUP($A25,'Return Data'!$B$7:$R$2292,6,0)</f>
        <v>-6.3338999999999999</v>
      </c>
      <c r="G25" s="61">
        <f t="shared" si="1"/>
        <v>21</v>
      </c>
      <c r="H25" s="60">
        <f>VLOOKUP($A25,'Return Data'!$B$7:$R$2292,7,0)</f>
        <v>-0.90400000000000003</v>
      </c>
      <c r="I25" s="61">
        <f t="shared" si="2"/>
        <v>21</v>
      </c>
      <c r="J25" s="60">
        <f>VLOOKUP($A25,'Return Data'!$B$7:$R$2292,8,0)</f>
        <v>0.57210000000000005</v>
      </c>
      <c r="K25" s="61">
        <f t="shared" si="3"/>
        <v>16</v>
      </c>
      <c r="L25" s="60">
        <f>VLOOKUP($A25,'Return Data'!$B$7:$R$2292,9,0)</f>
        <v>3.694</v>
      </c>
      <c r="M25" s="61">
        <f t="shared" si="4"/>
        <v>11</v>
      </c>
      <c r="N25" s="60">
        <f>VLOOKUP($A25,'Return Data'!$B$7:$R$2292,10,0)</f>
        <v>5.6193</v>
      </c>
      <c r="O25" s="61">
        <f t="shared" si="5"/>
        <v>8</v>
      </c>
      <c r="P25" s="60">
        <f>VLOOKUP($A25,'Return Data'!$B$7:$R$2292,11,0)</f>
        <v>3.976</v>
      </c>
      <c r="Q25" s="61">
        <f t="shared" si="6"/>
        <v>10</v>
      </c>
      <c r="R25" s="60">
        <f>VLOOKUP($A25,'Return Data'!$B$7:$R$2292,12,0)</f>
        <v>4.2435999999999998</v>
      </c>
      <c r="S25" s="61">
        <f t="shared" si="7"/>
        <v>3</v>
      </c>
      <c r="T25" s="60">
        <f>VLOOKUP($A25,'Return Data'!$B$7:$R$2292,13,0)</f>
        <v>4.1235999999999997</v>
      </c>
      <c r="U25" s="61">
        <f t="shared" si="8"/>
        <v>3</v>
      </c>
      <c r="V25" s="60">
        <f>VLOOKUP($A25,'Return Data'!$B$7:$R$2292,17,0)</f>
        <v>4.8879000000000001</v>
      </c>
      <c r="W25" s="61">
        <f t="shared" si="9"/>
        <v>2</v>
      </c>
      <c r="X25" s="60">
        <f>VLOOKUP($A25,'Return Data'!$B$7:$R$2292,14,0)</f>
        <v>6.0991</v>
      </c>
      <c r="Y25" s="61">
        <f t="shared" si="10"/>
        <v>6</v>
      </c>
      <c r="Z25" s="60">
        <f>VLOOKUP($A25,'Return Data'!$B$7:$R$2292,16,0)</f>
        <v>7.6830999999999996</v>
      </c>
      <c r="AA25" s="62">
        <f t="shared" si="11"/>
        <v>6</v>
      </c>
    </row>
    <row r="26" spans="1:27" x14ac:dyDescent="0.3">
      <c r="A26" s="58" t="s">
        <v>1000</v>
      </c>
      <c r="B26" s="59">
        <f>VLOOKUP($A26,'Return Data'!$B$7:$R$2292,3,0)</f>
        <v>44826</v>
      </c>
      <c r="C26" s="60">
        <f>VLOOKUP($A26,'Return Data'!$B$7:$R$2292,4,0)</f>
        <v>26.0517</v>
      </c>
      <c r="D26" s="60">
        <f>VLOOKUP($A26,'Return Data'!$B$7:$R$2292,5,0)</f>
        <v>-8.4044000000000008</v>
      </c>
      <c r="E26" s="61">
        <f t="shared" si="0"/>
        <v>22</v>
      </c>
      <c r="F26" s="60">
        <f>VLOOKUP($A26,'Return Data'!$B$7:$R$2292,6,0)</f>
        <v>-4.5284000000000004</v>
      </c>
      <c r="G26" s="61">
        <f t="shared" si="1"/>
        <v>18</v>
      </c>
      <c r="H26" s="60">
        <f>VLOOKUP($A26,'Return Data'!$B$7:$R$2292,7,0)</f>
        <v>-0.58040000000000003</v>
      </c>
      <c r="I26" s="61">
        <f t="shared" si="2"/>
        <v>18</v>
      </c>
      <c r="J26" s="60">
        <f>VLOOKUP($A26,'Return Data'!$B$7:$R$2292,8,0)</f>
        <v>0.47039999999999998</v>
      </c>
      <c r="K26" s="61">
        <f t="shared" si="3"/>
        <v>17</v>
      </c>
      <c r="L26" s="60">
        <f>VLOOKUP($A26,'Return Data'!$B$7:$R$2292,9,0)</f>
        <v>3.7905000000000002</v>
      </c>
      <c r="M26" s="61">
        <f t="shared" si="4"/>
        <v>10</v>
      </c>
      <c r="N26" s="60">
        <f>VLOOKUP($A26,'Return Data'!$B$7:$R$2292,10,0)</f>
        <v>5.5545</v>
      </c>
      <c r="O26" s="61">
        <f t="shared" si="5"/>
        <v>9</v>
      </c>
      <c r="P26" s="60">
        <f>VLOOKUP($A26,'Return Data'!$B$7:$R$2292,11,0)</f>
        <v>4.3331</v>
      </c>
      <c r="Q26" s="61">
        <f t="shared" si="6"/>
        <v>3</v>
      </c>
      <c r="R26" s="60">
        <f>VLOOKUP($A26,'Return Data'!$B$7:$R$2292,12,0)</f>
        <v>4.4104999999999999</v>
      </c>
      <c r="S26" s="61">
        <f t="shared" si="7"/>
        <v>2</v>
      </c>
      <c r="T26" s="60">
        <f>VLOOKUP($A26,'Return Data'!$B$7:$R$2292,13,0)</f>
        <v>4.0312000000000001</v>
      </c>
      <c r="U26" s="61">
        <f t="shared" si="8"/>
        <v>4</v>
      </c>
      <c r="V26" s="60">
        <f>VLOOKUP($A26,'Return Data'!$B$7:$R$2292,17,0)</f>
        <v>4.3654000000000002</v>
      </c>
      <c r="W26" s="61">
        <f t="shared" si="9"/>
        <v>8</v>
      </c>
      <c r="X26" s="60">
        <f>VLOOKUP($A26,'Return Data'!$B$7:$R$2292,14,0)</f>
        <v>6.4691999999999998</v>
      </c>
      <c r="Y26" s="61">
        <f t="shared" si="10"/>
        <v>3</v>
      </c>
      <c r="Z26" s="60">
        <f>VLOOKUP($A26,'Return Data'!$B$7:$R$2292,16,0)</f>
        <v>5.6135999999999999</v>
      </c>
      <c r="AA26" s="62">
        <f t="shared" si="11"/>
        <v>21</v>
      </c>
    </row>
    <row r="27" spans="1:27" x14ac:dyDescent="0.3">
      <c r="A27" s="58" t="s">
        <v>1001</v>
      </c>
      <c r="B27" s="59">
        <f>VLOOKUP($A27,'Return Data'!$B$7:$R$2292,3,0)</f>
        <v>44826</v>
      </c>
      <c r="C27" s="60">
        <f>VLOOKUP($A27,'Return Data'!$B$7:$R$2292,4,0)</f>
        <v>2958.7539000000002</v>
      </c>
      <c r="D27" s="60">
        <f>VLOOKUP($A27,'Return Data'!$B$7:$R$2292,5,0)</f>
        <v>-5.9747000000000003</v>
      </c>
      <c r="E27" s="61">
        <f t="shared" si="0"/>
        <v>15</v>
      </c>
      <c r="F27" s="60">
        <f>VLOOKUP($A27,'Return Data'!$B$7:$R$2292,6,0)</f>
        <v>-3.4790999999999999</v>
      </c>
      <c r="G27" s="61">
        <f t="shared" si="1"/>
        <v>7</v>
      </c>
      <c r="H27" s="60">
        <f>VLOOKUP($A27,'Return Data'!$B$7:$R$2292,7,0)</f>
        <v>0.51980000000000004</v>
      </c>
      <c r="I27" s="61">
        <f t="shared" si="2"/>
        <v>4</v>
      </c>
      <c r="J27" s="60">
        <f>VLOOKUP($A27,'Return Data'!$B$7:$R$2292,8,0)</f>
        <v>0.98219999999999996</v>
      </c>
      <c r="K27" s="61">
        <f t="shared" si="3"/>
        <v>9</v>
      </c>
      <c r="L27" s="60">
        <f>VLOOKUP($A27,'Return Data'!$B$7:$R$2292,9,0)</f>
        <v>3.5693999999999999</v>
      </c>
      <c r="M27" s="61">
        <f t="shared" si="4"/>
        <v>13</v>
      </c>
      <c r="N27" s="60">
        <f>VLOOKUP($A27,'Return Data'!$B$7:$R$2292,10,0)</f>
        <v>5.2838000000000003</v>
      </c>
      <c r="O27" s="61">
        <f t="shared" si="5"/>
        <v>13</v>
      </c>
      <c r="P27" s="60">
        <f>VLOOKUP($A27,'Return Data'!$B$7:$R$2292,11,0)</f>
        <v>3.7246000000000001</v>
      </c>
      <c r="Q27" s="61">
        <f t="shared" si="6"/>
        <v>13</v>
      </c>
      <c r="R27" s="60">
        <f>VLOOKUP($A27,'Return Data'!$B$7:$R$2292,12,0)</f>
        <v>3.8428</v>
      </c>
      <c r="S27" s="61">
        <f t="shared" si="7"/>
        <v>15</v>
      </c>
      <c r="T27" s="60">
        <f>VLOOKUP($A27,'Return Data'!$B$7:$R$2292,13,0)</f>
        <v>3.6583999999999999</v>
      </c>
      <c r="U27" s="61">
        <f t="shared" si="8"/>
        <v>14</v>
      </c>
      <c r="V27" s="60">
        <f>VLOOKUP($A27,'Return Data'!$B$7:$R$2292,17,0)</f>
        <v>4.0423999999999998</v>
      </c>
      <c r="W27" s="61">
        <f t="shared" si="9"/>
        <v>16</v>
      </c>
      <c r="X27" s="60">
        <f>VLOOKUP($A27,'Return Data'!$B$7:$R$2292,14,0)</f>
        <v>5.3380000000000001</v>
      </c>
      <c r="Y27" s="61">
        <f t="shared" si="10"/>
        <v>16</v>
      </c>
      <c r="Z27" s="60">
        <f>VLOOKUP($A27,'Return Data'!$B$7:$R$2292,16,0)</f>
        <v>7.4154999999999998</v>
      </c>
      <c r="AA27" s="62">
        <f t="shared" si="11"/>
        <v>11</v>
      </c>
    </row>
    <row r="28" spans="1:27" x14ac:dyDescent="0.3">
      <c r="A28" s="58" t="s">
        <v>1002</v>
      </c>
      <c r="B28" s="59">
        <f>VLOOKUP($A28,'Return Data'!$B$7:$R$2292,3,0)</f>
        <v>44826</v>
      </c>
      <c r="C28" s="60">
        <f>VLOOKUP($A28,'Return Data'!$B$7:$R$2292,4,0)</f>
        <v>3015.7163999999998</v>
      </c>
      <c r="D28" s="60">
        <f>VLOOKUP($A28,'Return Data'!$B$7:$R$2292,5,0)</f>
        <v>-6.8455000000000004</v>
      </c>
      <c r="E28" s="61">
        <f t="shared" si="0"/>
        <v>17</v>
      </c>
      <c r="F28" s="60">
        <f>VLOOKUP($A28,'Return Data'!$B$7:$R$2292,6,0)</f>
        <v>-3.6436000000000002</v>
      </c>
      <c r="G28" s="61">
        <f t="shared" si="1"/>
        <v>11</v>
      </c>
      <c r="H28" s="60">
        <f>VLOOKUP($A28,'Return Data'!$B$7:$R$2292,7,0)</f>
        <v>2.8E-3</v>
      </c>
      <c r="I28" s="61">
        <f t="shared" si="2"/>
        <v>11</v>
      </c>
      <c r="J28" s="60">
        <f>VLOOKUP($A28,'Return Data'!$B$7:$R$2292,8,0)</f>
        <v>2.738</v>
      </c>
      <c r="K28" s="61">
        <f t="shared" si="3"/>
        <v>2</v>
      </c>
      <c r="L28" s="60">
        <f>VLOOKUP($A28,'Return Data'!$B$7:$R$2292,9,0)</f>
        <v>4.4212999999999996</v>
      </c>
      <c r="M28" s="61">
        <f t="shared" si="4"/>
        <v>5</v>
      </c>
      <c r="N28" s="60">
        <f>VLOOKUP($A28,'Return Data'!$B$7:$R$2292,10,0)</f>
        <v>5.1113</v>
      </c>
      <c r="O28" s="61">
        <f t="shared" si="5"/>
        <v>16</v>
      </c>
      <c r="P28" s="60">
        <f>VLOOKUP($A28,'Return Data'!$B$7:$R$2292,11,0)</f>
        <v>4.1169000000000002</v>
      </c>
      <c r="Q28" s="61">
        <f t="shared" si="6"/>
        <v>5</v>
      </c>
      <c r="R28" s="60">
        <f>VLOOKUP($A28,'Return Data'!$B$7:$R$2292,12,0)</f>
        <v>4.1608999999999998</v>
      </c>
      <c r="S28" s="61">
        <f t="shared" si="7"/>
        <v>5</v>
      </c>
      <c r="T28" s="60">
        <f>VLOOKUP($A28,'Return Data'!$B$7:$R$2292,13,0)</f>
        <v>3.8439999999999999</v>
      </c>
      <c r="U28" s="61">
        <f t="shared" si="8"/>
        <v>7</v>
      </c>
      <c r="V28" s="60">
        <f>VLOOKUP($A28,'Return Data'!$B$7:$R$2292,17,0)</f>
        <v>4.0179</v>
      </c>
      <c r="W28" s="61">
        <f t="shared" si="9"/>
        <v>18</v>
      </c>
      <c r="X28" s="60">
        <f>VLOOKUP($A28,'Return Data'!$B$7:$R$2292,14,0)</f>
        <v>4.6067</v>
      </c>
      <c r="Y28" s="61">
        <f t="shared" si="10"/>
        <v>21</v>
      </c>
      <c r="Z28" s="60">
        <f>VLOOKUP($A28,'Return Data'!$B$7:$R$2292,16,0)</f>
        <v>5.3003999999999998</v>
      </c>
      <c r="AA28" s="62">
        <f t="shared" si="11"/>
        <v>22</v>
      </c>
    </row>
    <row r="29" spans="1:27" x14ac:dyDescent="0.3">
      <c r="A29" s="58" t="s">
        <v>1005</v>
      </c>
      <c r="B29" s="59">
        <f>VLOOKUP($A29,'Return Data'!$B$7:$R$2292,3,0)</f>
        <v>44826</v>
      </c>
      <c r="C29" s="60">
        <f>VLOOKUP($A29,'Return Data'!$B$7:$R$2292,4,0)</f>
        <v>3304.2528000000002</v>
      </c>
      <c r="D29" s="60">
        <f>VLOOKUP($A29,'Return Data'!$B$7:$R$2292,5,0)</f>
        <v>-7.2062999999999997</v>
      </c>
      <c r="E29" s="61">
        <f t="shared" si="0"/>
        <v>18</v>
      </c>
      <c r="F29" s="60">
        <f>VLOOKUP($A29,'Return Data'!$B$7:$R$2292,6,0)</f>
        <v>-4.3169000000000004</v>
      </c>
      <c r="G29" s="61">
        <f t="shared" si="1"/>
        <v>16</v>
      </c>
      <c r="H29" s="60">
        <f>VLOOKUP($A29,'Return Data'!$B$7:$R$2292,7,0)</f>
        <v>-0.42259999999999998</v>
      </c>
      <c r="I29" s="61">
        <f t="shared" si="2"/>
        <v>16</v>
      </c>
      <c r="J29" s="60">
        <f>VLOOKUP($A29,'Return Data'!$B$7:$R$2292,8,0)</f>
        <v>0.85350000000000004</v>
      </c>
      <c r="K29" s="61">
        <f t="shared" si="3"/>
        <v>10</v>
      </c>
      <c r="L29" s="60">
        <f>VLOOKUP($A29,'Return Data'!$B$7:$R$2292,9,0)</f>
        <v>3.5103</v>
      </c>
      <c r="M29" s="61">
        <f t="shared" si="4"/>
        <v>15</v>
      </c>
      <c r="N29" s="60">
        <f>VLOOKUP($A29,'Return Data'!$B$7:$R$2292,10,0)</f>
        <v>5.3918999999999997</v>
      </c>
      <c r="O29" s="61">
        <f t="shared" si="5"/>
        <v>11</v>
      </c>
      <c r="P29" s="60">
        <f>VLOOKUP($A29,'Return Data'!$B$7:$R$2292,11,0)</f>
        <v>3.7170999999999998</v>
      </c>
      <c r="Q29" s="61">
        <f t="shared" si="6"/>
        <v>15</v>
      </c>
      <c r="R29" s="60">
        <f>VLOOKUP($A29,'Return Data'!$B$7:$R$2292,12,0)</f>
        <v>3.8302999999999998</v>
      </c>
      <c r="S29" s="61">
        <f t="shared" si="7"/>
        <v>16</v>
      </c>
      <c r="T29" s="60">
        <f>VLOOKUP($A29,'Return Data'!$B$7:$R$2292,13,0)</f>
        <v>3.6842999999999999</v>
      </c>
      <c r="U29" s="61">
        <f t="shared" si="8"/>
        <v>13</v>
      </c>
      <c r="V29" s="60">
        <f>VLOOKUP($A29,'Return Data'!$B$7:$R$2292,17,0)</f>
        <v>4.1424000000000003</v>
      </c>
      <c r="W29" s="61">
        <f t="shared" si="9"/>
        <v>12</v>
      </c>
      <c r="X29" s="60">
        <f>VLOOKUP($A29,'Return Data'!$B$7:$R$2292,14,0)</f>
        <v>5.4394</v>
      </c>
      <c r="Y29" s="61">
        <f t="shared" si="10"/>
        <v>13</v>
      </c>
      <c r="Z29" s="60">
        <f>VLOOKUP($A29,'Return Data'!$B$7:$R$2292,16,0)</f>
        <v>6.9349999999999996</v>
      </c>
      <c r="AA29" s="62">
        <f t="shared" si="11"/>
        <v>15</v>
      </c>
    </row>
    <row r="30" spans="1:27" x14ac:dyDescent="0.3">
      <c r="A30" s="58" t="s">
        <v>1006</v>
      </c>
      <c r="B30" s="59">
        <f>VLOOKUP($A30,'Return Data'!$B$7:$R$2292,3,0)</f>
        <v>0</v>
      </c>
      <c r="C30" s="60">
        <f>VLOOKUP($A30,'Return Data'!$B$7:$R$2292,4,0)</f>
        <v>0</v>
      </c>
      <c r="D30" s="60">
        <f>VLOOKUP($A30,'Return Data'!$B$7:$R$2292,5,0)</f>
        <v>0</v>
      </c>
      <c r="E30" s="61">
        <f t="shared" si="0"/>
        <v>6</v>
      </c>
      <c r="F30" s="60">
        <f>VLOOKUP($A30,'Return Data'!$B$7:$R$2292,6,0)</f>
        <v>0</v>
      </c>
      <c r="G30" s="61">
        <f t="shared" si="1"/>
        <v>2</v>
      </c>
      <c r="H30" s="60">
        <f>VLOOKUP($A30,'Return Data'!$B$7:$R$2292,7,0)</f>
        <v>0</v>
      </c>
      <c r="I30" s="61">
        <f t="shared" si="2"/>
        <v>12</v>
      </c>
      <c r="J30" s="60">
        <f>VLOOKUP($A30,'Return Data'!$B$7:$R$2292,8,0)</f>
        <v>0</v>
      </c>
      <c r="K30" s="61">
        <f t="shared" si="3"/>
        <v>21</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44826</v>
      </c>
      <c r="C31" s="60">
        <f>VLOOKUP($A31,'Return Data'!$B$7:$R$2292,4,0)</f>
        <v>2945.3283999999999</v>
      </c>
      <c r="D31" s="60">
        <f>VLOOKUP($A31,'Return Data'!$B$7:$R$2292,5,0)</f>
        <v>-7.7164000000000001</v>
      </c>
      <c r="E31" s="61">
        <f t="shared" si="0"/>
        <v>20</v>
      </c>
      <c r="F31" s="60">
        <f>VLOOKUP($A31,'Return Data'!$B$7:$R$2292,6,0)</f>
        <v>-3.8656000000000001</v>
      </c>
      <c r="G31" s="61">
        <f t="shared" si="1"/>
        <v>12</v>
      </c>
      <c r="H31" s="60">
        <f>VLOOKUP($A31,'Return Data'!$B$7:$R$2292,7,0)</f>
        <v>5.8799999999999998E-2</v>
      </c>
      <c r="I31" s="61">
        <f t="shared" si="2"/>
        <v>10</v>
      </c>
      <c r="J31" s="60">
        <f>VLOOKUP($A31,'Return Data'!$B$7:$R$2292,8,0)</f>
        <v>0.45810000000000001</v>
      </c>
      <c r="K31" s="61">
        <f t="shared" si="3"/>
        <v>18</v>
      </c>
      <c r="L31" s="60">
        <f>VLOOKUP($A31,'Return Data'!$B$7:$R$2292,9,0)</f>
        <v>3.5379</v>
      </c>
      <c r="M31" s="61">
        <f t="shared" si="4"/>
        <v>14</v>
      </c>
      <c r="N31" s="60">
        <f>VLOOKUP($A31,'Return Data'!$B$7:$R$2292,10,0)</f>
        <v>5.2454000000000001</v>
      </c>
      <c r="O31" s="61">
        <f t="shared" si="5"/>
        <v>14</v>
      </c>
      <c r="P31" s="60">
        <f>VLOOKUP($A31,'Return Data'!$B$7:$R$2292,11,0)</f>
        <v>4.0016999999999996</v>
      </c>
      <c r="Q31" s="61">
        <f t="shared" si="6"/>
        <v>8</v>
      </c>
      <c r="R31" s="60">
        <f>VLOOKUP($A31,'Return Data'!$B$7:$R$2292,12,0)</f>
        <v>4.0453999999999999</v>
      </c>
      <c r="S31" s="61">
        <f t="shared" si="7"/>
        <v>8</v>
      </c>
      <c r="T31" s="60">
        <f>VLOOKUP($A31,'Return Data'!$B$7:$R$2292,13,0)</f>
        <v>6.2949999999999999</v>
      </c>
      <c r="U31" s="61">
        <f t="shared" si="8"/>
        <v>1</v>
      </c>
      <c r="V31" s="60">
        <f>VLOOKUP($A31,'Return Data'!$B$7:$R$2292,17,0)</f>
        <v>6.7027999999999999</v>
      </c>
      <c r="W31" s="61">
        <f t="shared" si="9"/>
        <v>1</v>
      </c>
      <c r="X31" s="60">
        <f>VLOOKUP($A31,'Return Data'!$B$7:$R$2292,14,0)</f>
        <v>7.1398999999999999</v>
      </c>
      <c r="Y31" s="61">
        <f>RANK(X31,X$8:X$31,0)</f>
        <v>2</v>
      </c>
      <c r="Z31" s="60">
        <f>VLOOKUP($A31,'Return Data'!$B$7:$R$2292,16,0)</f>
        <v>6.8136000000000001</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-2.7835750000000004</v>
      </c>
      <c r="E33" s="69"/>
      <c r="F33" s="70">
        <f>AVERAGE(F8:F31)</f>
        <v>-3.6557791666666675</v>
      </c>
      <c r="G33" s="69"/>
      <c r="H33" s="70">
        <f>AVERAGE(H8:H31)</f>
        <v>-0.14803333333333332</v>
      </c>
      <c r="I33" s="69"/>
      <c r="J33" s="70">
        <f>AVERAGE(J8:J31)</f>
        <v>0.89088749999999994</v>
      </c>
      <c r="K33" s="69"/>
      <c r="L33" s="70">
        <f>AVERAGE(L8:L31)</f>
        <v>3.7973750000000002</v>
      </c>
      <c r="M33" s="69"/>
      <c r="N33" s="70">
        <f>AVERAGE(N8:N31)</f>
        <v>5.2124125000000001</v>
      </c>
      <c r="O33" s="69"/>
      <c r="P33" s="70">
        <f>AVERAGE(P8:P31)</f>
        <v>3.5738000000000003</v>
      </c>
      <c r="Q33" s="69"/>
      <c r="R33" s="70">
        <f>AVERAGE(R8:R31)</f>
        <v>3.6409083333333334</v>
      </c>
      <c r="S33" s="69"/>
      <c r="T33" s="70">
        <f>AVERAGE(T8:T31)</f>
        <v>3.537245833333333</v>
      </c>
      <c r="U33" s="69"/>
      <c r="V33" s="70">
        <f>AVERAGE(V8:V31)</f>
        <v>3.9915499999999997</v>
      </c>
      <c r="W33" s="69"/>
      <c r="X33" s="70">
        <f>AVERAGE(X8:X31)</f>
        <v>5.4511695652173904</v>
      </c>
      <c r="Y33" s="69"/>
      <c r="Z33" s="70">
        <f>AVERAGE(Z8:Z31)</f>
        <v>6.5520749999999994</v>
      </c>
      <c r="AA33" s="71"/>
    </row>
    <row r="34" spans="1:27" x14ac:dyDescent="0.3">
      <c r="A34" s="68" t="s">
        <v>28</v>
      </c>
      <c r="B34" s="69"/>
      <c r="C34" s="69"/>
      <c r="D34" s="70">
        <f>MIN(D8:D31)</f>
        <v>-12.9757</v>
      </c>
      <c r="E34" s="69"/>
      <c r="F34" s="70">
        <f>MIN(F8:F31)</f>
        <v>-7.2946999999999997</v>
      </c>
      <c r="G34" s="69"/>
      <c r="H34" s="70">
        <f>MIN(H8:H31)</f>
        <v>-2.0792000000000002</v>
      </c>
      <c r="I34" s="69"/>
      <c r="J34" s="70">
        <f>MIN(J8:J31)</f>
        <v>-1.5228999999999999</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13.1509</v>
      </c>
      <c r="E35" s="73"/>
      <c r="F35" s="74">
        <f>MAX(F8:F31)</f>
        <v>2.7185999999999999</v>
      </c>
      <c r="G35" s="73"/>
      <c r="H35" s="74">
        <f>MAX(H8:H31)</f>
        <v>1.6037999999999999</v>
      </c>
      <c r="I35" s="73"/>
      <c r="J35" s="74">
        <f>MAX(J8:J31)</f>
        <v>4.4463999999999997</v>
      </c>
      <c r="K35" s="73"/>
      <c r="L35" s="74">
        <f>MAX(L8:L31)</f>
        <v>10.4885</v>
      </c>
      <c r="M35" s="73"/>
      <c r="N35" s="74">
        <f>MAX(N8:N31)</f>
        <v>9.1706000000000003</v>
      </c>
      <c r="O35" s="73"/>
      <c r="P35" s="74">
        <f>MAX(P8:P31)</f>
        <v>4.7851999999999997</v>
      </c>
      <c r="Q35" s="73"/>
      <c r="R35" s="74">
        <f>MAX(R8:R31)</f>
        <v>4.6426999999999996</v>
      </c>
      <c r="S35" s="73"/>
      <c r="T35" s="74">
        <f>MAX(T8:T31)</f>
        <v>6.2949999999999999</v>
      </c>
      <c r="U35" s="73"/>
      <c r="V35" s="74">
        <f>MAX(V8:V31)</f>
        <v>6.7027999999999999</v>
      </c>
      <c r="W35" s="73"/>
      <c r="X35" s="74">
        <f>MAX(X8:X31)</f>
        <v>8.3468999999999998</v>
      </c>
      <c r="Y35" s="73"/>
      <c r="Z35" s="74">
        <f>MAX(Z8:Z31)</f>
        <v>8.0675000000000008</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44826</v>
      </c>
      <c r="C8" s="60">
        <f>VLOOKUP($A8,'Return Data'!$B$7:$R$2292,4,0)</f>
        <v>544.75019999999995</v>
      </c>
      <c r="D8" s="60">
        <f>VLOOKUP($A8,'Return Data'!$B$7:$R$2292,5,0)</f>
        <v>3.1025</v>
      </c>
      <c r="E8" s="61">
        <f t="shared" ref="E8:E31" si="0">RANK(D8,D$8:D$31,0)</f>
        <v>4</v>
      </c>
      <c r="F8" s="60">
        <f>VLOOKUP($A8,'Return Data'!$B$7:$R$2292,6,0)</f>
        <v>-2.8693</v>
      </c>
      <c r="G8" s="61">
        <f t="shared" ref="G8:G31" si="1">RANK(F8,F$8:F$31,0)</f>
        <v>6</v>
      </c>
      <c r="H8" s="60">
        <f>VLOOKUP($A8,'Return Data'!$B$7:$R$2292,7,0)</f>
        <v>-0.32540000000000002</v>
      </c>
      <c r="I8" s="61">
        <f t="shared" ref="I8:I31" si="2">RANK(H8,H$8:H$31,0)</f>
        <v>10</v>
      </c>
      <c r="J8" s="60">
        <f>VLOOKUP($A8,'Return Data'!$B$7:$R$2292,8,0)</f>
        <v>0.61850000000000005</v>
      </c>
      <c r="K8" s="61">
        <f t="shared" ref="K8:K31" si="3">RANK(J8,J$8:J$31,0)</f>
        <v>7</v>
      </c>
      <c r="L8" s="60">
        <f>VLOOKUP($A8,'Return Data'!$B$7:$R$2292,9,0)</f>
        <v>3.9811000000000001</v>
      </c>
      <c r="M8" s="61">
        <f t="shared" ref="M8:M31" si="4">RANK(L8,L$8:L$31,0)</f>
        <v>5</v>
      </c>
      <c r="N8" s="60">
        <f>VLOOKUP($A8,'Return Data'!$B$7:$R$2292,10,0)</f>
        <v>5.4997999999999996</v>
      </c>
      <c r="O8" s="61">
        <f t="shared" ref="O8:O31" si="5">RANK(N8,N$8:N$31,0)</f>
        <v>4</v>
      </c>
      <c r="P8" s="60">
        <f>VLOOKUP($A8,'Return Data'!$B$7:$R$2292,11,0)</f>
        <v>3.8260000000000001</v>
      </c>
      <c r="Q8" s="61">
        <f t="shared" ref="Q8:Q31" si="6">RANK(P8,P$8:P$31,0)</f>
        <v>3</v>
      </c>
      <c r="R8" s="60">
        <f>VLOOKUP($A8,'Return Data'!$B$7:$R$2292,12,0)</f>
        <v>3.7810999999999999</v>
      </c>
      <c r="S8" s="61">
        <f t="shared" ref="S8:S31" si="7">RANK(R8,R$8:R$31,0)</f>
        <v>4</v>
      </c>
      <c r="T8" s="60">
        <f>VLOOKUP($A8,'Return Data'!$B$7:$R$2292,13,0)</f>
        <v>3.4462999999999999</v>
      </c>
      <c r="U8" s="61">
        <f t="shared" ref="U8:U31" si="8">RANK(T8,T$8:T$31,0)</f>
        <v>3</v>
      </c>
      <c r="V8" s="60">
        <f>VLOOKUP($A8,'Return Data'!$B$7:$R$2292,17,0)</f>
        <v>3.9262999999999999</v>
      </c>
      <c r="W8" s="61">
        <f t="shared" ref="W8:W31" si="9">RANK(V8,V$8:V$31,0)</f>
        <v>6</v>
      </c>
      <c r="X8" s="60">
        <f>VLOOKUP($A8,'Return Data'!$B$7:$R$2292,14,0)</f>
        <v>5.2769000000000004</v>
      </c>
      <c r="Y8" s="61">
        <f t="shared" ref="Y8:Y29" si="10">RANK(X8,X$8:X$31,0)</f>
        <v>8</v>
      </c>
      <c r="Z8" s="60">
        <f>VLOOKUP($A8,'Return Data'!$B$7:$R$2292,16,0)</f>
        <v>7.2019000000000002</v>
      </c>
      <c r="AA8" s="62">
        <f t="shared" ref="AA8:AA31" si="11">RANK(Z8,Z$8:Z$31,0)</f>
        <v>11</v>
      </c>
    </row>
    <row r="9" spans="1:27" x14ac:dyDescent="0.3">
      <c r="A9" s="58" t="s">
        <v>964</v>
      </c>
      <c r="B9" s="59">
        <f>VLOOKUP($A9,'Return Data'!$B$7:$R$2292,3,0)</f>
        <v>44826</v>
      </c>
      <c r="C9" s="60">
        <f>VLOOKUP($A9,'Return Data'!$B$7:$R$2292,4,0)</f>
        <v>2538.5587</v>
      </c>
      <c r="D9" s="60">
        <f>VLOOKUP($A9,'Return Data'!$B$7:$R$2292,5,0)</f>
        <v>3.5085999999999999</v>
      </c>
      <c r="E9" s="61">
        <f t="shared" si="0"/>
        <v>3</v>
      </c>
      <c r="F9" s="60">
        <f>VLOOKUP($A9,'Return Data'!$B$7:$R$2292,6,0)</f>
        <v>-3.8330000000000002</v>
      </c>
      <c r="G9" s="61">
        <f t="shared" si="1"/>
        <v>7</v>
      </c>
      <c r="H9" s="60">
        <f>VLOOKUP($A9,'Return Data'!$B$7:$R$2292,7,0)</f>
        <v>0.25159999999999999</v>
      </c>
      <c r="I9" s="61">
        <f t="shared" si="2"/>
        <v>3</v>
      </c>
      <c r="J9" s="60">
        <f>VLOOKUP($A9,'Return Data'!$B$7:$R$2292,8,0)</f>
        <v>1.2603</v>
      </c>
      <c r="K9" s="61">
        <f t="shared" si="3"/>
        <v>4</v>
      </c>
      <c r="L9" s="60">
        <f>VLOOKUP($A9,'Return Data'!$B$7:$R$2292,9,0)</f>
        <v>4.0110999999999999</v>
      </c>
      <c r="M9" s="61">
        <f t="shared" si="4"/>
        <v>4</v>
      </c>
      <c r="N9" s="60">
        <f>VLOOKUP($A9,'Return Data'!$B$7:$R$2292,10,0)</f>
        <v>5.4851999999999999</v>
      </c>
      <c r="O9" s="61">
        <f t="shared" si="5"/>
        <v>5</v>
      </c>
      <c r="P9" s="60">
        <f>VLOOKUP($A9,'Return Data'!$B$7:$R$2292,11,0)</f>
        <v>3.7357999999999998</v>
      </c>
      <c r="Q9" s="61">
        <f t="shared" si="6"/>
        <v>4</v>
      </c>
      <c r="R9" s="60">
        <f>VLOOKUP($A9,'Return Data'!$B$7:$R$2292,12,0)</f>
        <v>3.8144</v>
      </c>
      <c r="S9" s="61">
        <f t="shared" si="7"/>
        <v>3</v>
      </c>
      <c r="T9" s="60">
        <f>VLOOKUP($A9,'Return Data'!$B$7:$R$2292,13,0)</f>
        <v>3.5874000000000001</v>
      </c>
      <c r="U9" s="61">
        <f t="shared" si="8"/>
        <v>2</v>
      </c>
      <c r="V9" s="60">
        <f>VLOOKUP($A9,'Return Data'!$B$7:$R$2292,17,0)</f>
        <v>4.0016999999999996</v>
      </c>
      <c r="W9" s="61">
        <f t="shared" si="9"/>
        <v>5</v>
      </c>
      <c r="X9" s="60">
        <f>VLOOKUP($A9,'Return Data'!$B$7:$R$2292,14,0)</f>
        <v>5.274</v>
      </c>
      <c r="Y9" s="61">
        <f t="shared" si="10"/>
        <v>9</v>
      </c>
      <c r="Z9" s="60">
        <f>VLOOKUP($A9,'Return Data'!$B$7:$R$2292,16,0)</f>
        <v>7.4519000000000002</v>
      </c>
      <c r="AA9" s="62">
        <f t="shared" si="11"/>
        <v>4</v>
      </c>
    </row>
    <row r="10" spans="1:27" x14ac:dyDescent="0.3">
      <c r="A10" s="58" t="s">
        <v>1978</v>
      </c>
      <c r="B10" s="59">
        <f>VLOOKUP($A10,'Return Data'!$B$7:$R$2292,3,0)</f>
        <v>44826</v>
      </c>
      <c r="C10" s="60">
        <f>VLOOKUP($A10,'Return Data'!$B$7:$R$2292,4,0)</f>
        <v>33.310400000000001</v>
      </c>
      <c r="D10" s="60">
        <f>VLOOKUP($A10,'Return Data'!$B$7:$R$2292,5,0)</f>
        <v>-0.87660000000000005</v>
      </c>
      <c r="E10" s="61">
        <f t="shared" si="0"/>
        <v>10</v>
      </c>
      <c r="F10" s="60">
        <f>VLOOKUP($A10,'Return Data'!$B$7:$R$2292,6,0)</f>
        <v>-4.6003999999999996</v>
      </c>
      <c r="G10" s="61">
        <f t="shared" si="1"/>
        <v>13</v>
      </c>
      <c r="H10" s="60">
        <f>VLOOKUP($A10,'Return Data'!$B$7:$R$2292,7,0)</f>
        <v>-1.2051000000000001</v>
      </c>
      <c r="I10" s="61">
        <f t="shared" si="2"/>
        <v>18</v>
      </c>
      <c r="J10" s="60">
        <f>VLOOKUP($A10,'Return Data'!$B$7:$R$2292,8,0)</f>
        <v>0.20349999999999999</v>
      </c>
      <c r="K10" s="61">
        <f t="shared" si="3"/>
        <v>13</v>
      </c>
      <c r="L10" s="60">
        <f>VLOOKUP($A10,'Return Data'!$B$7:$R$2292,9,0)</f>
        <v>3.5133000000000001</v>
      </c>
      <c r="M10" s="61">
        <f t="shared" si="4"/>
        <v>9</v>
      </c>
      <c r="N10" s="60">
        <f>VLOOKUP($A10,'Return Data'!$B$7:$R$2292,10,0)</f>
        <v>5.4294000000000002</v>
      </c>
      <c r="O10" s="61">
        <f t="shared" si="5"/>
        <v>6</v>
      </c>
      <c r="P10" s="60">
        <f>VLOOKUP($A10,'Return Data'!$B$7:$R$2292,11,0)</f>
        <v>2.8047</v>
      </c>
      <c r="Q10" s="61">
        <f t="shared" si="6"/>
        <v>22</v>
      </c>
      <c r="R10" s="60">
        <f>VLOOKUP($A10,'Return Data'!$B$7:$R$2292,12,0)</f>
        <v>3.109</v>
      </c>
      <c r="S10" s="61">
        <f t="shared" si="7"/>
        <v>21</v>
      </c>
      <c r="T10" s="60">
        <f>VLOOKUP($A10,'Return Data'!$B$7:$R$2292,13,0)</f>
        <v>2.8813</v>
      </c>
      <c r="U10" s="61">
        <f t="shared" si="8"/>
        <v>21</v>
      </c>
      <c r="V10" s="60">
        <f>VLOOKUP($A10,'Return Data'!$B$7:$R$2292,17,0)</f>
        <v>3.5684999999999998</v>
      </c>
      <c r="W10" s="61">
        <f t="shared" si="9"/>
        <v>15</v>
      </c>
      <c r="X10" s="60">
        <f>VLOOKUP($A10,'Return Data'!$B$7:$R$2292,14,0)</f>
        <v>4.9391999999999996</v>
      </c>
      <c r="Y10" s="61">
        <f t="shared" si="10"/>
        <v>13</v>
      </c>
      <c r="Z10" s="60">
        <f>VLOOKUP($A10,'Return Data'!$B$7:$R$2292,16,0)</f>
        <v>7.3654000000000002</v>
      </c>
      <c r="AA10" s="62">
        <f t="shared" si="11"/>
        <v>6</v>
      </c>
    </row>
    <row r="11" spans="1:27" x14ac:dyDescent="0.3">
      <c r="A11" s="58" t="s">
        <v>968</v>
      </c>
      <c r="B11" s="59">
        <f>VLOOKUP($A11,'Return Data'!$B$7:$R$2292,3,0)</f>
        <v>44826</v>
      </c>
      <c r="C11" s="60">
        <f>VLOOKUP($A11,'Return Data'!$B$7:$R$2292,4,0)</f>
        <v>34.731999999999999</v>
      </c>
      <c r="D11" s="60">
        <f>VLOOKUP($A11,'Return Data'!$B$7:$R$2292,5,0)</f>
        <v>-11.4513</v>
      </c>
      <c r="E11" s="61">
        <f t="shared" si="0"/>
        <v>23</v>
      </c>
      <c r="F11" s="60">
        <f>VLOOKUP($A11,'Return Data'!$B$7:$R$2292,6,0)</f>
        <v>-7.3868999999999998</v>
      </c>
      <c r="G11" s="61">
        <f t="shared" si="1"/>
        <v>23</v>
      </c>
      <c r="H11" s="60">
        <f>VLOOKUP($A11,'Return Data'!$B$7:$R$2292,7,0)</f>
        <v>-1.8008999999999999</v>
      </c>
      <c r="I11" s="61">
        <f t="shared" si="2"/>
        <v>23</v>
      </c>
      <c r="J11" s="60">
        <f>VLOOKUP($A11,'Return Data'!$B$7:$R$2292,8,0)</f>
        <v>-0.50280000000000002</v>
      </c>
      <c r="K11" s="61">
        <f t="shared" si="3"/>
        <v>23</v>
      </c>
      <c r="L11" s="60">
        <f>VLOOKUP($A11,'Return Data'!$B$7:$R$2292,9,0)</f>
        <v>2.7115</v>
      </c>
      <c r="M11" s="61">
        <f t="shared" si="4"/>
        <v>19</v>
      </c>
      <c r="N11" s="60">
        <f>VLOOKUP($A11,'Return Data'!$B$7:$R$2292,10,0)</f>
        <v>4.6468999999999996</v>
      </c>
      <c r="O11" s="61">
        <f t="shared" si="5"/>
        <v>16</v>
      </c>
      <c r="P11" s="60">
        <f>VLOOKUP($A11,'Return Data'!$B$7:$R$2292,11,0)</f>
        <v>3.2721</v>
      </c>
      <c r="Q11" s="61">
        <f t="shared" si="6"/>
        <v>13</v>
      </c>
      <c r="R11" s="60">
        <f>VLOOKUP($A11,'Return Data'!$B$7:$R$2292,12,0)</f>
        <v>3.3891</v>
      </c>
      <c r="S11" s="61">
        <f t="shared" si="7"/>
        <v>12</v>
      </c>
      <c r="T11" s="60">
        <f>VLOOKUP($A11,'Return Data'!$B$7:$R$2292,13,0)</f>
        <v>3.1774</v>
      </c>
      <c r="U11" s="61">
        <f t="shared" si="8"/>
        <v>11</v>
      </c>
      <c r="V11" s="60">
        <f>VLOOKUP($A11,'Return Data'!$B$7:$R$2292,17,0)</f>
        <v>3.4297</v>
      </c>
      <c r="W11" s="61">
        <f t="shared" si="9"/>
        <v>20</v>
      </c>
      <c r="X11" s="60">
        <f>VLOOKUP($A11,'Return Data'!$B$7:$R$2292,14,0)</f>
        <v>4.5715000000000003</v>
      </c>
      <c r="Y11" s="61">
        <f t="shared" si="10"/>
        <v>18</v>
      </c>
      <c r="Z11" s="60">
        <f>VLOOKUP($A11,'Return Data'!$B$7:$R$2292,16,0)</f>
        <v>7.3459000000000003</v>
      </c>
      <c r="AA11" s="62">
        <f t="shared" si="11"/>
        <v>7</v>
      </c>
    </row>
    <row r="12" spans="1:27" x14ac:dyDescent="0.3">
      <c r="A12" s="58" t="s">
        <v>970</v>
      </c>
      <c r="B12" s="59">
        <f>VLOOKUP($A12,'Return Data'!$B$7:$R$2292,3,0)</f>
        <v>44826</v>
      </c>
      <c r="C12" s="60">
        <f>VLOOKUP($A12,'Return Data'!$B$7:$R$2292,4,0)</f>
        <v>16.350100000000001</v>
      </c>
      <c r="D12" s="60">
        <f>VLOOKUP($A12,'Return Data'!$B$7:$R$2292,5,0)</f>
        <v>-0.22320000000000001</v>
      </c>
      <c r="E12" s="61">
        <f t="shared" si="0"/>
        <v>7</v>
      </c>
      <c r="F12" s="60">
        <f>VLOOKUP($A12,'Return Data'!$B$7:$R$2292,6,0)</f>
        <v>-3.8683000000000001</v>
      </c>
      <c r="G12" s="61">
        <f t="shared" si="1"/>
        <v>8</v>
      </c>
      <c r="H12" s="60">
        <f>VLOOKUP($A12,'Return Data'!$B$7:$R$2292,7,0)</f>
        <v>3.1899999999999998E-2</v>
      </c>
      <c r="I12" s="61">
        <f t="shared" si="2"/>
        <v>4</v>
      </c>
      <c r="J12" s="60">
        <f>VLOOKUP($A12,'Return Data'!$B$7:$R$2292,8,0)</f>
        <v>0.36680000000000001</v>
      </c>
      <c r="K12" s="61">
        <f t="shared" si="3"/>
        <v>11</v>
      </c>
      <c r="L12" s="60">
        <f>VLOOKUP($A12,'Return Data'!$B$7:$R$2292,9,0)</f>
        <v>2.9744000000000002</v>
      </c>
      <c r="M12" s="61">
        <f t="shared" si="4"/>
        <v>15</v>
      </c>
      <c r="N12" s="60">
        <f>VLOOKUP($A12,'Return Data'!$B$7:$R$2292,10,0)</f>
        <v>4.7640000000000002</v>
      </c>
      <c r="O12" s="61">
        <f t="shared" si="5"/>
        <v>13</v>
      </c>
      <c r="P12" s="60">
        <f>VLOOKUP($A12,'Return Data'!$B$7:$R$2292,11,0)</f>
        <v>3.3822999999999999</v>
      </c>
      <c r="Q12" s="61">
        <f t="shared" si="6"/>
        <v>11</v>
      </c>
      <c r="R12" s="60">
        <f>VLOOKUP($A12,'Return Data'!$B$7:$R$2292,12,0)</f>
        <v>3.5430999999999999</v>
      </c>
      <c r="S12" s="61">
        <f t="shared" si="7"/>
        <v>7</v>
      </c>
      <c r="T12" s="60">
        <f>VLOOKUP($A12,'Return Data'!$B$7:$R$2292,13,0)</f>
        <v>3.3319000000000001</v>
      </c>
      <c r="U12" s="61">
        <f t="shared" si="8"/>
        <v>8</v>
      </c>
      <c r="V12" s="60">
        <f>VLOOKUP($A12,'Return Data'!$B$7:$R$2292,17,0)</f>
        <v>3.7218</v>
      </c>
      <c r="W12" s="61">
        <f t="shared" si="9"/>
        <v>8</v>
      </c>
      <c r="X12" s="60">
        <f>VLOOKUP($A12,'Return Data'!$B$7:$R$2292,14,0)</f>
        <v>4.8840000000000003</v>
      </c>
      <c r="Y12" s="61">
        <f t="shared" si="10"/>
        <v>16</v>
      </c>
      <c r="Z12" s="60">
        <f>VLOOKUP($A12,'Return Data'!$B$7:$R$2292,16,0)</f>
        <v>6.7355999999999998</v>
      </c>
      <c r="AA12" s="62">
        <f t="shared" si="11"/>
        <v>16</v>
      </c>
    </row>
    <row r="13" spans="1:27" x14ac:dyDescent="0.3">
      <c r="A13" s="58" t="s">
        <v>1792</v>
      </c>
      <c r="B13" s="59">
        <f>VLOOKUP($A13,'Return Data'!$B$7:$R$2292,3,0)</f>
        <v>0</v>
      </c>
      <c r="C13" s="60">
        <f>VLOOKUP($A13,'Return Data'!$B$7:$R$2292,4,0)</f>
        <v>0</v>
      </c>
      <c r="D13" s="60">
        <f>VLOOKUP($A13,'Return Data'!$B$7:$R$2292,5,0)</f>
        <v>0</v>
      </c>
      <c r="E13" s="61">
        <f t="shared" si="0"/>
        <v>5</v>
      </c>
      <c r="F13" s="60">
        <f>VLOOKUP($A13,'Return Data'!$B$7:$R$2292,6,0)</f>
        <v>0</v>
      </c>
      <c r="G13" s="61">
        <f t="shared" si="1"/>
        <v>2</v>
      </c>
      <c r="H13" s="60">
        <f>VLOOKUP($A13,'Return Data'!$B$7:$R$2292,7,0)</f>
        <v>0</v>
      </c>
      <c r="I13" s="61">
        <f t="shared" si="2"/>
        <v>5</v>
      </c>
      <c r="J13" s="60">
        <f>VLOOKUP($A13,'Return Data'!$B$7:$R$2292,8,0)</f>
        <v>0</v>
      </c>
      <c r="K13" s="61">
        <f t="shared" si="3"/>
        <v>16</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44826</v>
      </c>
      <c r="C14" s="60">
        <f>VLOOKUP($A14,'Return Data'!$B$7:$R$2292,4,0)</f>
        <v>47.576000000000001</v>
      </c>
      <c r="D14" s="60">
        <f>VLOOKUP($A14,'Return Data'!$B$7:$R$2292,5,0)</f>
        <v>-0.3836</v>
      </c>
      <c r="E14" s="61">
        <f t="shared" si="0"/>
        <v>8</v>
      </c>
      <c r="F14" s="60">
        <f>VLOOKUP($A14,'Return Data'!$B$7:$R$2292,6,0)</f>
        <v>-2.1989000000000001</v>
      </c>
      <c r="G14" s="61">
        <f t="shared" si="1"/>
        <v>5</v>
      </c>
      <c r="H14" s="60">
        <f>VLOOKUP($A14,'Return Data'!$B$7:$R$2292,7,0)</f>
        <v>-0.43840000000000001</v>
      </c>
      <c r="I14" s="61">
        <f t="shared" si="2"/>
        <v>12</v>
      </c>
      <c r="J14" s="60">
        <f>VLOOKUP($A14,'Return Data'!$B$7:$R$2292,8,0)</f>
        <v>0.78939999999999999</v>
      </c>
      <c r="K14" s="61">
        <f t="shared" si="3"/>
        <v>5</v>
      </c>
      <c r="L14" s="60">
        <f>VLOOKUP($A14,'Return Data'!$B$7:$R$2292,9,0)</f>
        <v>5.3425000000000002</v>
      </c>
      <c r="M14" s="61">
        <f t="shared" si="4"/>
        <v>2</v>
      </c>
      <c r="N14" s="60">
        <f>VLOOKUP($A14,'Return Data'!$B$7:$R$2292,10,0)</f>
        <v>6.2641</v>
      </c>
      <c r="O14" s="61">
        <f t="shared" si="5"/>
        <v>2</v>
      </c>
      <c r="P14" s="60">
        <f>VLOOKUP($A14,'Return Data'!$B$7:$R$2292,11,0)</f>
        <v>3.5640999999999998</v>
      </c>
      <c r="Q14" s="61">
        <f t="shared" si="6"/>
        <v>5</v>
      </c>
      <c r="R14" s="60">
        <f>VLOOKUP($A14,'Return Data'!$B$7:$R$2292,12,0)</f>
        <v>3.5209000000000001</v>
      </c>
      <c r="S14" s="61">
        <f t="shared" si="7"/>
        <v>8</v>
      </c>
      <c r="T14" s="60">
        <f>VLOOKUP($A14,'Return Data'!$B$7:$R$2292,13,0)</f>
        <v>3.3277000000000001</v>
      </c>
      <c r="U14" s="61">
        <f t="shared" si="8"/>
        <v>9</v>
      </c>
      <c r="V14" s="60">
        <f>VLOOKUP($A14,'Return Data'!$B$7:$R$2292,17,0)</f>
        <v>4.1810999999999998</v>
      </c>
      <c r="W14" s="61">
        <f t="shared" si="9"/>
        <v>3</v>
      </c>
      <c r="X14" s="60">
        <f>VLOOKUP($A14,'Return Data'!$B$7:$R$2292,14,0)</f>
        <v>5.4101999999999997</v>
      </c>
      <c r="Y14" s="61">
        <f t="shared" si="10"/>
        <v>5</v>
      </c>
      <c r="Z14" s="60">
        <f>VLOOKUP($A14,'Return Data'!$B$7:$R$2292,16,0)</f>
        <v>7.0610999999999997</v>
      </c>
      <c r="AA14" s="62">
        <f t="shared" si="11"/>
        <v>15</v>
      </c>
    </row>
    <row r="15" spans="1:27" x14ac:dyDescent="0.3">
      <c r="A15" s="58" t="s">
        <v>977</v>
      </c>
      <c r="B15" s="59">
        <f>VLOOKUP($A15,'Return Data'!$B$7:$R$2292,3,0)</f>
        <v>44826</v>
      </c>
      <c r="C15" s="60">
        <f>VLOOKUP($A15,'Return Data'!$B$7:$R$2292,4,0)</f>
        <v>16.9846</v>
      </c>
      <c r="D15" s="60">
        <f>VLOOKUP($A15,'Return Data'!$B$7:$R$2292,5,0)</f>
        <v>-0.85960000000000003</v>
      </c>
      <c r="E15" s="61">
        <f t="shared" si="0"/>
        <v>9</v>
      </c>
      <c r="F15" s="60">
        <f>VLOOKUP($A15,'Return Data'!$B$7:$R$2292,6,0)</f>
        <v>-1.7906</v>
      </c>
      <c r="G15" s="61">
        <f t="shared" si="1"/>
        <v>4</v>
      </c>
      <c r="H15" s="60">
        <f>VLOOKUP($A15,'Return Data'!$B$7:$R$2292,7,0)</f>
        <v>1.1976</v>
      </c>
      <c r="I15" s="61">
        <f t="shared" si="2"/>
        <v>2</v>
      </c>
      <c r="J15" s="60">
        <f>VLOOKUP($A15,'Return Data'!$B$7:$R$2292,8,0)</f>
        <v>1.4743999999999999</v>
      </c>
      <c r="K15" s="61">
        <f t="shared" si="3"/>
        <v>3</v>
      </c>
      <c r="L15" s="60">
        <f>VLOOKUP($A15,'Return Data'!$B$7:$R$2292,9,0)</f>
        <v>3.6926000000000001</v>
      </c>
      <c r="M15" s="61">
        <f t="shared" si="4"/>
        <v>7</v>
      </c>
      <c r="N15" s="60">
        <f>VLOOKUP($A15,'Return Data'!$B$7:$R$2292,10,0)</f>
        <v>4.9523999999999999</v>
      </c>
      <c r="O15" s="61">
        <f t="shared" si="5"/>
        <v>10</v>
      </c>
      <c r="P15" s="60">
        <f>VLOOKUP($A15,'Return Data'!$B$7:$R$2292,11,0)</f>
        <v>2.8984999999999999</v>
      </c>
      <c r="Q15" s="61">
        <f t="shared" si="6"/>
        <v>21</v>
      </c>
      <c r="R15" s="60">
        <f>VLOOKUP($A15,'Return Data'!$B$7:$R$2292,12,0)</f>
        <v>3.2261000000000002</v>
      </c>
      <c r="S15" s="61">
        <f t="shared" si="7"/>
        <v>19</v>
      </c>
      <c r="T15" s="60">
        <f>VLOOKUP($A15,'Return Data'!$B$7:$R$2292,13,0)</f>
        <v>3.0293999999999999</v>
      </c>
      <c r="U15" s="61">
        <f t="shared" si="8"/>
        <v>19</v>
      </c>
      <c r="V15" s="60">
        <f>VLOOKUP($A15,'Return Data'!$B$7:$R$2292,17,0)</f>
        <v>3.3940999999999999</v>
      </c>
      <c r="W15" s="61">
        <f t="shared" si="9"/>
        <v>21</v>
      </c>
      <c r="X15" s="60">
        <f>VLOOKUP($A15,'Return Data'!$B$7:$R$2292,14,0)</f>
        <v>3.5083000000000002</v>
      </c>
      <c r="Y15" s="61">
        <f t="shared" si="10"/>
        <v>22</v>
      </c>
      <c r="Z15" s="60">
        <f>VLOOKUP($A15,'Return Data'!$B$7:$R$2292,16,0)</f>
        <v>3.3784999999999998</v>
      </c>
      <c r="AA15" s="62">
        <f t="shared" si="11"/>
        <v>22</v>
      </c>
    </row>
    <row r="16" spans="1:27" x14ac:dyDescent="0.3">
      <c r="A16" s="58" t="s">
        <v>979</v>
      </c>
      <c r="B16" s="59">
        <f>VLOOKUP($A16,'Return Data'!$B$7:$R$2292,3,0)</f>
        <v>44826</v>
      </c>
      <c r="C16" s="60">
        <f>VLOOKUP($A16,'Return Data'!$B$7:$R$2292,4,0)</f>
        <v>442.0412</v>
      </c>
      <c r="D16" s="60">
        <f>VLOOKUP($A16,'Return Data'!$B$7:$R$2292,5,0)</f>
        <v>13.026199999999999</v>
      </c>
      <c r="E16" s="61">
        <f t="shared" si="0"/>
        <v>1</v>
      </c>
      <c r="F16" s="60">
        <f>VLOOKUP($A16,'Return Data'!$B$7:$R$2292,6,0)</f>
        <v>2.5960999999999999</v>
      </c>
      <c r="G16" s="61">
        <f t="shared" si="1"/>
        <v>1</v>
      </c>
      <c r="H16" s="60">
        <f>VLOOKUP($A16,'Return Data'!$B$7:$R$2292,7,0)</f>
        <v>1.2070000000000001</v>
      </c>
      <c r="I16" s="61">
        <f t="shared" si="2"/>
        <v>1</v>
      </c>
      <c r="J16" s="60">
        <f>VLOOKUP($A16,'Return Data'!$B$7:$R$2292,8,0)</f>
        <v>4.3257000000000003</v>
      </c>
      <c r="K16" s="61">
        <f t="shared" si="3"/>
        <v>1</v>
      </c>
      <c r="L16" s="60">
        <f>VLOOKUP($A16,'Return Data'!$B$7:$R$2292,9,0)</f>
        <v>10.3672</v>
      </c>
      <c r="M16" s="61">
        <f t="shared" si="4"/>
        <v>1</v>
      </c>
      <c r="N16" s="60">
        <f>VLOOKUP($A16,'Return Data'!$B$7:$R$2292,10,0)</f>
        <v>9.0477000000000007</v>
      </c>
      <c r="O16" s="61">
        <f t="shared" si="5"/>
        <v>1</v>
      </c>
      <c r="P16" s="60">
        <f>VLOOKUP($A16,'Return Data'!$B$7:$R$2292,11,0)</f>
        <v>4.6623999999999999</v>
      </c>
      <c r="Q16" s="61">
        <f t="shared" si="6"/>
        <v>1</v>
      </c>
      <c r="R16" s="60">
        <f>VLOOKUP($A16,'Return Data'!$B$7:$R$2292,12,0)</f>
        <v>3.8180999999999998</v>
      </c>
      <c r="S16" s="61">
        <f t="shared" si="7"/>
        <v>2</v>
      </c>
      <c r="T16" s="60">
        <f>VLOOKUP($A16,'Return Data'!$B$7:$R$2292,13,0)</f>
        <v>3.3927</v>
      </c>
      <c r="U16" s="61">
        <f t="shared" si="8"/>
        <v>5</v>
      </c>
      <c r="V16" s="60">
        <f>VLOOKUP($A16,'Return Data'!$B$7:$R$2292,17,0)</f>
        <v>4.4305000000000003</v>
      </c>
      <c r="W16" s="61">
        <f t="shared" si="9"/>
        <v>2</v>
      </c>
      <c r="X16" s="60">
        <f>VLOOKUP($A16,'Return Data'!$B$7:$R$2292,14,0)</f>
        <v>5.7908999999999997</v>
      </c>
      <c r="Y16" s="61">
        <f t="shared" si="10"/>
        <v>3</v>
      </c>
      <c r="Z16" s="60">
        <f>VLOOKUP($A16,'Return Data'!$B$7:$R$2292,16,0)</f>
        <v>7.7141999999999999</v>
      </c>
      <c r="AA16" s="62">
        <f t="shared" si="11"/>
        <v>1</v>
      </c>
    </row>
    <row r="17" spans="1:27" x14ac:dyDescent="0.3">
      <c r="A17" s="58" t="s">
        <v>982</v>
      </c>
      <c r="B17" s="59">
        <f>VLOOKUP($A17,'Return Data'!$B$7:$R$2292,3,0)</f>
        <v>44826</v>
      </c>
      <c r="C17" s="60">
        <f>VLOOKUP($A17,'Return Data'!$B$7:$R$2292,4,0)</f>
        <v>31.789100000000001</v>
      </c>
      <c r="D17" s="60">
        <f>VLOOKUP($A17,'Return Data'!$B$7:$R$2292,5,0)</f>
        <v>-13.199400000000001</v>
      </c>
      <c r="E17" s="61">
        <f t="shared" si="0"/>
        <v>24</v>
      </c>
      <c r="F17" s="60">
        <f>VLOOKUP($A17,'Return Data'!$B$7:$R$2292,6,0)</f>
        <v>-7.5350999999999999</v>
      </c>
      <c r="G17" s="61">
        <f t="shared" si="1"/>
        <v>24</v>
      </c>
      <c r="H17" s="60">
        <f>VLOOKUP($A17,'Return Data'!$B$7:$R$2292,7,0)</f>
        <v>-2.3117999999999999</v>
      </c>
      <c r="I17" s="61">
        <f t="shared" si="2"/>
        <v>24</v>
      </c>
      <c r="J17" s="60">
        <f>VLOOKUP($A17,'Return Data'!$B$7:$R$2292,8,0)</f>
        <v>-1.7621</v>
      </c>
      <c r="K17" s="61">
        <f t="shared" si="3"/>
        <v>24</v>
      </c>
      <c r="L17" s="60">
        <f>VLOOKUP($A17,'Return Data'!$B$7:$R$2292,9,0)</f>
        <v>1.9217</v>
      </c>
      <c r="M17" s="61">
        <f t="shared" si="4"/>
        <v>22</v>
      </c>
      <c r="N17" s="60">
        <f>VLOOKUP($A17,'Return Data'!$B$7:$R$2292,10,0)</f>
        <v>4.782</v>
      </c>
      <c r="O17" s="61">
        <f t="shared" si="5"/>
        <v>12</v>
      </c>
      <c r="P17" s="60">
        <f>VLOOKUP($A17,'Return Data'!$B$7:$R$2292,11,0)</f>
        <v>3.0289999999999999</v>
      </c>
      <c r="Q17" s="61">
        <f t="shared" si="6"/>
        <v>19</v>
      </c>
      <c r="R17" s="60">
        <f>VLOOKUP($A17,'Return Data'!$B$7:$R$2292,12,0)</f>
        <v>3.2786</v>
      </c>
      <c r="S17" s="61">
        <f t="shared" si="7"/>
        <v>17</v>
      </c>
      <c r="T17" s="60">
        <f>VLOOKUP($A17,'Return Data'!$B$7:$R$2292,13,0)</f>
        <v>3.14</v>
      </c>
      <c r="U17" s="61">
        <f t="shared" si="8"/>
        <v>13</v>
      </c>
      <c r="V17" s="60">
        <f>VLOOKUP($A17,'Return Data'!$B$7:$R$2292,17,0)</f>
        <v>3.5920000000000001</v>
      </c>
      <c r="W17" s="61">
        <f t="shared" si="9"/>
        <v>13</v>
      </c>
      <c r="X17" s="60">
        <f>VLOOKUP($A17,'Return Data'!$B$7:$R$2292,14,0)</f>
        <v>4.8902999999999999</v>
      </c>
      <c r="Y17" s="61">
        <f t="shared" si="10"/>
        <v>15</v>
      </c>
      <c r="Z17" s="60">
        <f>VLOOKUP($A17,'Return Data'!$B$7:$R$2292,16,0)</f>
        <v>7.1750999999999996</v>
      </c>
      <c r="AA17" s="62">
        <f t="shared" si="11"/>
        <v>12</v>
      </c>
    </row>
    <row r="18" spans="1:27" x14ac:dyDescent="0.3">
      <c r="A18" s="58" t="s">
        <v>983</v>
      </c>
      <c r="B18" s="59">
        <f>VLOOKUP($A18,'Return Data'!$B$7:$R$2292,3,0)</f>
        <v>44826</v>
      </c>
      <c r="C18" s="60">
        <f>VLOOKUP($A18,'Return Data'!$B$7:$R$2292,4,0)</f>
        <v>3117.5783999999999</v>
      </c>
      <c r="D18" s="60">
        <f>VLOOKUP($A18,'Return Data'!$B$7:$R$2292,5,0)</f>
        <v>-4.7446000000000002</v>
      </c>
      <c r="E18" s="61">
        <f t="shared" si="0"/>
        <v>14</v>
      </c>
      <c r="F18" s="60">
        <f>VLOOKUP($A18,'Return Data'!$B$7:$R$2292,6,0)</f>
        <v>-7.1765999999999996</v>
      </c>
      <c r="G18" s="61">
        <f t="shared" si="1"/>
        <v>22</v>
      </c>
      <c r="H18" s="60">
        <f>VLOOKUP($A18,'Return Data'!$B$7:$R$2292,7,0)</f>
        <v>-1.6821999999999999</v>
      </c>
      <c r="I18" s="61">
        <f t="shared" si="2"/>
        <v>22</v>
      </c>
      <c r="J18" s="60">
        <f>VLOOKUP($A18,'Return Data'!$B$7:$R$2292,8,0)</f>
        <v>-0.2772</v>
      </c>
      <c r="K18" s="61">
        <f t="shared" si="3"/>
        <v>20</v>
      </c>
      <c r="L18" s="60">
        <f>VLOOKUP($A18,'Return Data'!$B$7:$R$2292,9,0)</f>
        <v>2.6959</v>
      </c>
      <c r="M18" s="61">
        <f t="shared" si="4"/>
        <v>20</v>
      </c>
      <c r="N18" s="60">
        <f>VLOOKUP($A18,'Return Data'!$B$7:$R$2292,10,0)</f>
        <v>4.6356000000000002</v>
      </c>
      <c r="O18" s="61">
        <f t="shared" si="5"/>
        <v>17</v>
      </c>
      <c r="P18" s="60">
        <f>VLOOKUP($A18,'Return Data'!$B$7:$R$2292,11,0)</f>
        <v>3.2103999999999999</v>
      </c>
      <c r="Q18" s="61">
        <f t="shared" si="6"/>
        <v>15</v>
      </c>
      <c r="R18" s="60">
        <f>VLOOKUP($A18,'Return Data'!$B$7:$R$2292,12,0)</f>
        <v>3.3469000000000002</v>
      </c>
      <c r="S18" s="61">
        <f t="shared" si="7"/>
        <v>14</v>
      </c>
      <c r="T18" s="60">
        <f>VLOOKUP($A18,'Return Data'!$B$7:$R$2292,13,0)</f>
        <v>3.1349</v>
      </c>
      <c r="U18" s="61">
        <f t="shared" si="8"/>
        <v>14</v>
      </c>
      <c r="V18" s="60">
        <f>VLOOKUP($A18,'Return Data'!$B$7:$R$2292,17,0)</f>
        <v>3.6305999999999998</v>
      </c>
      <c r="W18" s="61">
        <f t="shared" si="9"/>
        <v>12</v>
      </c>
      <c r="X18" s="60">
        <f>VLOOKUP($A18,'Return Data'!$B$7:$R$2292,14,0)</f>
        <v>5.0172999999999996</v>
      </c>
      <c r="Y18" s="61">
        <f t="shared" si="10"/>
        <v>11</v>
      </c>
      <c r="Z18" s="60">
        <f>VLOOKUP($A18,'Return Data'!$B$7:$R$2292,16,0)</f>
        <v>7.5159000000000002</v>
      </c>
      <c r="AA18" s="62">
        <f t="shared" si="11"/>
        <v>3</v>
      </c>
    </row>
    <row r="19" spans="1:27" x14ac:dyDescent="0.3">
      <c r="A19" s="58" t="s">
        <v>985</v>
      </c>
      <c r="B19" s="59">
        <f>VLOOKUP($A19,'Return Data'!$B$7:$R$2292,3,0)</f>
        <v>44826</v>
      </c>
      <c r="C19" s="60">
        <f>VLOOKUP($A19,'Return Data'!$B$7:$R$2292,4,0)</f>
        <v>30.698499999999999</v>
      </c>
      <c r="D19" s="60">
        <f>VLOOKUP($A19,'Return Data'!$B$7:$R$2292,5,0)</f>
        <v>3.6861999999999999</v>
      </c>
      <c r="E19" s="61">
        <f t="shared" si="0"/>
        <v>2</v>
      </c>
      <c r="F19" s="60">
        <f>VLOOKUP($A19,'Return Data'!$B$7:$R$2292,6,0)</f>
        <v>-4.7937000000000003</v>
      </c>
      <c r="G19" s="61">
        <f t="shared" si="1"/>
        <v>16</v>
      </c>
      <c r="H19" s="60">
        <f>VLOOKUP($A19,'Return Data'!$B$7:$R$2292,7,0)</f>
        <v>-0.15290000000000001</v>
      </c>
      <c r="I19" s="61">
        <f t="shared" si="2"/>
        <v>9</v>
      </c>
      <c r="J19" s="60">
        <f>VLOOKUP($A19,'Return Data'!$B$7:$R$2292,8,0)</f>
        <v>0.67110000000000003</v>
      </c>
      <c r="K19" s="61">
        <f t="shared" si="3"/>
        <v>6</v>
      </c>
      <c r="L19" s="60">
        <f>VLOOKUP($A19,'Return Data'!$B$7:$R$2292,9,0)</f>
        <v>3.2422</v>
      </c>
      <c r="M19" s="61">
        <f t="shared" si="4"/>
        <v>11</v>
      </c>
      <c r="N19" s="60">
        <f>VLOOKUP($A19,'Return Data'!$B$7:$R$2292,10,0)</f>
        <v>4.6165000000000003</v>
      </c>
      <c r="O19" s="61">
        <f t="shared" si="5"/>
        <v>18</v>
      </c>
      <c r="P19" s="60">
        <f>VLOOKUP($A19,'Return Data'!$B$7:$R$2292,11,0)</f>
        <v>3.4274</v>
      </c>
      <c r="Q19" s="61">
        <f t="shared" si="6"/>
        <v>9</v>
      </c>
      <c r="R19" s="60">
        <f>VLOOKUP($A19,'Return Data'!$B$7:$R$2292,12,0)</f>
        <v>3.5831</v>
      </c>
      <c r="S19" s="61">
        <f t="shared" si="7"/>
        <v>5</v>
      </c>
      <c r="T19" s="60">
        <f>VLOOKUP($A19,'Return Data'!$B$7:$R$2292,13,0)</f>
        <v>3.3376000000000001</v>
      </c>
      <c r="U19" s="61">
        <f t="shared" si="8"/>
        <v>7</v>
      </c>
      <c r="V19" s="60">
        <f>VLOOKUP($A19,'Return Data'!$B$7:$R$2292,17,0)</f>
        <v>3.4607999999999999</v>
      </c>
      <c r="W19" s="61">
        <f t="shared" si="9"/>
        <v>18</v>
      </c>
      <c r="X19" s="60">
        <f>VLOOKUP($A19,'Return Data'!$B$7:$R$2292,14,0)</f>
        <v>8.0631000000000004</v>
      </c>
      <c r="Y19" s="61">
        <f t="shared" si="10"/>
        <v>1</v>
      </c>
      <c r="Z19" s="60">
        <f>VLOOKUP($A19,'Return Data'!$B$7:$R$2292,16,0)</f>
        <v>7.2629999999999999</v>
      </c>
      <c r="AA19" s="62">
        <f t="shared" si="11"/>
        <v>8</v>
      </c>
    </row>
    <row r="20" spans="1:27" x14ac:dyDescent="0.3">
      <c r="A20" s="58" t="s">
        <v>987</v>
      </c>
      <c r="B20" s="59">
        <f>VLOOKUP($A20,'Return Data'!$B$7:$R$2292,3,0)</f>
        <v>44826</v>
      </c>
      <c r="C20" s="60">
        <f>VLOOKUP($A20,'Return Data'!$B$7:$R$2292,4,0)</f>
        <v>2766.2730999999999</v>
      </c>
      <c r="D20" s="60">
        <f>VLOOKUP($A20,'Return Data'!$B$7:$R$2292,5,0)</f>
        <v>-7.3861999999999997</v>
      </c>
      <c r="E20" s="61">
        <f t="shared" si="0"/>
        <v>16</v>
      </c>
      <c r="F20" s="60">
        <f>VLOOKUP($A20,'Return Data'!$B$7:$R$2292,6,0)</f>
        <v>-6.9439000000000002</v>
      </c>
      <c r="G20" s="61">
        <f t="shared" si="1"/>
        <v>20</v>
      </c>
      <c r="H20" s="60">
        <f>VLOOKUP($A20,'Return Data'!$B$7:$R$2292,7,0)</f>
        <v>-1.6546000000000001</v>
      </c>
      <c r="I20" s="61">
        <f t="shared" si="2"/>
        <v>21</v>
      </c>
      <c r="J20" s="60">
        <f>VLOOKUP($A20,'Return Data'!$B$7:$R$2292,8,0)</f>
        <v>-0.50080000000000002</v>
      </c>
      <c r="K20" s="61">
        <f t="shared" si="3"/>
        <v>22</v>
      </c>
      <c r="L20" s="60">
        <f>VLOOKUP($A20,'Return Data'!$B$7:$R$2292,9,0)</f>
        <v>4.3179999999999996</v>
      </c>
      <c r="M20" s="61">
        <f t="shared" si="4"/>
        <v>3</v>
      </c>
      <c r="N20" s="60">
        <f>VLOOKUP($A20,'Return Data'!$B$7:$R$2292,10,0)</f>
        <v>6.0431999999999997</v>
      </c>
      <c r="O20" s="61">
        <f t="shared" si="5"/>
        <v>3</v>
      </c>
      <c r="P20" s="60">
        <f>VLOOKUP($A20,'Return Data'!$B$7:$R$2292,11,0)</f>
        <v>3.2214</v>
      </c>
      <c r="Q20" s="61">
        <f t="shared" si="6"/>
        <v>14</v>
      </c>
      <c r="R20" s="60">
        <f>VLOOKUP($A20,'Return Data'!$B$7:$R$2292,12,0)</f>
        <v>3.1757</v>
      </c>
      <c r="S20" s="61">
        <f t="shared" si="7"/>
        <v>20</v>
      </c>
      <c r="T20" s="60">
        <f>VLOOKUP($A20,'Return Data'!$B$7:$R$2292,13,0)</f>
        <v>2.9506000000000001</v>
      </c>
      <c r="U20" s="61">
        <f t="shared" si="8"/>
        <v>20</v>
      </c>
      <c r="V20" s="60">
        <f>VLOOKUP($A20,'Return Data'!$B$7:$R$2292,17,0)</f>
        <v>3.7081</v>
      </c>
      <c r="W20" s="61">
        <f t="shared" si="9"/>
        <v>10</v>
      </c>
      <c r="X20" s="60">
        <f>VLOOKUP($A20,'Return Data'!$B$7:$R$2292,14,0)</f>
        <v>5.3106</v>
      </c>
      <c r="Y20" s="61">
        <f t="shared" si="10"/>
        <v>7</v>
      </c>
      <c r="Z20" s="60">
        <f>VLOOKUP($A20,'Return Data'!$B$7:$R$2292,16,0)</f>
        <v>7.2403000000000004</v>
      </c>
      <c r="AA20" s="62">
        <f t="shared" si="11"/>
        <v>10</v>
      </c>
    </row>
    <row r="21" spans="1:27" x14ac:dyDescent="0.3">
      <c r="A21" s="58" t="s">
        <v>990</v>
      </c>
      <c r="B21" s="59">
        <f>VLOOKUP($A21,'Return Data'!$B$7:$R$2292,3,0)</f>
        <v>44826</v>
      </c>
      <c r="C21" s="60">
        <f>VLOOKUP($A21,'Return Data'!$B$7:$R$2292,4,0)</f>
        <v>23.297699999999999</v>
      </c>
      <c r="D21" s="60">
        <f>VLOOKUP($A21,'Return Data'!$B$7:$R$2292,5,0)</f>
        <v>-8.7713000000000001</v>
      </c>
      <c r="E21" s="61">
        <f t="shared" si="0"/>
        <v>21</v>
      </c>
      <c r="F21" s="60">
        <f>VLOOKUP($A21,'Return Data'!$B$7:$R$2292,6,0)</f>
        <v>-4.8026</v>
      </c>
      <c r="G21" s="61">
        <f t="shared" si="1"/>
        <v>17</v>
      </c>
      <c r="H21" s="60">
        <f>VLOOKUP($A21,'Return Data'!$B$7:$R$2292,7,0)</f>
        <v>-1.0964</v>
      </c>
      <c r="I21" s="61">
        <f t="shared" si="2"/>
        <v>17</v>
      </c>
      <c r="J21" s="60">
        <f>VLOOKUP($A21,'Return Data'!$B$7:$R$2292,8,0)</f>
        <v>0.17910000000000001</v>
      </c>
      <c r="K21" s="61">
        <f t="shared" si="3"/>
        <v>14</v>
      </c>
      <c r="L21" s="60">
        <f>VLOOKUP($A21,'Return Data'!$B$7:$R$2292,9,0)</f>
        <v>2.8166000000000002</v>
      </c>
      <c r="M21" s="61">
        <f t="shared" si="4"/>
        <v>18</v>
      </c>
      <c r="N21" s="60">
        <f>VLOOKUP($A21,'Return Data'!$B$7:$R$2292,10,0)</f>
        <v>4.5472000000000001</v>
      </c>
      <c r="O21" s="61">
        <f t="shared" si="5"/>
        <v>19</v>
      </c>
      <c r="P21" s="60">
        <f>VLOOKUP($A21,'Return Data'!$B$7:$R$2292,11,0)</f>
        <v>3.1406000000000001</v>
      </c>
      <c r="Q21" s="61">
        <f t="shared" si="6"/>
        <v>18</v>
      </c>
      <c r="R21" s="60">
        <f>VLOOKUP($A21,'Return Data'!$B$7:$R$2292,12,0)</f>
        <v>3.2904</v>
      </c>
      <c r="S21" s="61">
        <f t="shared" si="7"/>
        <v>16</v>
      </c>
      <c r="T21" s="60">
        <f>VLOOKUP($A21,'Return Data'!$B$7:$R$2292,13,0)</f>
        <v>3.0998999999999999</v>
      </c>
      <c r="U21" s="61">
        <f t="shared" si="8"/>
        <v>17</v>
      </c>
      <c r="V21" s="60">
        <f>VLOOKUP($A21,'Return Data'!$B$7:$R$2292,17,0)</f>
        <v>3.6629999999999998</v>
      </c>
      <c r="W21" s="61">
        <f t="shared" si="9"/>
        <v>11</v>
      </c>
      <c r="X21" s="60">
        <f>VLOOKUP($A21,'Return Data'!$B$7:$R$2292,14,0)</f>
        <v>4.9069000000000003</v>
      </c>
      <c r="Y21" s="61">
        <f t="shared" si="10"/>
        <v>14</v>
      </c>
      <c r="Z21" s="60">
        <f>VLOOKUP($A21,'Return Data'!$B$7:$R$2292,16,0)</f>
        <v>7.4253</v>
      </c>
      <c r="AA21" s="62">
        <f t="shared" si="11"/>
        <v>5</v>
      </c>
    </row>
    <row r="22" spans="1:27" x14ac:dyDescent="0.3">
      <c r="A22" s="58" t="s">
        <v>991</v>
      </c>
      <c r="B22" s="59">
        <f>VLOOKUP($A22,'Return Data'!$B$7:$R$2292,3,0)</f>
        <v>44826</v>
      </c>
      <c r="C22" s="60">
        <f>VLOOKUP($A22,'Return Data'!$B$7:$R$2292,4,0)</f>
        <v>32.891399999999997</v>
      </c>
      <c r="D22" s="60">
        <f>VLOOKUP($A22,'Return Data'!$B$7:$R$2292,5,0)</f>
        <v>-1.8864000000000001</v>
      </c>
      <c r="E22" s="61">
        <f t="shared" si="0"/>
        <v>12</v>
      </c>
      <c r="F22" s="60">
        <f>VLOOKUP($A22,'Return Data'!$B$7:$R$2292,6,0)</f>
        <v>-4.0675999999999997</v>
      </c>
      <c r="G22" s="61">
        <f t="shared" si="1"/>
        <v>11</v>
      </c>
      <c r="H22" s="60">
        <f>VLOOKUP($A22,'Return Data'!$B$7:$R$2292,7,0)</f>
        <v>-0.69740000000000002</v>
      </c>
      <c r="I22" s="61">
        <f t="shared" si="2"/>
        <v>14</v>
      </c>
      <c r="J22" s="60">
        <f>VLOOKUP($A22,'Return Data'!$B$7:$R$2292,8,0)</f>
        <v>0.55500000000000005</v>
      </c>
      <c r="K22" s="61">
        <f t="shared" si="3"/>
        <v>9</v>
      </c>
      <c r="L22" s="60">
        <f>VLOOKUP($A22,'Return Data'!$B$7:$R$2292,9,0)</f>
        <v>2.9499</v>
      </c>
      <c r="M22" s="61">
        <f t="shared" si="4"/>
        <v>16</v>
      </c>
      <c r="N22" s="60">
        <f>VLOOKUP($A22,'Return Data'!$B$7:$R$2292,10,0)</f>
        <v>4.4063999999999997</v>
      </c>
      <c r="O22" s="61">
        <f t="shared" si="5"/>
        <v>22</v>
      </c>
      <c r="P22" s="60">
        <f>VLOOKUP($A22,'Return Data'!$B$7:$R$2292,11,0)</f>
        <v>3.1621999999999999</v>
      </c>
      <c r="Q22" s="61">
        <f t="shared" si="6"/>
        <v>16</v>
      </c>
      <c r="R22" s="60">
        <f>VLOOKUP($A22,'Return Data'!$B$7:$R$2292,12,0)</f>
        <v>3.2464</v>
      </c>
      <c r="S22" s="61">
        <f t="shared" si="7"/>
        <v>18</v>
      </c>
      <c r="T22" s="60">
        <f>VLOOKUP($A22,'Return Data'!$B$7:$R$2292,13,0)</f>
        <v>3.0817000000000001</v>
      </c>
      <c r="U22" s="61">
        <f t="shared" si="8"/>
        <v>18</v>
      </c>
      <c r="V22" s="60">
        <f>VLOOKUP($A22,'Return Data'!$B$7:$R$2292,17,0)</f>
        <v>3.7107999999999999</v>
      </c>
      <c r="W22" s="61">
        <f t="shared" si="9"/>
        <v>9</v>
      </c>
      <c r="X22" s="60">
        <f>VLOOKUP($A22,'Return Data'!$B$7:$R$2292,14,0)</f>
        <v>5.0079000000000002</v>
      </c>
      <c r="Y22" s="61">
        <f t="shared" si="10"/>
        <v>12</v>
      </c>
      <c r="Z22" s="60">
        <f>VLOOKUP($A22,'Return Data'!$B$7:$R$2292,16,0)</f>
        <v>6.3582000000000001</v>
      </c>
      <c r="AA22" s="62">
        <f t="shared" si="11"/>
        <v>17</v>
      </c>
    </row>
    <row r="23" spans="1:27" x14ac:dyDescent="0.3">
      <c r="A23" s="58" t="s">
        <v>994</v>
      </c>
      <c r="B23" s="59">
        <f>VLOOKUP($A23,'Return Data'!$B$7:$R$2292,3,0)</f>
        <v>44826</v>
      </c>
      <c r="C23" s="60">
        <f>VLOOKUP($A23,'Return Data'!$B$7:$R$2292,4,0)</f>
        <v>1356.5161000000001</v>
      </c>
      <c r="D23" s="60">
        <f>VLOOKUP($A23,'Return Data'!$B$7:$R$2292,5,0)</f>
        <v>-8.1725999999999992</v>
      </c>
      <c r="E23" s="61">
        <f t="shared" si="0"/>
        <v>20</v>
      </c>
      <c r="F23" s="60">
        <f>VLOOKUP($A23,'Return Data'!$B$7:$R$2292,6,0)</f>
        <v>-5.3468</v>
      </c>
      <c r="G23" s="61">
        <f t="shared" si="1"/>
        <v>18</v>
      </c>
      <c r="H23" s="60">
        <f>VLOOKUP($A23,'Return Data'!$B$7:$R$2292,7,0)</f>
        <v>-0.99919999999999998</v>
      </c>
      <c r="I23" s="61">
        <f t="shared" si="2"/>
        <v>16</v>
      </c>
      <c r="J23" s="60">
        <f>VLOOKUP($A23,'Return Data'!$B$7:$R$2292,8,0)</f>
        <v>-0.13200000000000001</v>
      </c>
      <c r="K23" s="61">
        <f t="shared" si="3"/>
        <v>19</v>
      </c>
      <c r="L23" s="60">
        <f>VLOOKUP($A23,'Return Data'!$B$7:$R$2292,9,0)</f>
        <v>2.6581000000000001</v>
      </c>
      <c r="M23" s="61">
        <f t="shared" si="4"/>
        <v>21</v>
      </c>
      <c r="N23" s="60">
        <f>VLOOKUP($A23,'Return Data'!$B$7:$R$2292,10,0)</f>
        <v>4.5262000000000002</v>
      </c>
      <c r="O23" s="61">
        <f t="shared" si="5"/>
        <v>20</v>
      </c>
      <c r="P23" s="60">
        <f>VLOOKUP($A23,'Return Data'!$B$7:$R$2292,11,0)</f>
        <v>2.9073000000000002</v>
      </c>
      <c r="Q23" s="61">
        <f t="shared" si="6"/>
        <v>20</v>
      </c>
      <c r="R23" s="60">
        <f>VLOOKUP($A23,'Return Data'!$B$7:$R$2292,12,0)</f>
        <v>3.0036</v>
      </c>
      <c r="S23" s="61">
        <f t="shared" si="7"/>
        <v>22</v>
      </c>
      <c r="T23" s="60">
        <f>VLOOKUP($A23,'Return Data'!$B$7:$R$2292,13,0)</f>
        <v>2.8203</v>
      </c>
      <c r="U23" s="61">
        <f t="shared" si="8"/>
        <v>22</v>
      </c>
      <c r="V23" s="60">
        <f>VLOOKUP($A23,'Return Data'!$B$7:$R$2292,17,0)</f>
        <v>3.3033999999999999</v>
      </c>
      <c r="W23" s="61">
        <f t="shared" si="9"/>
        <v>22</v>
      </c>
      <c r="X23" s="60">
        <f>VLOOKUP($A23,'Return Data'!$B$7:$R$2292,14,0)</f>
        <v>4.5115999999999996</v>
      </c>
      <c r="Y23" s="61">
        <f t="shared" si="10"/>
        <v>19</v>
      </c>
      <c r="Z23" s="60">
        <f>VLOOKUP($A23,'Return Data'!$B$7:$R$2292,16,0)</f>
        <v>5.5932000000000004</v>
      </c>
      <c r="AA23" s="62">
        <f t="shared" si="11"/>
        <v>20</v>
      </c>
    </row>
    <row r="24" spans="1:27" x14ac:dyDescent="0.3">
      <c r="A24" s="58" t="s">
        <v>996</v>
      </c>
      <c r="B24" s="59">
        <f>VLOOKUP($A24,'Return Data'!$B$7:$R$2292,3,0)</f>
        <v>44826</v>
      </c>
      <c r="C24" s="60">
        <f>VLOOKUP($A24,'Return Data'!$B$7:$R$2292,4,0)</f>
        <v>1871.0345</v>
      </c>
      <c r="D24" s="60">
        <f>VLOOKUP($A24,'Return Data'!$B$7:$R$2292,5,0)</f>
        <v>-2.2667000000000002</v>
      </c>
      <c r="E24" s="61">
        <f t="shared" si="0"/>
        <v>13</v>
      </c>
      <c r="F24" s="60">
        <f>VLOOKUP($A24,'Return Data'!$B$7:$R$2292,6,0)</f>
        <v>-4.7106000000000003</v>
      </c>
      <c r="G24" s="61">
        <f t="shared" si="1"/>
        <v>15</v>
      </c>
      <c r="H24" s="60">
        <f>VLOOKUP($A24,'Return Data'!$B$7:$R$2292,7,0)</f>
        <v>-0.37090000000000001</v>
      </c>
      <c r="I24" s="61">
        <f t="shared" si="2"/>
        <v>11</v>
      </c>
      <c r="J24" s="60">
        <f>VLOOKUP($A24,'Return Data'!$B$7:$R$2292,8,0)</f>
        <v>0.1623</v>
      </c>
      <c r="K24" s="61">
        <f t="shared" si="3"/>
        <v>15</v>
      </c>
      <c r="L24" s="60">
        <f>VLOOKUP($A24,'Return Data'!$B$7:$R$2292,9,0)</f>
        <v>3.6375000000000002</v>
      </c>
      <c r="M24" s="61">
        <f t="shared" si="4"/>
        <v>8</v>
      </c>
      <c r="N24" s="60">
        <f>VLOOKUP($A24,'Return Data'!$B$7:$R$2292,10,0)</f>
        <v>5.2545000000000002</v>
      </c>
      <c r="O24" s="61">
        <f t="shared" si="5"/>
        <v>7</v>
      </c>
      <c r="P24" s="60">
        <f>VLOOKUP($A24,'Return Data'!$B$7:$R$2292,11,0)</f>
        <v>3.4497</v>
      </c>
      <c r="Q24" s="61">
        <f t="shared" si="6"/>
        <v>7</v>
      </c>
      <c r="R24" s="60">
        <f>VLOOKUP($A24,'Return Data'!$B$7:$R$2292,12,0)</f>
        <v>3.3818999999999999</v>
      </c>
      <c r="S24" s="61">
        <f t="shared" si="7"/>
        <v>13</v>
      </c>
      <c r="T24" s="60">
        <f>VLOOKUP($A24,'Return Data'!$B$7:$R$2292,13,0)</f>
        <v>3.1175999999999999</v>
      </c>
      <c r="U24" s="61">
        <f t="shared" si="8"/>
        <v>15</v>
      </c>
      <c r="V24" s="60">
        <f>VLOOKUP($A24,'Return Data'!$B$7:$R$2292,17,0)</f>
        <v>3.4466000000000001</v>
      </c>
      <c r="W24" s="61">
        <f t="shared" si="9"/>
        <v>19</v>
      </c>
      <c r="X24" s="60">
        <f>VLOOKUP($A24,'Return Data'!$B$7:$R$2292,14,0)</f>
        <v>4.4561999999999999</v>
      </c>
      <c r="Y24" s="61">
        <f t="shared" si="10"/>
        <v>20</v>
      </c>
      <c r="Z24" s="60">
        <f>VLOOKUP($A24,'Return Data'!$B$7:$R$2292,16,0)</f>
        <v>4.3971</v>
      </c>
      <c r="AA24" s="62">
        <f t="shared" si="11"/>
        <v>21</v>
      </c>
    </row>
    <row r="25" spans="1:27" x14ac:dyDescent="0.3">
      <c r="A25" s="58" t="s">
        <v>997</v>
      </c>
      <c r="B25" s="59">
        <f>VLOOKUP($A25,'Return Data'!$B$7:$R$2292,3,0)</f>
        <v>44826</v>
      </c>
      <c r="C25" s="60">
        <f>VLOOKUP($A25,'Return Data'!$B$7:$R$2292,4,0)</f>
        <v>3092.6087000000002</v>
      </c>
      <c r="D25" s="60">
        <f>VLOOKUP($A25,'Return Data'!$B$7:$R$2292,5,0)</f>
        <v>-1.8163</v>
      </c>
      <c r="E25" s="61">
        <f t="shared" si="0"/>
        <v>11</v>
      </c>
      <c r="F25" s="60">
        <f>VLOOKUP($A25,'Return Data'!$B$7:$R$2292,6,0)</f>
        <v>-6.9943999999999997</v>
      </c>
      <c r="G25" s="61">
        <f t="shared" si="1"/>
        <v>21</v>
      </c>
      <c r="H25" s="60">
        <f>VLOOKUP($A25,'Return Data'!$B$7:$R$2292,7,0)</f>
        <v>-1.5644</v>
      </c>
      <c r="I25" s="61">
        <f t="shared" si="2"/>
        <v>20</v>
      </c>
      <c r="J25" s="60">
        <f>VLOOKUP($A25,'Return Data'!$B$7:$R$2292,8,0)</f>
        <v>-8.8599999999999998E-2</v>
      </c>
      <c r="K25" s="61">
        <f t="shared" si="3"/>
        <v>18</v>
      </c>
      <c r="L25" s="60">
        <f>VLOOKUP($A25,'Return Data'!$B$7:$R$2292,9,0)</f>
        <v>3.0314999999999999</v>
      </c>
      <c r="M25" s="61">
        <f t="shared" si="4"/>
        <v>13</v>
      </c>
      <c r="N25" s="60">
        <f>VLOOKUP($A25,'Return Data'!$B$7:$R$2292,10,0)</f>
        <v>4.9505999999999997</v>
      </c>
      <c r="O25" s="61">
        <f t="shared" si="5"/>
        <v>11</v>
      </c>
      <c r="P25" s="60">
        <f>VLOOKUP($A25,'Return Data'!$B$7:$R$2292,11,0)</f>
        <v>3.3043</v>
      </c>
      <c r="Q25" s="61">
        <f t="shared" si="6"/>
        <v>12</v>
      </c>
      <c r="R25" s="60">
        <f>VLOOKUP($A25,'Return Data'!$B$7:$R$2292,12,0)</f>
        <v>3.5644999999999998</v>
      </c>
      <c r="S25" s="61">
        <f t="shared" si="7"/>
        <v>6</v>
      </c>
      <c r="T25" s="60">
        <f>VLOOKUP($A25,'Return Data'!$B$7:$R$2292,13,0)</f>
        <v>3.4315000000000002</v>
      </c>
      <c r="U25" s="61">
        <f t="shared" si="8"/>
        <v>4</v>
      </c>
      <c r="V25" s="60">
        <f>VLOOKUP($A25,'Return Data'!$B$7:$R$2292,17,0)</f>
        <v>4.1787000000000001</v>
      </c>
      <c r="W25" s="61">
        <f t="shared" si="9"/>
        <v>4</v>
      </c>
      <c r="X25" s="60">
        <f>VLOOKUP($A25,'Return Data'!$B$7:$R$2292,14,0)</f>
        <v>5.4095000000000004</v>
      </c>
      <c r="Y25" s="61">
        <f t="shared" si="10"/>
        <v>6</v>
      </c>
      <c r="Z25" s="60">
        <f>VLOOKUP($A25,'Return Data'!$B$7:$R$2292,16,0)</f>
        <v>7.5453999999999999</v>
      </c>
      <c r="AA25" s="62">
        <f t="shared" si="11"/>
        <v>2</v>
      </c>
    </row>
    <row r="26" spans="1:27" x14ac:dyDescent="0.3">
      <c r="A26" s="58" t="s">
        <v>999</v>
      </c>
      <c r="B26" s="59">
        <f>VLOOKUP($A26,'Return Data'!$B$7:$R$2292,3,0)</f>
        <v>44826</v>
      </c>
      <c r="C26" s="60">
        <f>VLOOKUP($A26,'Return Data'!$B$7:$R$2292,4,0)</f>
        <v>24.483000000000001</v>
      </c>
      <c r="D26" s="60">
        <f>VLOOKUP($A26,'Return Data'!$B$7:$R$2292,5,0)</f>
        <v>-9.2408000000000001</v>
      </c>
      <c r="E26" s="61">
        <f t="shared" si="0"/>
        <v>22</v>
      </c>
      <c r="F26" s="60">
        <f>VLOOKUP($A26,'Return Data'!$B$7:$R$2292,6,0)</f>
        <v>-5.4638999999999998</v>
      </c>
      <c r="G26" s="61">
        <f t="shared" si="1"/>
        <v>19</v>
      </c>
      <c r="H26" s="60">
        <f>VLOOKUP($A26,'Return Data'!$B$7:$R$2292,7,0)</f>
        <v>-1.4903999999999999</v>
      </c>
      <c r="I26" s="61">
        <f t="shared" si="2"/>
        <v>19</v>
      </c>
      <c r="J26" s="60">
        <f>VLOOKUP($A26,'Return Data'!$B$7:$R$2292,8,0)</f>
        <v>-0.4365</v>
      </c>
      <c r="K26" s="61">
        <f t="shared" si="3"/>
        <v>21</v>
      </c>
      <c r="L26" s="60">
        <f>VLOOKUP($A26,'Return Data'!$B$7:$R$2292,9,0)</f>
        <v>2.8877000000000002</v>
      </c>
      <c r="M26" s="61">
        <f t="shared" si="4"/>
        <v>17</v>
      </c>
      <c r="N26" s="60">
        <f>VLOOKUP($A26,'Return Data'!$B$7:$R$2292,10,0)</f>
        <v>4.6544999999999996</v>
      </c>
      <c r="O26" s="61">
        <f t="shared" si="5"/>
        <v>15</v>
      </c>
      <c r="P26" s="60">
        <f>VLOOKUP($A26,'Return Data'!$B$7:$R$2292,11,0)</f>
        <v>3.4272</v>
      </c>
      <c r="Q26" s="61">
        <f t="shared" si="6"/>
        <v>10</v>
      </c>
      <c r="R26" s="60">
        <f>VLOOKUP($A26,'Return Data'!$B$7:$R$2292,12,0)</f>
        <v>3.5125999999999999</v>
      </c>
      <c r="S26" s="61">
        <f t="shared" si="7"/>
        <v>10</v>
      </c>
      <c r="T26" s="60">
        <f>VLOOKUP($A26,'Return Data'!$B$7:$R$2292,13,0)</f>
        <v>3.1697000000000002</v>
      </c>
      <c r="U26" s="61">
        <f t="shared" si="8"/>
        <v>12</v>
      </c>
      <c r="V26" s="60">
        <f>VLOOKUP($A26,'Return Data'!$B$7:$R$2292,17,0)</f>
        <v>3.5762999999999998</v>
      </c>
      <c r="W26" s="61">
        <f t="shared" si="9"/>
        <v>14</v>
      </c>
      <c r="X26" s="60">
        <f>VLOOKUP($A26,'Return Data'!$B$7:$R$2292,14,0)</f>
        <v>5.6673</v>
      </c>
      <c r="Y26" s="61">
        <f t="shared" si="10"/>
        <v>4</v>
      </c>
      <c r="Z26" s="60">
        <f>VLOOKUP($A26,'Return Data'!$B$7:$R$2292,16,0)</f>
        <v>6.0419</v>
      </c>
      <c r="AA26" s="62">
        <f t="shared" si="11"/>
        <v>18</v>
      </c>
    </row>
    <row r="27" spans="1:27" x14ac:dyDescent="0.3">
      <c r="A27" s="58" t="s">
        <v>2034</v>
      </c>
      <c r="B27" s="59">
        <f>VLOOKUP($A27,'Return Data'!$B$7:$R$2292,3,0)</f>
        <v>44826</v>
      </c>
      <c r="C27" s="60">
        <f>VLOOKUP($A27,'Return Data'!$B$7:$R$2292,4,0)</f>
        <v>2887.7489</v>
      </c>
      <c r="D27" s="60">
        <f>VLOOKUP($A27,'Return Data'!$B$7:$R$2292,5,0)</f>
        <v>-6.5359999999999996</v>
      </c>
      <c r="E27" s="61">
        <f t="shared" si="0"/>
        <v>15</v>
      </c>
      <c r="F27" s="60">
        <f>VLOOKUP($A27,'Return Data'!$B$7:$R$2292,6,0)</f>
        <v>-4.0395000000000003</v>
      </c>
      <c r="G27" s="61">
        <f t="shared" si="1"/>
        <v>10</v>
      </c>
      <c r="H27" s="60">
        <f>VLOOKUP($A27,'Return Data'!$B$7:$R$2292,7,0)</f>
        <v>-3.9E-2</v>
      </c>
      <c r="I27" s="61">
        <f t="shared" si="2"/>
        <v>7</v>
      </c>
      <c r="J27" s="60">
        <f>VLOOKUP($A27,'Return Data'!$B$7:$R$2292,8,0)</f>
        <v>0.42249999999999999</v>
      </c>
      <c r="K27" s="61">
        <f t="shared" si="3"/>
        <v>10</v>
      </c>
      <c r="L27" s="60">
        <f>VLOOKUP($A27,'Return Data'!$B$7:$R$2292,9,0)</f>
        <v>3.0072000000000001</v>
      </c>
      <c r="M27" s="61">
        <f t="shared" si="4"/>
        <v>14</v>
      </c>
      <c r="N27" s="60">
        <f>VLOOKUP($A27,'Return Data'!$B$7:$R$2292,10,0)</f>
        <v>4.7161999999999997</v>
      </c>
      <c r="O27" s="61">
        <f t="shared" si="5"/>
        <v>14</v>
      </c>
      <c r="P27" s="60">
        <f>VLOOKUP($A27,'Return Data'!$B$7:$R$2292,11,0)</f>
        <v>3.1537999999999999</v>
      </c>
      <c r="Q27" s="61">
        <f t="shared" si="6"/>
        <v>17</v>
      </c>
      <c r="R27" s="60">
        <f>VLOOKUP($A27,'Return Data'!$B$7:$R$2292,12,0)</f>
        <v>3.2947000000000002</v>
      </c>
      <c r="S27" s="61">
        <f t="shared" si="7"/>
        <v>15</v>
      </c>
      <c r="T27" s="60">
        <f>VLOOKUP($A27,'Return Data'!$B$7:$R$2292,13,0)</f>
        <v>3.1078999999999999</v>
      </c>
      <c r="U27" s="61">
        <f t="shared" si="8"/>
        <v>16</v>
      </c>
      <c r="V27" s="60">
        <f>VLOOKUP($A27,'Return Data'!$B$7:$R$2292,17,0)</f>
        <v>3.4828000000000001</v>
      </c>
      <c r="W27" s="61">
        <f t="shared" si="9"/>
        <v>17</v>
      </c>
      <c r="X27" s="60">
        <f>VLOOKUP($A27,'Return Data'!$B$7:$R$2292,14,0)</f>
        <v>4.7525000000000004</v>
      </c>
      <c r="Y27" s="61">
        <f t="shared" si="10"/>
        <v>17</v>
      </c>
      <c r="Z27" s="60">
        <f>VLOOKUP($A27,'Return Data'!$B$7:$R$2292,16,0)</f>
        <v>7.2408000000000001</v>
      </c>
      <c r="AA27" s="62">
        <f t="shared" si="11"/>
        <v>9</v>
      </c>
    </row>
    <row r="28" spans="1:27" x14ac:dyDescent="0.3">
      <c r="A28" s="58" t="s">
        <v>1916</v>
      </c>
      <c r="B28" s="59">
        <f>VLOOKUP($A28,'Return Data'!$B$7:$R$2292,3,0)</f>
        <v>44826</v>
      </c>
      <c r="C28" s="60">
        <f>VLOOKUP($A28,'Return Data'!$B$7:$R$2292,4,0)</f>
        <v>2872.7298999999998</v>
      </c>
      <c r="D28" s="60">
        <f>VLOOKUP($A28,'Return Data'!$B$7:$R$2292,5,0)</f>
        <v>-7.4085000000000001</v>
      </c>
      <c r="E28" s="61">
        <f t="shared" si="0"/>
        <v>17</v>
      </c>
      <c r="F28" s="60">
        <f>VLOOKUP($A28,'Return Data'!$B$7:$R$2292,6,0)</f>
        <v>-4.2697000000000003</v>
      </c>
      <c r="G28" s="61">
        <f t="shared" si="1"/>
        <v>12</v>
      </c>
      <c r="H28" s="60">
        <f>VLOOKUP($A28,'Return Data'!$B$7:$R$2292,7,0)</f>
        <v>-0.64139999999999997</v>
      </c>
      <c r="I28" s="61">
        <f t="shared" si="2"/>
        <v>13</v>
      </c>
      <c r="J28" s="60">
        <f>VLOOKUP($A28,'Return Data'!$B$7:$R$2292,8,0)</f>
        <v>2.0859999999999999</v>
      </c>
      <c r="K28" s="61">
        <f t="shared" si="3"/>
        <v>2</v>
      </c>
      <c r="L28" s="60">
        <f>VLOOKUP($A28,'Return Data'!$B$7:$R$2292,9,0)</f>
        <v>3.7646000000000002</v>
      </c>
      <c r="M28" s="61">
        <f t="shared" si="4"/>
        <v>6</v>
      </c>
      <c r="N28" s="60">
        <f>VLOOKUP($A28,'Return Data'!$B$7:$R$2292,10,0)</f>
        <v>4.4466999999999999</v>
      </c>
      <c r="O28" s="61">
        <f t="shared" si="5"/>
        <v>21</v>
      </c>
      <c r="P28" s="60">
        <f>VLOOKUP($A28,'Return Data'!$B$7:$R$2292,11,0)</f>
        <v>3.4510999999999998</v>
      </c>
      <c r="Q28" s="61">
        <f t="shared" si="6"/>
        <v>6</v>
      </c>
      <c r="R28" s="60">
        <f>VLOOKUP($A28,'Return Data'!$B$7:$R$2292,12,0)</f>
        <v>3.5070999999999999</v>
      </c>
      <c r="S28" s="61">
        <f t="shared" si="7"/>
        <v>11</v>
      </c>
      <c r="T28" s="60">
        <f>VLOOKUP($A28,'Return Data'!$B$7:$R$2292,13,0)</f>
        <v>3.2675000000000001</v>
      </c>
      <c r="U28" s="61">
        <f t="shared" si="8"/>
        <v>10</v>
      </c>
      <c r="V28" s="60">
        <f>VLOOKUP($A28,'Return Data'!$B$7:$R$2292,17,0)</f>
        <v>3.5550999999999999</v>
      </c>
      <c r="W28" s="61">
        <f t="shared" si="9"/>
        <v>16</v>
      </c>
      <c r="X28" s="60">
        <f>VLOOKUP($A28,'Return Data'!$B$7:$R$2292,14,0)</f>
        <v>4.2396000000000003</v>
      </c>
      <c r="Y28" s="61">
        <f t="shared" si="10"/>
        <v>21</v>
      </c>
      <c r="Z28" s="60">
        <f>VLOOKUP($A28,'Return Data'!$B$7:$R$2292,16,0)</f>
        <v>6.0265000000000004</v>
      </c>
      <c r="AA28" s="62">
        <f t="shared" si="11"/>
        <v>19</v>
      </c>
    </row>
    <row r="29" spans="1:27" x14ac:dyDescent="0.3">
      <c r="A29" s="58" t="s">
        <v>1003</v>
      </c>
      <c r="B29" s="59">
        <f>VLOOKUP($A29,'Return Data'!$B$7:$R$2292,3,0)</f>
        <v>44826</v>
      </c>
      <c r="C29" s="60">
        <f>VLOOKUP($A29,'Return Data'!$B$7:$R$2292,4,0)</f>
        <v>3244.1156999999998</v>
      </c>
      <c r="D29" s="60">
        <f>VLOOKUP($A29,'Return Data'!$B$7:$R$2292,5,0)</f>
        <v>-7.5041000000000002</v>
      </c>
      <c r="E29" s="61">
        <f t="shared" si="0"/>
        <v>18</v>
      </c>
      <c r="F29" s="60">
        <f>VLOOKUP($A29,'Return Data'!$B$7:$R$2292,6,0)</f>
        <v>-4.6153000000000004</v>
      </c>
      <c r="G29" s="61">
        <f t="shared" si="1"/>
        <v>14</v>
      </c>
      <c r="H29" s="60">
        <f>VLOOKUP($A29,'Return Data'!$B$7:$R$2292,7,0)</f>
        <v>-0.72330000000000005</v>
      </c>
      <c r="I29" s="61">
        <f t="shared" si="2"/>
        <v>15</v>
      </c>
      <c r="J29" s="60">
        <f>VLOOKUP($A29,'Return Data'!$B$7:$R$2292,8,0)</f>
        <v>0.55869999999999997</v>
      </c>
      <c r="K29" s="61">
        <f t="shared" si="3"/>
        <v>8</v>
      </c>
      <c r="L29" s="60">
        <f>VLOOKUP($A29,'Return Data'!$B$7:$R$2292,9,0)</f>
        <v>3.2176</v>
      </c>
      <c r="M29" s="61">
        <f t="shared" si="4"/>
        <v>12</v>
      </c>
      <c r="N29" s="60">
        <f>VLOOKUP($A29,'Return Data'!$B$7:$R$2292,10,0)</f>
        <v>5.1120000000000001</v>
      </c>
      <c r="O29" s="61">
        <f t="shared" si="5"/>
        <v>9</v>
      </c>
      <c r="P29" s="60">
        <f>VLOOKUP($A29,'Return Data'!$B$7:$R$2292,11,0)</f>
        <v>3.4289000000000001</v>
      </c>
      <c r="Q29" s="61">
        <f t="shared" si="6"/>
        <v>8</v>
      </c>
      <c r="R29" s="60">
        <f>VLOOKUP($A29,'Return Data'!$B$7:$R$2292,12,0)</f>
        <v>3.52</v>
      </c>
      <c r="S29" s="61">
        <f t="shared" si="7"/>
        <v>9</v>
      </c>
      <c r="T29" s="60">
        <f>VLOOKUP($A29,'Return Data'!$B$7:$R$2292,13,0)</f>
        <v>3.3778999999999999</v>
      </c>
      <c r="U29" s="61">
        <f t="shared" si="8"/>
        <v>6</v>
      </c>
      <c r="V29" s="60">
        <f>VLOOKUP($A29,'Return Data'!$B$7:$R$2292,17,0)</f>
        <v>3.8738999999999999</v>
      </c>
      <c r="W29" s="61">
        <f t="shared" si="9"/>
        <v>7</v>
      </c>
      <c r="X29" s="60">
        <f>VLOOKUP($A29,'Return Data'!$B$7:$R$2292,14,0)</f>
        <v>5.2034000000000002</v>
      </c>
      <c r="Y29" s="61">
        <f t="shared" si="10"/>
        <v>10</v>
      </c>
      <c r="Z29" s="60">
        <f>VLOOKUP($A29,'Return Data'!$B$7:$R$2292,16,0)</f>
        <v>7.1440000000000001</v>
      </c>
      <c r="AA29" s="62">
        <f t="shared" si="11"/>
        <v>14</v>
      </c>
    </row>
    <row r="30" spans="1:27" x14ac:dyDescent="0.3">
      <c r="A30" s="58" t="s">
        <v>1004</v>
      </c>
      <c r="B30" s="59">
        <f>VLOOKUP($A30,'Return Data'!$B$7:$R$2292,3,0)</f>
        <v>0</v>
      </c>
      <c r="C30" s="60">
        <f>VLOOKUP($A30,'Return Data'!$B$7:$R$2292,4,0)</f>
        <v>0</v>
      </c>
      <c r="D30" s="60">
        <f>VLOOKUP($A30,'Return Data'!$B$7:$R$2292,5,0)</f>
        <v>0</v>
      </c>
      <c r="E30" s="61">
        <f t="shared" si="0"/>
        <v>5</v>
      </c>
      <c r="F30" s="60">
        <f>VLOOKUP($A30,'Return Data'!$B$7:$R$2292,6,0)</f>
        <v>0</v>
      </c>
      <c r="G30" s="61">
        <f t="shared" si="1"/>
        <v>2</v>
      </c>
      <c r="H30" s="60">
        <f>VLOOKUP($A30,'Return Data'!$B$7:$R$2292,7,0)</f>
        <v>0</v>
      </c>
      <c r="I30" s="61">
        <f t="shared" si="2"/>
        <v>5</v>
      </c>
      <c r="J30" s="60">
        <f>VLOOKUP($A30,'Return Data'!$B$7:$R$2292,8,0)</f>
        <v>0</v>
      </c>
      <c r="K30" s="61">
        <f t="shared" si="3"/>
        <v>16</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1008</v>
      </c>
      <c r="B31" s="59">
        <f>VLOOKUP($A31,'Return Data'!$B$7:$R$2292,3,0)</f>
        <v>44826</v>
      </c>
      <c r="C31" s="60">
        <f>VLOOKUP($A31,'Return Data'!$B$7:$R$2292,4,0)</f>
        <v>2906.9088000000002</v>
      </c>
      <c r="D31" s="60">
        <f>VLOOKUP($A31,'Return Data'!$B$7:$R$2292,5,0)</f>
        <v>-7.8258999999999999</v>
      </c>
      <c r="E31" s="61">
        <f t="shared" si="0"/>
        <v>19</v>
      </c>
      <c r="F31" s="60">
        <f>VLOOKUP($A31,'Return Data'!$B$7:$R$2292,6,0)</f>
        <v>-3.9756999999999998</v>
      </c>
      <c r="G31" s="61">
        <f t="shared" si="1"/>
        <v>9</v>
      </c>
      <c r="H31" s="60">
        <f>VLOOKUP($A31,'Return Data'!$B$7:$R$2292,7,0)</f>
        <v>-5.1299999999999998E-2</v>
      </c>
      <c r="I31" s="61">
        <f t="shared" si="2"/>
        <v>8</v>
      </c>
      <c r="J31" s="60">
        <f>VLOOKUP($A31,'Return Data'!$B$7:$R$2292,8,0)</f>
        <v>0.34799999999999998</v>
      </c>
      <c r="K31" s="61">
        <f t="shared" si="3"/>
        <v>12</v>
      </c>
      <c r="L31" s="60">
        <f>VLOOKUP($A31,'Return Data'!$B$7:$R$2292,9,0)</f>
        <v>3.4276</v>
      </c>
      <c r="M31" s="61">
        <f t="shared" si="4"/>
        <v>10</v>
      </c>
      <c r="N31" s="60">
        <f>VLOOKUP($A31,'Return Data'!$B$7:$R$2292,10,0)</f>
        <v>5.1340000000000003</v>
      </c>
      <c r="O31" s="61">
        <f t="shared" si="5"/>
        <v>8</v>
      </c>
      <c r="P31" s="60">
        <f>VLOOKUP($A31,'Return Data'!$B$7:$R$2292,11,0)</f>
        <v>3.8704000000000001</v>
      </c>
      <c r="Q31" s="61">
        <f t="shared" si="6"/>
        <v>2</v>
      </c>
      <c r="R31" s="60">
        <f>VLOOKUP($A31,'Return Data'!$B$7:$R$2292,12,0)</f>
        <v>3.9056999999999999</v>
      </c>
      <c r="S31" s="61">
        <f t="shared" si="7"/>
        <v>1</v>
      </c>
      <c r="T31" s="60">
        <f>VLOOKUP($A31,'Return Data'!$B$7:$R$2292,13,0)</f>
        <v>6.1482999999999999</v>
      </c>
      <c r="U31" s="61">
        <f t="shared" si="8"/>
        <v>1</v>
      </c>
      <c r="V31" s="60">
        <f>VLOOKUP($A31,'Return Data'!$B$7:$R$2292,17,0)</f>
        <v>6.5785</v>
      </c>
      <c r="W31" s="61">
        <f t="shared" si="9"/>
        <v>1</v>
      </c>
      <c r="X31" s="60">
        <f>VLOOKUP($A31,'Return Data'!$B$7:$R$2292,14,0)</f>
        <v>7.0235000000000003</v>
      </c>
      <c r="Y31" s="61">
        <f>RANK(X31,X$8:X$31,0)</f>
        <v>2</v>
      </c>
      <c r="Z31" s="60">
        <f>VLOOKUP($A31,'Return Data'!$B$7:$R$2292,16,0)</f>
        <v>7.1616999999999997</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-3.2178999999999998</v>
      </c>
      <c r="E33" s="69"/>
      <c r="F33" s="70">
        <f>AVERAGE(F8:F31)</f>
        <v>-4.1119458333333334</v>
      </c>
      <c r="G33" s="69"/>
      <c r="H33" s="70">
        <f>AVERAGE(H8:H31)</f>
        <v>-0.60653749999999995</v>
      </c>
      <c r="I33" s="69"/>
      <c r="J33" s="70">
        <f>AVERAGE(J8:J31)</f>
        <v>0.43005416666666679</v>
      </c>
      <c r="K33" s="69"/>
      <c r="L33" s="70">
        <f>AVERAGE(L8:L31)</f>
        <v>3.340408333333333</v>
      </c>
      <c r="M33" s="69"/>
      <c r="N33" s="70">
        <f>AVERAGE(N8:N31)</f>
        <v>4.7464625000000007</v>
      </c>
      <c r="O33" s="69"/>
      <c r="P33" s="70">
        <f>AVERAGE(P8:P31)</f>
        <v>3.0970666666666666</v>
      </c>
      <c r="Q33" s="69"/>
      <c r="R33" s="70">
        <f>AVERAGE(R8:R31)</f>
        <v>3.1588749999999997</v>
      </c>
      <c r="S33" s="69"/>
      <c r="T33" s="70">
        <f>AVERAGE(T8:T31)</f>
        <v>3.056645833333334</v>
      </c>
      <c r="U33" s="69"/>
      <c r="V33" s="70">
        <f>AVERAGE(V8:V31)</f>
        <v>3.5172624999999997</v>
      </c>
      <c r="W33" s="69"/>
      <c r="X33" s="70">
        <f>AVERAGE(X8:X31)</f>
        <v>4.9615086956521735</v>
      </c>
      <c r="Y33" s="69"/>
      <c r="Z33" s="70">
        <f>AVERAGE(Z8:Z31)</f>
        <v>6.1826208333333321</v>
      </c>
      <c r="AA33" s="71"/>
    </row>
    <row r="34" spans="1:27" x14ac:dyDescent="0.3">
      <c r="A34" s="68" t="s">
        <v>28</v>
      </c>
      <c r="B34" s="69"/>
      <c r="C34" s="69"/>
      <c r="D34" s="70">
        <f>MIN(D8:D31)</f>
        <v>-13.199400000000001</v>
      </c>
      <c r="E34" s="69"/>
      <c r="F34" s="70">
        <f>MIN(F8:F31)</f>
        <v>-7.5350999999999999</v>
      </c>
      <c r="G34" s="69"/>
      <c r="H34" s="70">
        <f>MIN(H8:H31)</f>
        <v>-2.3117999999999999</v>
      </c>
      <c r="I34" s="69"/>
      <c r="J34" s="70">
        <f>MIN(J8:J31)</f>
        <v>-1.7621</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13.026199999999999</v>
      </c>
      <c r="E35" s="73"/>
      <c r="F35" s="74">
        <f>MAX(F8:F31)</f>
        <v>2.5960999999999999</v>
      </c>
      <c r="G35" s="73"/>
      <c r="H35" s="74">
        <f>MAX(H8:H31)</f>
        <v>1.2070000000000001</v>
      </c>
      <c r="I35" s="73"/>
      <c r="J35" s="74">
        <f>MAX(J8:J31)</f>
        <v>4.3257000000000003</v>
      </c>
      <c r="K35" s="73"/>
      <c r="L35" s="74">
        <f>MAX(L8:L31)</f>
        <v>10.3672</v>
      </c>
      <c r="M35" s="73"/>
      <c r="N35" s="74">
        <f>MAX(N8:N31)</f>
        <v>9.0477000000000007</v>
      </c>
      <c r="O35" s="73"/>
      <c r="P35" s="74">
        <f>MAX(P8:P31)</f>
        <v>4.6623999999999999</v>
      </c>
      <c r="Q35" s="73"/>
      <c r="R35" s="74">
        <f>MAX(R8:R31)</f>
        <v>3.9056999999999999</v>
      </c>
      <c r="S35" s="73"/>
      <c r="T35" s="74">
        <f>MAX(T8:T31)</f>
        <v>6.1482999999999999</v>
      </c>
      <c r="U35" s="73"/>
      <c r="V35" s="74">
        <f>MAX(V8:V31)</f>
        <v>6.5785</v>
      </c>
      <c r="W35" s="73"/>
      <c r="X35" s="74">
        <f>MAX(X8:X31)</f>
        <v>8.0631000000000004</v>
      </c>
      <c r="Y35" s="73"/>
      <c r="Z35" s="74">
        <f>MAX(Z8:Z31)</f>
        <v>7.7141999999999999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44826</v>
      </c>
      <c r="C8" s="60">
        <f>VLOOKUP($A8,'Return Data'!$B$7:$R$2292,4,0)</f>
        <v>454.14339999999999</v>
      </c>
      <c r="D8" s="60">
        <f>VLOOKUP($A8,'Return Data'!$B$7:$R$2292,5,0)</f>
        <v>4.7827000000000002</v>
      </c>
      <c r="E8" s="61">
        <f t="shared" ref="E8:E31" si="0">RANK(D8,D$8:D$31,0)</f>
        <v>3</v>
      </c>
      <c r="F8" s="60">
        <f>VLOOKUP($A8,'Return Data'!$B$7:$R$2292,6,0)</f>
        <v>-3.4201999999999999</v>
      </c>
      <c r="G8" s="61">
        <f t="shared" ref="G8:G31" si="1">RANK(F8,F$8:F$31,0)</f>
        <v>24</v>
      </c>
      <c r="H8" s="60">
        <f>VLOOKUP($A8,'Return Data'!$B$7:$R$2292,7,0)</f>
        <v>1.2966</v>
      </c>
      <c r="I8" s="61">
        <f t="shared" ref="I8:I31" si="2">RANK(H8,H$8:H$31,0)</f>
        <v>24</v>
      </c>
      <c r="J8" s="60">
        <f>VLOOKUP($A8,'Return Data'!$B$7:$R$2292,8,0)</f>
        <v>1.7498</v>
      </c>
      <c r="K8" s="61">
        <f t="shared" ref="K8:K31" si="3">RANK(J8,J$8:J$31,0)</f>
        <v>24</v>
      </c>
      <c r="L8" s="60">
        <f>VLOOKUP($A8,'Return Data'!$B$7:$R$2292,9,0)</f>
        <v>4.2313000000000001</v>
      </c>
      <c r="M8" s="61">
        <f t="shared" ref="M8:M31" si="4">RANK(L8,L$8:L$31,0)</f>
        <v>18</v>
      </c>
      <c r="N8" s="60">
        <f>VLOOKUP($A8,'Return Data'!$B$7:$R$2292,10,0)</f>
        <v>5.2815000000000003</v>
      </c>
      <c r="O8" s="61">
        <f t="shared" ref="O8:O31" si="5">RANK(N8,N$8:N$31,0)</f>
        <v>10</v>
      </c>
      <c r="P8" s="60">
        <f>VLOOKUP($A8,'Return Data'!$B$7:$R$2292,11,0)</f>
        <v>4.2877999999999998</v>
      </c>
      <c r="Q8" s="61">
        <f t="shared" ref="Q8:Q31" si="6">RANK(P8,P$8:P$31,0)</f>
        <v>9</v>
      </c>
      <c r="R8" s="60">
        <f>VLOOKUP($A8,'Return Data'!$B$7:$R$2292,12,0)</f>
        <v>4.3882000000000003</v>
      </c>
      <c r="S8" s="61">
        <f t="shared" ref="S8:S31" si="7">RANK(R8,R$8:R$31,0)</f>
        <v>5</v>
      </c>
      <c r="T8" s="60">
        <f>VLOOKUP($A8,'Return Data'!$B$7:$R$2292,13,0)</f>
        <v>4.1394000000000002</v>
      </c>
      <c r="U8" s="61">
        <f t="shared" ref="U8:U31" si="8">RANK(T8,T$8:T$31,0)</f>
        <v>8</v>
      </c>
      <c r="V8" s="60">
        <f>VLOOKUP($A8,'Return Data'!$B$7:$R$2292,17,0)</f>
        <v>4.3696000000000002</v>
      </c>
      <c r="W8" s="61">
        <f>RANK(V8,V$8:V$31,0)</f>
        <v>6</v>
      </c>
      <c r="X8" s="60">
        <f>VLOOKUP($A8,'Return Data'!$B$7:$R$2292,14,0)</f>
        <v>5.46</v>
      </c>
      <c r="Y8" s="61">
        <f>RANK(X8,X$8:X$31,0)</f>
        <v>5</v>
      </c>
      <c r="Z8" s="60">
        <f>VLOOKUP($A8,'Return Data'!$B$7:$R$2292,16,0)</f>
        <v>7.7771999999999997</v>
      </c>
      <c r="AA8" s="62">
        <f>RANK(Z8,Z$8:Z$31,0)</f>
        <v>3</v>
      </c>
    </row>
    <row r="9" spans="1:27" x14ac:dyDescent="0.3">
      <c r="A9" s="58" t="s">
        <v>1401</v>
      </c>
      <c r="B9" s="59">
        <f>VLOOKUP($A9,'Return Data'!$B$7:$R$2292,3,0)</f>
        <v>44826</v>
      </c>
      <c r="C9" s="60">
        <f>VLOOKUP($A9,'Return Data'!$B$7:$R$2292,4,0)</f>
        <v>12.728300000000001</v>
      </c>
      <c r="D9" s="60">
        <f>VLOOKUP($A9,'Return Data'!$B$7:$R$2292,5,0)</f>
        <v>1.4339</v>
      </c>
      <c r="E9" s="61">
        <f t="shared" si="0"/>
        <v>17</v>
      </c>
      <c r="F9" s="60">
        <f>VLOOKUP($A9,'Return Data'!$B$7:$R$2292,6,0)</f>
        <v>-0.95579999999999998</v>
      </c>
      <c r="G9" s="61">
        <f t="shared" si="1"/>
        <v>14</v>
      </c>
      <c r="H9" s="60">
        <f>VLOOKUP($A9,'Return Data'!$B$7:$R$2292,7,0)</f>
        <v>2.1311</v>
      </c>
      <c r="I9" s="61">
        <f t="shared" si="2"/>
        <v>18</v>
      </c>
      <c r="J9" s="60">
        <f>VLOOKUP($A9,'Return Data'!$B$7:$R$2292,8,0)</f>
        <v>2.7271000000000001</v>
      </c>
      <c r="K9" s="61">
        <f t="shared" si="3"/>
        <v>16</v>
      </c>
      <c r="L9" s="60">
        <f>VLOOKUP($A9,'Return Data'!$B$7:$R$2292,9,0)</f>
        <v>4.5223000000000004</v>
      </c>
      <c r="M9" s="61">
        <f t="shared" si="4"/>
        <v>9</v>
      </c>
      <c r="N9" s="60">
        <f>VLOOKUP($A9,'Return Data'!$B$7:$R$2292,10,0)</f>
        <v>5.4667000000000003</v>
      </c>
      <c r="O9" s="61">
        <f t="shared" si="5"/>
        <v>3</v>
      </c>
      <c r="P9" s="60">
        <f>VLOOKUP($A9,'Return Data'!$B$7:$R$2292,11,0)</f>
        <v>4.4717000000000002</v>
      </c>
      <c r="Q9" s="61">
        <f t="shared" si="6"/>
        <v>4</v>
      </c>
      <c r="R9" s="60">
        <f>VLOOKUP($A9,'Return Data'!$B$7:$R$2292,12,0)</f>
        <v>4.4829999999999997</v>
      </c>
      <c r="S9" s="61">
        <f t="shared" si="7"/>
        <v>3</v>
      </c>
      <c r="T9" s="60">
        <f>VLOOKUP($A9,'Return Data'!$B$7:$R$2292,13,0)</f>
        <v>4.2619999999999996</v>
      </c>
      <c r="U9" s="61">
        <f t="shared" si="8"/>
        <v>6</v>
      </c>
      <c r="V9" s="60">
        <f>VLOOKUP($A9,'Return Data'!$B$7:$R$2292,17,0)</f>
        <v>4.3719999999999999</v>
      </c>
      <c r="W9" s="61">
        <f t="shared" ref="W9:W31" si="9">RANK(V9,V$8:V$31,0)</f>
        <v>5</v>
      </c>
      <c r="X9" s="60">
        <f>VLOOKUP($A9,'Return Data'!$B$7:$R$2292,14,0)</f>
        <v>5.2187000000000001</v>
      </c>
      <c r="Y9" s="61">
        <f t="shared" ref="Y9:Y31" si="10">RANK(X9,X$8:X$31,0)</f>
        <v>6</v>
      </c>
      <c r="Z9" s="60">
        <f>VLOOKUP($A9,'Return Data'!$B$7:$R$2292,16,0)</f>
        <v>6.1600999999999999</v>
      </c>
      <c r="AA9" s="62">
        <f t="shared" ref="AA9:AA31" si="11">RANK(Z9,Z$8:Z$31,0)</f>
        <v>15</v>
      </c>
    </row>
    <row r="10" spans="1:27" x14ac:dyDescent="0.3">
      <c r="A10" s="58" t="s">
        <v>1989</v>
      </c>
      <c r="B10" s="59">
        <f>VLOOKUP($A10,'Return Data'!$B$7:$R$2292,3,0)</f>
        <v>44826</v>
      </c>
      <c r="C10" s="60">
        <f>VLOOKUP($A10,'Return Data'!$B$7:$R$2292,4,0)</f>
        <v>1277.1411000000001</v>
      </c>
      <c r="D10" s="60">
        <f>VLOOKUP($A10,'Return Data'!$B$7:$R$2292,5,0)</f>
        <v>4.9219999999999997</v>
      </c>
      <c r="E10" s="61">
        <f t="shared" si="0"/>
        <v>2</v>
      </c>
      <c r="F10" s="60">
        <f>VLOOKUP($A10,'Return Data'!$B$7:$R$2292,6,0)</f>
        <v>0.93369999999999997</v>
      </c>
      <c r="G10" s="61">
        <f t="shared" si="1"/>
        <v>5</v>
      </c>
      <c r="H10" s="60">
        <f>VLOOKUP($A10,'Return Data'!$B$7:$R$2292,7,0)</f>
        <v>2.8492999999999999</v>
      </c>
      <c r="I10" s="61">
        <f t="shared" si="2"/>
        <v>7</v>
      </c>
      <c r="J10" s="60">
        <f>VLOOKUP($A10,'Return Data'!$B$7:$R$2292,8,0)</f>
        <v>3.3841000000000001</v>
      </c>
      <c r="K10" s="61">
        <f t="shared" si="3"/>
        <v>6</v>
      </c>
      <c r="L10" s="60">
        <f>VLOOKUP($A10,'Return Data'!$B$7:$R$2292,9,0)</f>
        <v>4.8884999999999996</v>
      </c>
      <c r="M10" s="61">
        <f t="shared" si="4"/>
        <v>1</v>
      </c>
      <c r="N10" s="60">
        <f>VLOOKUP($A10,'Return Data'!$B$7:$R$2292,10,0)</f>
        <v>6.0254000000000003</v>
      </c>
      <c r="O10" s="61">
        <f t="shared" si="5"/>
        <v>1</v>
      </c>
      <c r="P10" s="60">
        <f>VLOOKUP($A10,'Return Data'!$B$7:$R$2292,11,0)</f>
        <v>4.4275000000000002</v>
      </c>
      <c r="Q10" s="61">
        <f t="shared" si="6"/>
        <v>5</v>
      </c>
      <c r="R10" s="60">
        <f>VLOOKUP($A10,'Return Data'!$B$7:$R$2292,12,0)</f>
        <v>4.4433999999999996</v>
      </c>
      <c r="S10" s="61">
        <f t="shared" si="7"/>
        <v>4</v>
      </c>
      <c r="T10" s="60">
        <f>VLOOKUP($A10,'Return Data'!$B$7:$R$2292,13,0)</f>
        <v>4.2769000000000004</v>
      </c>
      <c r="U10" s="61">
        <f t="shared" si="8"/>
        <v>5</v>
      </c>
      <c r="V10" s="60">
        <f>VLOOKUP($A10,'Return Data'!$B$7:$R$2292,17,0)</f>
        <v>4.1337999999999999</v>
      </c>
      <c r="W10" s="61">
        <f t="shared" si="9"/>
        <v>8</v>
      </c>
      <c r="X10" s="60">
        <f>VLOOKUP($A10,'Return Data'!$B$7:$R$2292,14,0)</f>
        <v>4.7495000000000003</v>
      </c>
      <c r="Y10" s="61">
        <f t="shared" si="10"/>
        <v>13</v>
      </c>
      <c r="Z10" s="60">
        <f>VLOOKUP($A10,'Return Data'!$B$7:$R$2292,16,0)</f>
        <v>5.8365999999999998</v>
      </c>
      <c r="AA10" s="62">
        <f t="shared" si="11"/>
        <v>17</v>
      </c>
    </row>
    <row r="11" spans="1:27" x14ac:dyDescent="0.3">
      <c r="A11" s="58" t="s">
        <v>2041</v>
      </c>
      <c r="B11" s="59">
        <f>VLOOKUP($A11,'Return Data'!$B$7:$R$2292,3,0)</f>
        <v>44826</v>
      </c>
      <c r="C11" s="60">
        <f>VLOOKUP($A11,'Return Data'!$B$7:$R$2292,4,0)</f>
        <v>2709.9378000000002</v>
      </c>
      <c r="D11" s="60">
        <f>VLOOKUP($A11,'Return Data'!$B$7:$R$2292,5,0)</f>
        <v>3.4295</v>
      </c>
      <c r="E11" s="61">
        <f t="shared" si="0"/>
        <v>10</v>
      </c>
      <c r="F11" s="60">
        <f>VLOOKUP($A11,'Return Data'!$B$7:$R$2292,6,0)</f>
        <v>-0.70440000000000003</v>
      </c>
      <c r="G11" s="61">
        <f t="shared" si="1"/>
        <v>13</v>
      </c>
      <c r="H11" s="60">
        <f>VLOOKUP($A11,'Return Data'!$B$7:$R$2292,7,0)</f>
        <v>2.7006000000000001</v>
      </c>
      <c r="I11" s="61">
        <f t="shared" si="2"/>
        <v>9</v>
      </c>
      <c r="J11" s="60">
        <f>VLOOKUP($A11,'Return Data'!$B$7:$R$2292,8,0)</f>
        <v>2.7837999999999998</v>
      </c>
      <c r="K11" s="61">
        <f t="shared" si="3"/>
        <v>14</v>
      </c>
      <c r="L11" s="60">
        <f>VLOOKUP($A11,'Return Data'!$B$7:$R$2292,9,0)</f>
        <v>4.3093000000000004</v>
      </c>
      <c r="M11" s="61">
        <f t="shared" si="4"/>
        <v>15</v>
      </c>
      <c r="N11" s="60">
        <f>VLOOKUP($A11,'Return Data'!$B$7:$R$2292,10,0)</f>
        <v>5.1585000000000001</v>
      </c>
      <c r="O11" s="61">
        <f t="shared" si="5"/>
        <v>19</v>
      </c>
      <c r="P11" s="60">
        <f>VLOOKUP($A11,'Return Data'!$B$7:$R$2292,11,0)</f>
        <v>3.9662999999999999</v>
      </c>
      <c r="Q11" s="61">
        <f t="shared" si="6"/>
        <v>22</v>
      </c>
      <c r="R11" s="60">
        <f>VLOOKUP($A11,'Return Data'!$B$7:$R$2292,12,0)</f>
        <v>3.9355000000000002</v>
      </c>
      <c r="S11" s="61">
        <f t="shared" si="7"/>
        <v>20</v>
      </c>
      <c r="T11" s="60">
        <f>VLOOKUP($A11,'Return Data'!$B$7:$R$2292,13,0)</f>
        <v>3.7425999999999999</v>
      </c>
      <c r="U11" s="61">
        <f t="shared" si="8"/>
        <v>20</v>
      </c>
      <c r="V11" s="60">
        <f>VLOOKUP($A11,'Return Data'!$B$7:$R$2292,17,0)</f>
        <v>3.6438000000000001</v>
      </c>
      <c r="W11" s="61">
        <f t="shared" si="9"/>
        <v>21</v>
      </c>
      <c r="X11" s="60">
        <f>VLOOKUP($A11,'Return Data'!$B$7:$R$2292,14,0)</f>
        <v>4.4128999999999996</v>
      </c>
      <c r="Y11" s="61">
        <f t="shared" si="10"/>
        <v>18</v>
      </c>
      <c r="Z11" s="60">
        <f>VLOOKUP($A11,'Return Data'!$B$7:$R$2292,16,0)</f>
        <v>7.4337999999999997</v>
      </c>
      <c r="AA11" s="62">
        <f t="shared" si="11"/>
        <v>6</v>
      </c>
    </row>
    <row r="12" spans="1:27" x14ac:dyDescent="0.3">
      <c r="A12" s="58" t="s">
        <v>1403</v>
      </c>
      <c r="B12" s="59">
        <f>VLOOKUP($A12,'Return Data'!$B$7:$R$2292,3,0)</f>
        <v>44826</v>
      </c>
      <c r="C12" s="60">
        <f>VLOOKUP($A12,'Return Data'!$B$7:$R$2292,4,0)</f>
        <v>3332.8851</v>
      </c>
      <c r="D12" s="60">
        <f>VLOOKUP($A12,'Return Data'!$B$7:$R$2292,5,0)</f>
        <v>3.6844000000000001</v>
      </c>
      <c r="E12" s="61">
        <f t="shared" si="0"/>
        <v>9</v>
      </c>
      <c r="F12" s="60">
        <f>VLOOKUP($A12,'Return Data'!$B$7:$R$2292,6,0)</f>
        <v>0.18140000000000001</v>
      </c>
      <c r="G12" s="61">
        <f t="shared" si="1"/>
        <v>9</v>
      </c>
      <c r="H12" s="60">
        <f>VLOOKUP($A12,'Return Data'!$B$7:$R$2292,7,0)</f>
        <v>2.2871999999999999</v>
      </c>
      <c r="I12" s="61">
        <f t="shared" si="2"/>
        <v>13</v>
      </c>
      <c r="J12" s="60">
        <f>VLOOKUP($A12,'Return Data'!$B$7:$R$2292,8,0)</f>
        <v>2.7799</v>
      </c>
      <c r="K12" s="61">
        <f t="shared" si="3"/>
        <v>15</v>
      </c>
      <c r="L12" s="60">
        <f>VLOOKUP($A12,'Return Data'!$B$7:$R$2292,9,0)</f>
        <v>4.2804000000000002</v>
      </c>
      <c r="M12" s="61">
        <f t="shared" si="4"/>
        <v>17</v>
      </c>
      <c r="N12" s="60">
        <f>VLOOKUP($A12,'Return Data'!$B$7:$R$2292,10,0)</f>
        <v>4.9634999999999998</v>
      </c>
      <c r="O12" s="61">
        <f t="shared" si="5"/>
        <v>21</v>
      </c>
      <c r="P12" s="60">
        <f>VLOOKUP($A12,'Return Data'!$B$7:$R$2292,11,0)</f>
        <v>3.9733000000000001</v>
      </c>
      <c r="Q12" s="61">
        <f t="shared" si="6"/>
        <v>21</v>
      </c>
      <c r="R12" s="60">
        <f>VLOOKUP($A12,'Return Data'!$B$7:$R$2292,12,0)</f>
        <v>3.8675999999999999</v>
      </c>
      <c r="S12" s="61">
        <f t="shared" si="7"/>
        <v>22</v>
      </c>
      <c r="T12" s="60">
        <f>VLOOKUP($A12,'Return Data'!$B$7:$R$2292,13,0)</f>
        <v>3.6432000000000002</v>
      </c>
      <c r="U12" s="61">
        <f t="shared" si="8"/>
        <v>23</v>
      </c>
      <c r="V12" s="60">
        <f>VLOOKUP($A12,'Return Data'!$B$7:$R$2292,17,0)</f>
        <v>3.4954000000000001</v>
      </c>
      <c r="W12" s="61">
        <f t="shared" si="9"/>
        <v>23</v>
      </c>
      <c r="X12" s="60">
        <f>VLOOKUP($A12,'Return Data'!$B$7:$R$2292,14,0)</f>
        <v>4.2927</v>
      </c>
      <c r="Y12" s="61">
        <f t="shared" si="10"/>
        <v>20</v>
      </c>
      <c r="Z12" s="60">
        <f>VLOOKUP($A12,'Return Data'!$B$7:$R$2292,16,0)</f>
        <v>6.8704000000000001</v>
      </c>
      <c r="AA12" s="62">
        <f t="shared" si="11"/>
        <v>13</v>
      </c>
    </row>
    <row r="13" spans="1:27" x14ac:dyDescent="0.3">
      <c r="A13" s="58" t="s">
        <v>1405</v>
      </c>
      <c r="B13" s="59">
        <f>VLOOKUP($A13,'Return Data'!$B$7:$R$2292,3,0)</f>
        <v>44826</v>
      </c>
      <c r="C13" s="60">
        <f>VLOOKUP($A13,'Return Data'!$B$7:$R$2292,4,0)</f>
        <v>3021.0189</v>
      </c>
      <c r="D13" s="60">
        <f>VLOOKUP($A13,'Return Data'!$B$7:$R$2292,5,0)</f>
        <v>2.8347000000000002</v>
      </c>
      <c r="E13" s="61">
        <f t="shared" si="0"/>
        <v>13</v>
      </c>
      <c r="F13" s="60">
        <f>VLOOKUP($A13,'Return Data'!$B$7:$R$2292,6,0)</f>
        <v>-1.0901000000000001</v>
      </c>
      <c r="G13" s="61">
        <f t="shared" si="1"/>
        <v>17</v>
      </c>
      <c r="H13" s="60">
        <f>VLOOKUP($A13,'Return Data'!$B$7:$R$2292,7,0)</f>
        <v>2.3325</v>
      </c>
      <c r="I13" s="61">
        <f t="shared" si="2"/>
        <v>12</v>
      </c>
      <c r="J13" s="60">
        <f>VLOOKUP($A13,'Return Data'!$B$7:$R$2292,8,0)</f>
        <v>2.7881</v>
      </c>
      <c r="K13" s="61">
        <f t="shared" si="3"/>
        <v>13</v>
      </c>
      <c r="L13" s="60">
        <f>VLOOKUP($A13,'Return Data'!$B$7:$R$2292,9,0)</f>
        <v>4.4417999999999997</v>
      </c>
      <c r="M13" s="61">
        <f t="shared" si="4"/>
        <v>11</v>
      </c>
      <c r="N13" s="60">
        <f>VLOOKUP($A13,'Return Data'!$B$7:$R$2292,10,0)</f>
        <v>5.1661999999999999</v>
      </c>
      <c r="O13" s="61">
        <f t="shared" si="5"/>
        <v>18</v>
      </c>
      <c r="P13" s="60">
        <f>VLOOKUP($A13,'Return Data'!$B$7:$R$2292,11,0)</f>
        <v>4.2328999999999999</v>
      </c>
      <c r="Q13" s="61">
        <f t="shared" si="6"/>
        <v>13</v>
      </c>
      <c r="R13" s="60">
        <f>VLOOKUP($A13,'Return Data'!$B$7:$R$2292,12,0)</f>
        <v>4.2398999999999996</v>
      </c>
      <c r="S13" s="61">
        <f t="shared" si="7"/>
        <v>10</v>
      </c>
      <c r="T13" s="60">
        <f>VLOOKUP($A13,'Return Data'!$B$7:$R$2292,13,0)</f>
        <v>3.9792999999999998</v>
      </c>
      <c r="U13" s="61">
        <f t="shared" si="8"/>
        <v>14</v>
      </c>
      <c r="V13" s="60">
        <f>VLOOKUP($A13,'Return Data'!$B$7:$R$2292,17,0)</f>
        <v>3.9161999999999999</v>
      </c>
      <c r="W13" s="61">
        <f t="shared" si="9"/>
        <v>16</v>
      </c>
      <c r="X13" s="60">
        <f>VLOOKUP($A13,'Return Data'!$B$7:$R$2292,14,0)</f>
        <v>4.6756000000000002</v>
      </c>
      <c r="Y13" s="61">
        <f t="shared" si="10"/>
        <v>16</v>
      </c>
      <c r="Z13" s="60">
        <f>VLOOKUP($A13,'Return Data'!$B$7:$R$2292,16,0)</f>
        <v>7.0358999999999998</v>
      </c>
      <c r="AA13" s="62">
        <f t="shared" si="11"/>
        <v>12</v>
      </c>
    </row>
    <row r="14" spans="1:27" x14ac:dyDescent="0.3">
      <c r="A14" s="58" t="s">
        <v>1411</v>
      </c>
      <c r="B14" s="59">
        <f>VLOOKUP($A14,'Return Data'!$B$7:$R$2292,3,0)</f>
        <v>44826</v>
      </c>
      <c r="C14" s="60">
        <f>VLOOKUP($A14,'Return Data'!$B$7:$R$2292,4,0)</f>
        <v>12.6585</v>
      </c>
      <c r="D14" s="60">
        <f>VLOOKUP($A14,'Return Data'!$B$7:$R$2292,5,0)</f>
        <v>4.6140999999999996</v>
      </c>
      <c r="E14" s="61">
        <f t="shared" si="0"/>
        <v>4</v>
      </c>
      <c r="F14" s="60">
        <f>VLOOKUP($A14,'Return Data'!$B$7:$R$2292,6,0)</f>
        <v>-1.0571999999999999</v>
      </c>
      <c r="G14" s="61">
        <f t="shared" si="1"/>
        <v>16</v>
      </c>
      <c r="H14" s="60">
        <f>VLOOKUP($A14,'Return Data'!$B$7:$R$2292,7,0)</f>
        <v>2.1840999999999999</v>
      </c>
      <c r="I14" s="61">
        <f t="shared" si="2"/>
        <v>16</v>
      </c>
      <c r="J14" s="60">
        <f>VLOOKUP($A14,'Return Data'!$B$7:$R$2292,8,0)</f>
        <v>2.8452999999999999</v>
      </c>
      <c r="K14" s="61">
        <f t="shared" si="3"/>
        <v>12</v>
      </c>
      <c r="L14" s="60">
        <f>VLOOKUP($A14,'Return Data'!$B$7:$R$2292,9,0)</f>
        <v>4.4066999999999998</v>
      </c>
      <c r="M14" s="61">
        <f t="shared" si="4"/>
        <v>12</v>
      </c>
      <c r="N14" s="60">
        <f>VLOOKUP($A14,'Return Data'!$B$7:$R$2292,10,0)</f>
        <v>5.2718999999999996</v>
      </c>
      <c r="O14" s="61">
        <f t="shared" si="5"/>
        <v>12</v>
      </c>
      <c r="P14" s="60">
        <f>VLOOKUP($A14,'Return Data'!$B$7:$R$2292,11,0)</f>
        <v>4.2088999999999999</v>
      </c>
      <c r="Q14" s="61">
        <f t="shared" si="6"/>
        <v>15</v>
      </c>
      <c r="R14" s="60">
        <f>VLOOKUP($A14,'Return Data'!$B$7:$R$2292,12,0)</f>
        <v>4.1909999999999998</v>
      </c>
      <c r="S14" s="61">
        <f t="shared" si="7"/>
        <v>13</v>
      </c>
      <c r="T14" s="60">
        <f>VLOOKUP($A14,'Return Data'!$B$7:$R$2292,13,0)</f>
        <v>3.9754999999999998</v>
      </c>
      <c r="U14" s="61">
        <f t="shared" si="8"/>
        <v>15</v>
      </c>
      <c r="V14" s="60">
        <f>VLOOKUP($A14,'Return Data'!$B$7:$R$2292,17,0)</f>
        <v>4.1326000000000001</v>
      </c>
      <c r="W14" s="61">
        <f t="shared" si="9"/>
        <v>9</v>
      </c>
      <c r="X14" s="60">
        <f>VLOOKUP($A14,'Return Data'!$B$7:$R$2292,14,0)</f>
        <v>5.1524999999999999</v>
      </c>
      <c r="Y14" s="61">
        <f t="shared" si="10"/>
        <v>7</v>
      </c>
      <c r="Z14" s="60">
        <f>VLOOKUP($A14,'Return Data'!$B$7:$R$2292,16,0)</f>
        <v>6.0750000000000002</v>
      </c>
      <c r="AA14" s="62">
        <f t="shared" si="11"/>
        <v>16</v>
      </c>
    </row>
    <row r="15" spans="1:27" x14ac:dyDescent="0.3">
      <c r="A15" s="58" t="s">
        <v>1413</v>
      </c>
      <c r="B15" s="59">
        <f>VLOOKUP($A15,'Return Data'!$B$7:$R$2292,3,0)</f>
        <v>44826</v>
      </c>
      <c r="C15" s="60">
        <f>VLOOKUP($A15,'Return Data'!$B$7:$R$2292,4,0)</f>
        <v>1124.0347999999999</v>
      </c>
      <c r="D15" s="60">
        <f>VLOOKUP($A15,'Return Data'!$B$7:$R$2292,5,0)</f>
        <v>1.7145999999999999</v>
      </c>
      <c r="E15" s="61">
        <f t="shared" si="0"/>
        <v>15</v>
      </c>
      <c r="F15" s="60">
        <f>VLOOKUP($A15,'Return Data'!$B$7:$R$2292,6,0)</f>
        <v>1.2276</v>
      </c>
      <c r="G15" s="61">
        <f t="shared" si="1"/>
        <v>3</v>
      </c>
      <c r="H15" s="60">
        <f>VLOOKUP($A15,'Return Data'!$B$7:$R$2292,7,0)</f>
        <v>3.3727999999999998</v>
      </c>
      <c r="I15" s="61">
        <f t="shared" si="2"/>
        <v>2</v>
      </c>
      <c r="J15" s="60">
        <f>VLOOKUP($A15,'Return Data'!$B$7:$R$2292,8,0)</f>
        <v>3.4073000000000002</v>
      </c>
      <c r="K15" s="61">
        <f t="shared" si="3"/>
        <v>4</v>
      </c>
      <c r="L15" s="60">
        <f>VLOOKUP($A15,'Return Data'!$B$7:$R$2292,9,0)</f>
        <v>4.7321999999999997</v>
      </c>
      <c r="M15" s="61">
        <f t="shared" si="4"/>
        <v>5</v>
      </c>
      <c r="N15" s="60">
        <f>VLOOKUP($A15,'Return Data'!$B$7:$R$2292,10,0)</f>
        <v>5.4250999999999996</v>
      </c>
      <c r="O15" s="61">
        <f t="shared" si="5"/>
        <v>4</v>
      </c>
      <c r="P15" s="60">
        <f>VLOOKUP($A15,'Return Data'!$B$7:$R$2292,11,0)</f>
        <v>4.2546999999999997</v>
      </c>
      <c r="Q15" s="61">
        <f t="shared" si="6"/>
        <v>12</v>
      </c>
      <c r="R15" s="60">
        <f>VLOOKUP($A15,'Return Data'!$B$7:$R$2292,12,0)</f>
        <v>4.1844999999999999</v>
      </c>
      <c r="S15" s="61">
        <f t="shared" si="7"/>
        <v>14</v>
      </c>
      <c r="T15" s="60">
        <f>VLOOKUP($A15,'Return Data'!$B$7:$R$2292,13,0)</f>
        <v>3.9925999999999999</v>
      </c>
      <c r="U15" s="61">
        <f t="shared" si="8"/>
        <v>12</v>
      </c>
      <c r="V15" s="60">
        <f>VLOOKUP($A15,'Return Data'!$B$7:$R$2292,17,0)</f>
        <v>3.9676999999999998</v>
      </c>
      <c r="W15" s="61">
        <f t="shared" si="9"/>
        <v>14</v>
      </c>
      <c r="X15" s="60"/>
      <c r="Y15" s="61"/>
      <c r="Z15" s="60">
        <f>VLOOKUP($A15,'Return Data'!$B$7:$R$2292,16,0)</f>
        <v>4.5122</v>
      </c>
      <c r="AA15" s="62">
        <f t="shared" si="11"/>
        <v>22</v>
      </c>
    </row>
    <row r="16" spans="1:27" x14ac:dyDescent="0.3">
      <c r="A16" s="58" t="s">
        <v>1416</v>
      </c>
      <c r="B16" s="59">
        <f>VLOOKUP($A16,'Return Data'!$B$7:$R$2292,3,0)</f>
        <v>44826</v>
      </c>
      <c r="C16" s="60">
        <f>VLOOKUP($A16,'Return Data'!$B$7:$R$2292,4,0)</f>
        <v>24.419599999999999</v>
      </c>
      <c r="D16" s="60">
        <f>VLOOKUP($A16,'Return Data'!$B$7:$R$2292,5,0)</f>
        <v>0.2989</v>
      </c>
      <c r="E16" s="61">
        <f t="shared" si="0"/>
        <v>22</v>
      </c>
      <c r="F16" s="60">
        <f>VLOOKUP($A16,'Return Data'!$B$7:$R$2292,6,0)</f>
        <v>-0.3488</v>
      </c>
      <c r="G16" s="61">
        <f t="shared" si="1"/>
        <v>10</v>
      </c>
      <c r="H16" s="60">
        <f>VLOOKUP($A16,'Return Data'!$B$7:$R$2292,7,0)</f>
        <v>2.2644000000000002</v>
      </c>
      <c r="I16" s="61">
        <f t="shared" si="2"/>
        <v>14</v>
      </c>
      <c r="J16" s="60">
        <f>VLOOKUP($A16,'Return Data'!$B$7:$R$2292,8,0)</f>
        <v>2.9072</v>
      </c>
      <c r="K16" s="61">
        <f t="shared" si="3"/>
        <v>11</v>
      </c>
      <c r="L16" s="60">
        <f>VLOOKUP($A16,'Return Data'!$B$7:$R$2292,9,0)</f>
        <v>4.5011999999999999</v>
      </c>
      <c r="M16" s="61">
        <f t="shared" si="4"/>
        <v>10</v>
      </c>
      <c r="N16" s="60">
        <f>VLOOKUP($A16,'Return Data'!$B$7:$R$2292,10,0)</f>
        <v>5.4147999999999996</v>
      </c>
      <c r="O16" s="61">
        <f t="shared" si="5"/>
        <v>5</v>
      </c>
      <c r="P16" s="60">
        <f>VLOOKUP($A16,'Return Data'!$B$7:$R$2292,11,0)</f>
        <v>4.5003000000000002</v>
      </c>
      <c r="Q16" s="61">
        <f t="shared" si="6"/>
        <v>2</v>
      </c>
      <c r="R16" s="60">
        <f>VLOOKUP($A16,'Return Data'!$B$7:$R$2292,12,0)</f>
        <v>4.5037000000000003</v>
      </c>
      <c r="S16" s="61">
        <f t="shared" si="7"/>
        <v>2</v>
      </c>
      <c r="T16" s="60">
        <f>VLOOKUP($A16,'Return Data'!$B$7:$R$2292,13,0)</f>
        <v>4.3518999999999997</v>
      </c>
      <c r="U16" s="61">
        <f t="shared" si="8"/>
        <v>4</v>
      </c>
      <c r="V16" s="60">
        <f>VLOOKUP($A16,'Return Data'!$B$7:$R$2292,17,0)</f>
        <v>4.7099000000000002</v>
      </c>
      <c r="W16" s="61">
        <f t="shared" si="9"/>
        <v>3</v>
      </c>
      <c r="X16" s="60">
        <f>VLOOKUP($A16,'Return Data'!$B$7:$R$2292,14,0)</f>
        <v>5.8082000000000003</v>
      </c>
      <c r="Y16" s="61">
        <f t="shared" si="10"/>
        <v>4</v>
      </c>
      <c r="Z16" s="60">
        <f>VLOOKUP($A16,'Return Data'!$B$7:$R$2292,16,0)</f>
        <v>8.1568000000000005</v>
      </c>
      <c r="AA16" s="62">
        <f t="shared" si="11"/>
        <v>2</v>
      </c>
    </row>
    <row r="17" spans="1:27" x14ac:dyDescent="0.3">
      <c r="A17" s="58" t="s">
        <v>1418</v>
      </c>
      <c r="B17" s="59">
        <f>VLOOKUP($A17,'Return Data'!$B$7:$R$2292,3,0)</f>
        <v>44826</v>
      </c>
      <c r="C17" s="60">
        <f>VLOOKUP($A17,'Return Data'!$B$7:$R$2292,4,0)</f>
        <v>2413.6048999999998</v>
      </c>
      <c r="D17" s="60">
        <f>VLOOKUP($A17,'Return Data'!$B$7:$R$2292,5,0)</f>
        <v>0.18</v>
      </c>
      <c r="E17" s="61">
        <f t="shared" si="0"/>
        <v>23</v>
      </c>
      <c r="F17" s="60">
        <f>VLOOKUP($A17,'Return Data'!$B$7:$R$2292,6,0)</f>
        <v>2.4664999999999999</v>
      </c>
      <c r="G17" s="61">
        <f t="shared" si="1"/>
        <v>1</v>
      </c>
      <c r="H17" s="60">
        <f>VLOOKUP($A17,'Return Data'!$B$7:$R$2292,7,0)</f>
        <v>3.5468999999999999</v>
      </c>
      <c r="I17" s="61">
        <f t="shared" si="2"/>
        <v>1</v>
      </c>
      <c r="J17" s="60">
        <f>VLOOKUP($A17,'Return Data'!$B$7:$R$2292,8,0)</f>
        <v>3.9304000000000001</v>
      </c>
      <c r="K17" s="61">
        <f t="shared" si="3"/>
        <v>1</v>
      </c>
      <c r="L17" s="60">
        <f>VLOOKUP($A17,'Return Data'!$B$7:$R$2292,9,0)</f>
        <v>4.8414000000000001</v>
      </c>
      <c r="M17" s="61">
        <f t="shared" si="4"/>
        <v>2</v>
      </c>
      <c r="N17" s="60">
        <f>VLOOKUP($A17,'Return Data'!$B$7:$R$2292,10,0)</f>
        <v>5.2028999999999996</v>
      </c>
      <c r="O17" s="61">
        <f t="shared" si="5"/>
        <v>16</v>
      </c>
      <c r="P17" s="60">
        <f>VLOOKUP($A17,'Return Data'!$B$7:$R$2292,11,0)</f>
        <v>4.2748999999999997</v>
      </c>
      <c r="Q17" s="61">
        <f t="shared" si="6"/>
        <v>10</v>
      </c>
      <c r="R17" s="60">
        <f>VLOOKUP($A17,'Return Data'!$B$7:$R$2292,12,0)</f>
        <v>4.1430999999999996</v>
      </c>
      <c r="S17" s="61">
        <f t="shared" si="7"/>
        <v>16</v>
      </c>
      <c r="T17" s="60">
        <f>VLOOKUP($A17,'Return Data'!$B$7:$R$2292,13,0)</f>
        <v>4.6087999999999996</v>
      </c>
      <c r="U17" s="61">
        <f t="shared" si="8"/>
        <v>3</v>
      </c>
      <c r="V17" s="60">
        <f>VLOOKUP($A17,'Return Data'!$B$7:$R$2292,17,0)</f>
        <v>4.3777999999999997</v>
      </c>
      <c r="W17" s="61">
        <f t="shared" si="9"/>
        <v>4</v>
      </c>
      <c r="X17" s="60">
        <f>VLOOKUP($A17,'Return Data'!$B$7:$R$2292,14,0)</f>
        <v>4.9547999999999996</v>
      </c>
      <c r="Y17" s="61">
        <f t="shared" si="10"/>
        <v>9</v>
      </c>
      <c r="Z17" s="60">
        <f>VLOOKUP($A17,'Return Data'!$B$7:$R$2292,16,0)</f>
        <v>7.2068000000000003</v>
      </c>
      <c r="AA17" s="62">
        <f t="shared" si="11"/>
        <v>9</v>
      </c>
    </row>
    <row r="18" spans="1:27" x14ac:dyDescent="0.3">
      <c r="A18" s="58" t="s">
        <v>1419</v>
      </c>
      <c r="B18" s="59">
        <f>VLOOKUP($A18,'Return Data'!$B$7:$R$2292,3,0)</f>
        <v>44826</v>
      </c>
      <c r="C18" s="60">
        <f>VLOOKUP($A18,'Return Data'!$B$7:$R$2292,4,0)</f>
        <v>12.6412</v>
      </c>
      <c r="D18" s="60">
        <f>VLOOKUP($A18,'Return Data'!$B$7:$R$2292,5,0)</f>
        <v>3.754</v>
      </c>
      <c r="E18" s="61">
        <f t="shared" si="0"/>
        <v>8</v>
      </c>
      <c r="F18" s="60">
        <f>VLOOKUP($A18,'Return Data'!$B$7:$R$2292,6,0)</f>
        <v>-1.3472999999999999</v>
      </c>
      <c r="G18" s="61">
        <f t="shared" si="1"/>
        <v>19</v>
      </c>
      <c r="H18" s="60">
        <f>VLOOKUP($A18,'Return Data'!$B$7:$R$2292,7,0)</f>
        <v>1.7743</v>
      </c>
      <c r="I18" s="61">
        <f t="shared" si="2"/>
        <v>21</v>
      </c>
      <c r="J18" s="60">
        <f>VLOOKUP($A18,'Return Data'!$B$7:$R$2292,8,0)</f>
        <v>2.3119999999999998</v>
      </c>
      <c r="K18" s="61">
        <f t="shared" si="3"/>
        <v>22</v>
      </c>
      <c r="L18" s="60">
        <f>VLOOKUP($A18,'Return Data'!$B$7:$R$2292,9,0)</f>
        <v>4.0937999999999999</v>
      </c>
      <c r="M18" s="61">
        <f t="shared" si="4"/>
        <v>23</v>
      </c>
      <c r="N18" s="60">
        <f>VLOOKUP($A18,'Return Data'!$B$7:$R$2292,10,0)</f>
        <v>5.1664000000000003</v>
      </c>
      <c r="O18" s="61">
        <f t="shared" si="5"/>
        <v>17</v>
      </c>
      <c r="P18" s="60">
        <f>VLOOKUP($A18,'Return Data'!$B$7:$R$2292,11,0)</f>
        <v>3.9891999999999999</v>
      </c>
      <c r="Q18" s="61">
        <f t="shared" si="6"/>
        <v>20</v>
      </c>
      <c r="R18" s="60">
        <f>VLOOKUP($A18,'Return Data'!$B$7:$R$2292,12,0)</f>
        <v>4.0065</v>
      </c>
      <c r="S18" s="61">
        <f t="shared" si="7"/>
        <v>19</v>
      </c>
      <c r="T18" s="60">
        <f>VLOOKUP($A18,'Return Data'!$B$7:$R$2292,13,0)</f>
        <v>3.7976000000000001</v>
      </c>
      <c r="U18" s="61">
        <f t="shared" si="8"/>
        <v>19</v>
      </c>
      <c r="V18" s="60">
        <f>VLOOKUP($A18,'Return Data'!$B$7:$R$2292,17,0)</f>
        <v>3.7164000000000001</v>
      </c>
      <c r="W18" s="61">
        <f t="shared" si="9"/>
        <v>20</v>
      </c>
      <c r="X18" s="60">
        <f>VLOOKUP($A18,'Return Data'!$B$7:$R$2292,14,0)</f>
        <v>4.6821000000000002</v>
      </c>
      <c r="Y18" s="61">
        <f t="shared" si="10"/>
        <v>15</v>
      </c>
      <c r="Z18" s="60">
        <f>VLOOKUP($A18,'Return Data'!$B$7:$R$2292,16,0)</f>
        <v>5.7622</v>
      </c>
      <c r="AA18" s="62">
        <f t="shared" si="11"/>
        <v>18</v>
      </c>
    </row>
    <row r="19" spans="1:27" x14ac:dyDescent="0.3">
      <c r="A19" s="58" t="s">
        <v>1424</v>
      </c>
      <c r="B19" s="59">
        <f>VLOOKUP($A19,'Return Data'!$B$7:$R$2292,3,0)</f>
        <v>44826</v>
      </c>
      <c r="C19" s="60">
        <f>VLOOKUP($A19,'Return Data'!$B$7:$R$2292,4,0)</f>
        <v>2353.7165</v>
      </c>
      <c r="D19" s="60">
        <f>VLOOKUP($A19,'Return Data'!$B$7:$R$2292,5,0)</f>
        <v>3.9874000000000001</v>
      </c>
      <c r="E19" s="61">
        <f t="shared" si="0"/>
        <v>6</v>
      </c>
      <c r="F19" s="60">
        <f>VLOOKUP($A19,'Return Data'!$B$7:$R$2292,6,0)</f>
        <v>-1.6813</v>
      </c>
      <c r="G19" s="61">
        <f t="shared" si="1"/>
        <v>21</v>
      </c>
      <c r="H19" s="60">
        <f>VLOOKUP($A19,'Return Data'!$B$7:$R$2292,7,0)</f>
        <v>1.8351999999999999</v>
      </c>
      <c r="I19" s="61">
        <f t="shared" si="2"/>
        <v>20</v>
      </c>
      <c r="J19" s="60">
        <f>VLOOKUP($A19,'Return Data'!$B$7:$R$2292,8,0)</f>
        <v>2.4539</v>
      </c>
      <c r="K19" s="61">
        <f t="shared" si="3"/>
        <v>20</v>
      </c>
      <c r="L19" s="60">
        <f>VLOOKUP($A19,'Return Data'!$B$7:$R$2292,9,0)</f>
        <v>4.3198999999999996</v>
      </c>
      <c r="M19" s="61">
        <f t="shared" si="4"/>
        <v>14</v>
      </c>
      <c r="N19" s="60">
        <f>VLOOKUP($A19,'Return Data'!$B$7:$R$2292,10,0)</f>
        <v>5.2892000000000001</v>
      </c>
      <c r="O19" s="61">
        <f t="shared" si="5"/>
        <v>9</v>
      </c>
      <c r="P19" s="60">
        <f>VLOOKUP($A19,'Return Data'!$B$7:$R$2292,11,0)</f>
        <v>4.2023000000000001</v>
      </c>
      <c r="Q19" s="61">
        <f t="shared" si="6"/>
        <v>16</v>
      </c>
      <c r="R19" s="60">
        <f>VLOOKUP($A19,'Return Data'!$B$7:$R$2292,12,0)</f>
        <v>4.1993999999999998</v>
      </c>
      <c r="S19" s="61">
        <f t="shared" si="7"/>
        <v>11</v>
      </c>
      <c r="T19" s="60">
        <f>VLOOKUP($A19,'Return Data'!$B$7:$R$2292,13,0)</f>
        <v>3.9626999999999999</v>
      </c>
      <c r="U19" s="61">
        <f t="shared" si="8"/>
        <v>16</v>
      </c>
      <c r="V19" s="60">
        <f>VLOOKUP($A19,'Return Data'!$B$7:$R$2292,17,0)</f>
        <v>3.9485999999999999</v>
      </c>
      <c r="W19" s="61">
        <f t="shared" si="9"/>
        <v>15</v>
      </c>
      <c r="X19" s="60">
        <f>VLOOKUP($A19,'Return Data'!$B$7:$R$2292,14,0)</f>
        <v>4.7840999999999996</v>
      </c>
      <c r="Y19" s="61">
        <f t="shared" si="10"/>
        <v>12</v>
      </c>
      <c r="Z19" s="60">
        <f>VLOOKUP($A19,'Return Data'!$B$7:$R$2292,16,0)</f>
        <v>7.3639999999999999</v>
      </c>
      <c r="AA19" s="62">
        <f t="shared" si="11"/>
        <v>7</v>
      </c>
    </row>
    <row r="20" spans="1:27" x14ac:dyDescent="0.3">
      <c r="A20" s="58" t="s">
        <v>1428</v>
      </c>
      <c r="B20" s="59">
        <f>VLOOKUP($A20,'Return Data'!$B$7:$R$2292,3,0)</f>
        <v>44826</v>
      </c>
      <c r="C20" s="60">
        <f>VLOOKUP($A20,'Return Data'!$B$7:$R$2292,4,0)</f>
        <v>36.760100000000001</v>
      </c>
      <c r="D20" s="60">
        <f>VLOOKUP($A20,'Return Data'!$B$7:$R$2292,5,0)</f>
        <v>-1.5886</v>
      </c>
      <c r="E20" s="61">
        <f t="shared" si="0"/>
        <v>24</v>
      </c>
      <c r="F20" s="60">
        <f>VLOOKUP($A20,'Return Data'!$B$7:$R$2292,6,0)</f>
        <v>-2.2502</v>
      </c>
      <c r="G20" s="61">
        <f t="shared" si="1"/>
        <v>23</v>
      </c>
      <c r="H20" s="60">
        <f>VLOOKUP($A20,'Return Data'!$B$7:$R$2292,7,0)</f>
        <v>1.6600999999999999</v>
      </c>
      <c r="I20" s="61">
        <f t="shared" si="2"/>
        <v>22</v>
      </c>
      <c r="J20" s="60">
        <f>VLOOKUP($A20,'Return Data'!$B$7:$R$2292,8,0)</f>
        <v>2.1080999999999999</v>
      </c>
      <c r="K20" s="61">
        <f t="shared" si="3"/>
        <v>23</v>
      </c>
      <c r="L20" s="60">
        <f>VLOOKUP($A20,'Return Data'!$B$7:$R$2292,9,0)</f>
        <v>4.3011999999999997</v>
      </c>
      <c r="M20" s="61">
        <f t="shared" si="4"/>
        <v>16</v>
      </c>
      <c r="N20" s="60">
        <f>VLOOKUP($A20,'Return Data'!$B$7:$R$2292,10,0)</f>
        <v>5.2489999999999997</v>
      </c>
      <c r="O20" s="61">
        <f t="shared" si="5"/>
        <v>13</v>
      </c>
      <c r="P20" s="60">
        <f>VLOOKUP($A20,'Return Data'!$B$7:$R$2292,11,0)</f>
        <v>4.3939000000000004</v>
      </c>
      <c r="Q20" s="61">
        <f t="shared" si="6"/>
        <v>7</v>
      </c>
      <c r="R20" s="60">
        <f>VLOOKUP($A20,'Return Data'!$B$7:$R$2292,12,0)</f>
        <v>4.3394000000000004</v>
      </c>
      <c r="S20" s="61">
        <f t="shared" si="7"/>
        <v>8</v>
      </c>
      <c r="T20" s="60">
        <f>VLOOKUP($A20,'Return Data'!$B$7:$R$2292,13,0)</f>
        <v>4.0959000000000003</v>
      </c>
      <c r="U20" s="61">
        <f t="shared" si="8"/>
        <v>9</v>
      </c>
      <c r="V20" s="60">
        <f>VLOOKUP($A20,'Return Data'!$B$7:$R$2292,17,0)</f>
        <v>4.0346000000000002</v>
      </c>
      <c r="W20" s="61">
        <f t="shared" si="9"/>
        <v>12</v>
      </c>
      <c r="X20" s="60">
        <f>VLOOKUP($A20,'Return Data'!$B$7:$R$2292,14,0)</f>
        <v>5.0319000000000003</v>
      </c>
      <c r="Y20" s="61">
        <f t="shared" si="10"/>
        <v>8</v>
      </c>
      <c r="Z20" s="60">
        <f>VLOOKUP($A20,'Return Data'!$B$7:$R$2292,16,0)</f>
        <v>7.4425999999999997</v>
      </c>
      <c r="AA20" s="62">
        <f t="shared" si="11"/>
        <v>5</v>
      </c>
    </row>
    <row r="21" spans="1:27" x14ac:dyDescent="0.3">
      <c r="A21" s="58" t="s">
        <v>1430</v>
      </c>
      <c r="B21" s="59">
        <f>VLOOKUP($A21,'Return Data'!$B$7:$R$2292,3,0)</f>
        <v>44826</v>
      </c>
      <c r="C21" s="60">
        <f>VLOOKUP($A21,'Return Data'!$B$7:$R$2292,4,0)</f>
        <v>37.082900000000002</v>
      </c>
      <c r="D21" s="60">
        <f>VLOOKUP($A21,'Return Data'!$B$7:$R$2292,5,0)</f>
        <v>0.59060000000000001</v>
      </c>
      <c r="E21" s="61">
        <f t="shared" si="0"/>
        <v>21</v>
      </c>
      <c r="F21" s="60">
        <f>VLOOKUP($A21,'Return Data'!$B$7:$R$2292,6,0)</f>
        <v>-1.0169999999999999</v>
      </c>
      <c r="G21" s="61">
        <f t="shared" si="1"/>
        <v>15</v>
      </c>
      <c r="H21" s="60">
        <f>VLOOKUP($A21,'Return Data'!$B$7:$R$2292,7,0)</f>
        <v>2.0537000000000001</v>
      </c>
      <c r="I21" s="61">
        <f t="shared" si="2"/>
        <v>19</v>
      </c>
      <c r="J21" s="60">
        <f>VLOOKUP($A21,'Return Data'!$B$7:$R$2292,8,0)</f>
        <v>2.6179999999999999</v>
      </c>
      <c r="K21" s="61">
        <f t="shared" si="3"/>
        <v>19</v>
      </c>
      <c r="L21" s="60">
        <f>VLOOKUP($A21,'Return Data'!$B$7:$R$2292,9,0)</f>
        <v>4.1868999999999996</v>
      </c>
      <c r="M21" s="61">
        <f t="shared" si="4"/>
        <v>20</v>
      </c>
      <c r="N21" s="60">
        <f>VLOOKUP($A21,'Return Data'!$B$7:$R$2292,10,0)</f>
        <v>5.0358999999999998</v>
      </c>
      <c r="O21" s="61">
        <f t="shared" si="5"/>
        <v>20</v>
      </c>
      <c r="P21" s="60">
        <f>VLOOKUP($A21,'Return Data'!$B$7:$R$2292,11,0)</f>
        <v>4.0948000000000002</v>
      </c>
      <c r="Q21" s="61">
        <f t="shared" si="6"/>
        <v>17</v>
      </c>
      <c r="R21" s="60">
        <f>VLOOKUP($A21,'Return Data'!$B$7:$R$2292,12,0)</f>
        <v>4.0738000000000003</v>
      </c>
      <c r="S21" s="61">
        <f t="shared" si="7"/>
        <v>17</v>
      </c>
      <c r="T21" s="60">
        <f>VLOOKUP($A21,'Return Data'!$B$7:$R$2292,13,0)</f>
        <v>3.8826999999999998</v>
      </c>
      <c r="U21" s="61">
        <f t="shared" si="8"/>
        <v>17</v>
      </c>
      <c r="V21" s="60">
        <f>VLOOKUP($A21,'Return Data'!$B$7:$R$2292,17,0)</f>
        <v>3.7654000000000001</v>
      </c>
      <c r="W21" s="61">
        <f t="shared" si="9"/>
        <v>19</v>
      </c>
      <c r="X21" s="60">
        <f>VLOOKUP($A21,'Return Data'!$B$7:$R$2292,14,0)</f>
        <v>4.6997</v>
      </c>
      <c r="Y21" s="61">
        <f t="shared" si="10"/>
        <v>14</v>
      </c>
      <c r="Z21" s="60">
        <f>VLOOKUP($A21,'Return Data'!$B$7:$R$2292,16,0)</f>
        <v>7.3628999999999998</v>
      </c>
      <c r="AA21" s="62">
        <f t="shared" si="11"/>
        <v>8</v>
      </c>
    </row>
    <row r="22" spans="1:27" x14ac:dyDescent="0.3">
      <c r="A22" s="58" t="s">
        <v>1431</v>
      </c>
      <c r="B22" s="59">
        <f>VLOOKUP($A22,'Return Data'!$B$7:$R$2292,3,0)</f>
        <v>44826</v>
      </c>
      <c r="C22" s="60">
        <f>VLOOKUP($A22,'Return Data'!$B$7:$R$2292,4,0)</f>
        <v>1116.8720000000001</v>
      </c>
      <c r="D22" s="60">
        <f>VLOOKUP($A22,'Return Data'!$B$7:$R$2292,5,0)</f>
        <v>1.0785</v>
      </c>
      <c r="E22" s="61">
        <f t="shared" si="0"/>
        <v>20</v>
      </c>
      <c r="F22" s="60">
        <f>VLOOKUP($A22,'Return Data'!$B$7:$R$2292,6,0)</f>
        <v>-1.306</v>
      </c>
      <c r="G22" s="61">
        <f t="shared" si="1"/>
        <v>18</v>
      </c>
      <c r="H22" s="60">
        <f>VLOOKUP($A22,'Return Data'!$B$7:$R$2292,7,0)</f>
        <v>2.1488999999999998</v>
      </c>
      <c r="I22" s="61">
        <f t="shared" si="2"/>
        <v>17</v>
      </c>
      <c r="J22" s="60">
        <f>VLOOKUP($A22,'Return Data'!$B$7:$R$2292,8,0)</f>
        <v>2.6844000000000001</v>
      </c>
      <c r="K22" s="61">
        <f t="shared" si="3"/>
        <v>18</v>
      </c>
      <c r="L22" s="60">
        <f>VLOOKUP($A22,'Return Data'!$B$7:$R$2292,9,0)</f>
        <v>3.9495</v>
      </c>
      <c r="M22" s="61">
        <f t="shared" si="4"/>
        <v>24</v>
      </c>
      <c r="N22" s="60">
        <f>VLOOKUP($A22,'Return Data'!$B$7:$R$2292,10,0)</f>
        <v>4.8543000000000003</v>
      </c>
      <c r="O22" s="61">
        <f t="shared" si="5"/>
        <v>22</v>
      </c>
      <c r="P22" s="60">
        <f>VLOOKUP($A22,'Return Data'!$B$7:$R$2292,11,0)</f>
        <v>4.04</v>
      </c>
      <c r="Q22" s="61">
        <f t="shared" si="6"/>
        <v>19</v>
      </c>
      <c r="R22" s="60">
        <f>VLOOKUP($A22,'Return Data'!$B$7:$R$2292,12,0)</f>
        <v>3.8252000000000002</v>
      </c>
      <c r="S22" s="61">
        <f t="shared" si="7"/>
        <v>23</v>
      </c>
      <c r="T22" s="60">
        <f>VLOOKUP($A22,'Return Data'!$B$7:$R$2292,13,0)</f>
        <v>3.6861000000000002</v>
      </c>
      <c r="U22" s="61">
        <f t="shared" si="8"/>
        <v>21</v>
      </c>
      <c r="V22" s="60">
        <f>VLOOKUP($A22,'Return Data'!$B$7:$R$2292,17,0)</f>
        <v>3.6046999999999998</v>
      </c>
      <c r="W22" s="61">
        <f t="shared" si="9"/>
        <v>22</v>
      </c>
      <c r="X22" s="60"/>
      <c r="Y22" s="61"/>
      <c r="Z22" s="60">
        <f>VLOOKUP($A22,'Return Data'!$B$7:$R$2292,16,0)</f>
        <v>3.9946000000000002</v>
      </c>
      <c r="AA22" s="62">
        <f t="shared" si="11"/>
        <v>24</v>
      </c>
    </row>
    <row r="23" spans="1:27" x14ac:dyDescent="0.3">
      <c r="A23" s="58" t="s">
        <v>1433</v>
      </c>
      <c r="B23" s="59">
        <f>VLOOKUP($A23,'Return Data'!$B$7:$R$2292,3,0)</f>
        <v>44826</v>
      </c>
      <c r="C23" s="60">
        <f>VLOOKUP($A23,'Return Data'!$B$7:$R$2292,4,0)</f>
        <v>1152.1004</v>
      </c>
      <c r="D23" s="60">
        <f>VLOOKUP($A23,'Return Data'!$B$7:$R$2292,5,0)</f>
        <v>1.3718999999999999</v>
      </c>
      <c r="E23" s="61">
        <f t="shared" si="0"/>
        <v>18</v>
      </c>
      <c r="F23" s="60">
        <f>VLOOKUP($A23,'Return Data'!$B$7:$R$2292,6,0)</f>
        <v>0.30520000000000003</v>
      </c>
      <c r="G23" s="61">
        <f t="shared" si="1"/>
        <v>8</v>
      </c>
      <c r="H23" s="60">
        <f>VLOOKUP($A23,'Return Data'!$B$7:$R$2292,7,0)</f>
        <v>2.5421</v>
      </c>
      <c r="I23" s="61">
        <f t="shared" si="2"/>
        <v>10</v>
      </c>
      <c r="J23" s="60">
        <f>VLOOKUP($A23,'Return Data'!$B$7:$R$2292,8,0)</f>
        <v>3.1692999999999998</v>
      </c>
      <c r="K23" s="61">
        <f t="shared" si="3"/>
        <v>9</v>
      </c>
      <c r="L23" s="60">
        <f>VLOOKUP($A23,'Return Data'!$B$7:$R$2292,9,0)</f>
        <v>4.5481999999999996</v>
      </c>
      <c r="M23" s="61">
        <f t="shared" si="4"/>
        <v>8</v>
      </c>
      <c r="N23" s="60">
        <f>VLOOKUP($A23,'Return Data'!$B$7:$R$2292,10,0)</f>
        <v>5.3468</v>
      </c>
      <c r="O23" s="61">
        <f t="shared" si="5"/>
        <v>6</v>
      </c>
      <c r="P23" s="60">
        <f>VLOOKUP($A23,'Return Data'!$B$7:$R$2292,11,0)</f>
        <v>4.2575000000000003</v>
      </c>
      <c r="Q23" s="61">
        <f t="shared" si="6"/>
        <v>11</v>
      </c>
      <c r="R23" s="60">
        <f>VLOOKUP($A23,'Return Data'!$B$7:$R$2292,12,0)</f>
        <v>4.1624999999999996</v>
      </c>
      <c r="S23" s="61">
        <f t="shared" si="7"/>
        <v>15</v>
      </c>
      <c r="T23" s="60">
        <f>VLOOKUP($A23,'Return Data'!$B$7:$R$2292,13,0)</f>
        <v>3.9803000000000002</v>
      </c>
      <c r="U23" s="61">
        <f t="shared" si="8"/>
        <v>13</v>
      </c>
      <c r="V23" s="60">
        <f>VLOOKUP($A23,'Return Data'!$B$7:$R$2292,17,0)</f>
        <v>3.9870000000000001</v>
      </c>
      <c r="W23" s="61">
        <f t="shared" si="9"/>
        <v>13</v>
      </c>
      <c r="X23" s="60"/>
      <c r="Y23" s="61"/>
      <c r="Z23" s="60">
        <f>VLOOKUP($A23,'Return Data'!$B$7:$R$2292,16,0)</f>
        <v>4.9436</v>
      </c>
      <c r="AA23" s="62">
        <f t="shared" si="11"/>
        <v>20</v>
      </c>
    </row>
    <row r="24" spans="1:27" x14ac:dyDescent="0.3">
      <c r="A24" s="58" t="s">
        <v>1435</v>
      </c>
      <c r="B24" s="59">
        <f>VLOOKUP($A24,'Return Data'!$B$7:$R$2292,3,0)</f>
        <v>44826</v>
      </c>
      <c r="C24" s="60">
        <f>VLOOKUP($A24,'Return Data'!$B$7:$R$2292,4,0)</f>
        <v>14.648199999999999</v>
      </c>
      <c r="D24" s="60">
        <f>VLOOKUP($A24,'Return Data'!$B$7:$R$2292,5,0)</f>
        <v>4.2365000000000004</v>
      </c>
      <c r="E24" s="61">
        <f t="shared" si="0"/>
        <v>5</v>
      </c>
      <c r="F24" s="60">
        <f>VLOOKUP($A24,'Return Data'!$B$7:$R$2292,6,0)</f>
        <v>0.4153</v>
      </c>
      <c r="G24" s="61">
        <f t="shared" si="1"/>
        <v>7</v>
      </c>
      <c r="H24" s="60">
        <f>VLOOKUP($A24,'Return Data'!$B$7:$R$2292,7,0)</f>
        <v>3.2057000000000002</v>
      </c>
      <c r="I24" s="61">
        <f t="shared" si="2"/>
        <v>4</v>
      </c>
      <c r="J24" s="60">
        <f>VLOOKUP($A24,'Return Data'!$B$7:$R$2292,8,0)</f>
        <v>3.3860999999999999</v>
      </c>
      <c r="K24" s="61">
        <f t="shared" si="3"/>
        <v>5</v>
      </c>
      <c r="L24" s="60">
        <f>VLOOKUP($A24,'Return Data'!$B$7:$R$2292,9,0)</f>
        <v>4.1299000000000001</v>
      </c>
      <c r="M24" s="61">
        <f t="shared" si="4"/>
        <v>22</v>
      </c>
      <c r="N24" s="60">
        <f>VLOOKUP($A24,'Return Data'!$B$7:$R$2292,10,0)</f>
        <v>4.4394999999999998</v>
      </c>
      <c r="O24" s="61">
        <f t="shared" si="5"/>
        <v>24</v>
      </c>
      <c r="P24" s="60">
        <f>VLOOKUP($A24,'Return Data'!$B$7:$R$2292,11,0)</f>
        <v>3.6745000000000001</v>
      </c>
      <c r="Q24" s="61">
        <f t="shared" si="6"/>
        <v>24</v>
      </c>
      <c r="R24" s="60">
        <f>VLOOKUP($A24,'Return Data'!$B$7:$R$2292,12,0)</f>
        <v>3.5190000000000001</v>
      </c>
      <c r="S24" s="61">
        <f t="shared" si="7"/>
        <v>24</v>
      </c>
      <c r="T24" s="60">
        <f>VLOOKUP($A24,'Return Data'!$B$7:$R$2292,13,0)</f>
        <v>3.3653</v>
      </c>
      <c r="U24" s="61">
        <f t="shared" si="8"/>
        <v>24</v>
      </c>
      <c r="V24" s="60">
        <f>VLOOKUP($A24,'Return Data'!$B$7:$R$2292,17,0)</f>
        <v>3.3464999999999998</v>
      </c>
      <c r="W24" s="61">
        <f t="shared" si="9"/>
        <v>24</v>
      </c>
      <c r="X24" s="60">
        <f>VLOOKUP($A24,'Return Data'!$B$7:$R$2292,14,0)</f>
        <v>3.8616999999999999</v>
      </c>
      <c r="Y24" s="61">
        <f t="shared" si="10"/>
        <v>21</v>
      </c>
      <c r="Z24" s="60">
        <f>VLOOKUP($A24,'Return Data'!$B$7:$R$2292,16,0)</f>
        <v>4.3086000000000002</v>
      </c>
      <c r="AA24" s="62">
        <f t="shared" si="11"/>
        <v>23</v>
      </c>
    </row>
    <row r="25" spans="1:27" x14ac:dyDescent="0.3">
      <c r="A25" s="58" t="s">
        <v>1438</v>
      </c>
      <c r="B25" s="59">
        <f>VLOOKUP($A25,'Return Data'!$B$7:$R$2292,3,0)</f>
        <v>44826</v>
      </c>
      <c r="C25" s="60">
        <f>VLOOKUP($A25,'Return Data'!$B$7:$R$2292,4,0)</f>
        <v>3610.0324000000001</v>
      </c>
      <c r="D25" s="60">
        <f>VLOOKUP($A25,'Return Data'!$B$7:$R$2292,5,0)</f>
        <v>11.533899999999999</v>
      </c>
      <c r="E25" s="61">
        <f t="shared" si="0"/>
        <v>1</v>
      </c>
      <c r="F25" s="60">
        <f>VLOOKUP($A25,'Return Data'!$B$7:$R$2292,6,0)</f>
        <v>-1.3651</v>
      </c>
      <c r="G25" s="61">
        <f t="shared" si="1"/>
        <v>20</v>
      </c>
      <c r="H25" s="60">
        <f>VLOOKUP($A25,'Return Data'!$B$7:$R$2292,7,0)</f>
        <v>2.7690999999999999</v>
      </c>
      <c r="I25" s="61">
        <f t="shared" si="2"/>
        <v>8</v>
      </c>
      <c r="J25" s="60">
        <f>VLOOKUP($A25,'Return Data'!$B$7:$R$2292,8,0)</f>
        <v>3.2261000000000002</v>
      </c>
      <c r="K25" s="61">
        <f t="shared" si="3"/>
        <v>8</v>
      </c>
      <c r="L25" s="60">
        <f>VLOOKUP($A25,'Return Data'!$B$7:$R$2292,9,0)</f>
        <v>4.8188000000000004</v>
      </c>
      <c r="M25" s="61">
        <f t="shared" si="4"/>
        <v>3</v>
      </c>
      <c r="N25" s="60">
        <f>VLOOKUP($A25,'Return Data'!$B$7:$R$2292,10,0)</f>
        <v>5.8590999999999998</v>
      </c>
      <c r="O25" s="61">
        <f t="shared" si="5"/>
        <v>2</v>
      </c>
      <c r="P25" s="60">
        <f>VLOOKUP($A25,'Return Data'!$B$7:$R$2292,11,0)</f>
        <v>4.9063999999999997</v>
      </c>
      <c r="Q25" s="61">
        <f t="shared" si="6"/>
        <v>1</v>
      </c>
      <c r="R25" s="60">
        <f>VLOOKUP($A25,'Return Data'!$B$7:$R$2292,12,0)</f>
        <v>5.0004999999999997</v>
      </c>
      <c r="S25" s="61">
        <f t="shared" si="7"/>
        <v>1</v>
      </c>
      <c r="T25" s="60">
        <f>VLOOKUP($A25,'Return Data'!$B$7:$R$2292,13,0)</f>
        <v>4.8383000000000003</v>
      </c>
      <c r="U25" s="61">
        <f t="shared" si="8"/>
        <v>2</v>
      </c>
      <c r="V25" s="60">
        <f>VLOOKUP($A25,'Return Data'!$B$7:$R$2292,17,0)</f>
        <v>7.1246999999999998</v>
      </c>
      <c r="W25" s="61">
        <f t="shared" si="9"/>
        <v>1</v>
      </c>
      <c r="X25" s="60">
        <f>VLOOKUP($A25,'Return Data'!$B$7:$R$2292,14,0)</f>
        <v>6.5144000000000002</v>
      </c>
      <c r="Y25" s="61">
        <f t="shared" si="10"/>
        <v>2</v>
      </c>
      <c r="Z25" s="60">
        <f>VLOOKUP($A25,'Return Data'!$B$7:$R$2292,16,0)</f>
        <v>7.0868000000000002</v>
      </c>
      <c r="AA25" s="62">
        <f t="shared" si="11"/>
        <v>11</v>
      </c>
    </row>
    <row r="26" spans="1:27" x14ac:dyDescent="0.3">
      <c r="A26" s="58" t="s">
        <v>1946</v>
      </c>
      <c r="B26" s="59">
        <f>VLOOKUP($A26,'Return Data'!$B$7:$R$2292,3,0)</f>
        <v>44826</v>
      </c>
      <c r="C26" s="60">
        <f>VLOOKUP($A26,'Return Data'!$B$7:$R$2292,4,0)</f>
        <v>29.237500000000001</v>
      </c>
      <c r="D26" s="60">
        <f>VLOOKUP($A26,'Return Data'!$B$7:$R$2292,5,0)</f>
        <v>2.8715000000000002</v>
      </c>
      <c r="E26" s="61">
        <f t="shared" si="0"/>
        <v>12</v>
      </c>
      <c r="F26" s="60">
        <f>VLOOKUP($A26,'Return Data'!$B$7:$R$2292,6,0)</f>
        <v>0.54100000000000004</v>
      </c>
      <c r="G26" s="61">
        <f t="shared" si="1"/>
        <v>6</v>
      </c>
      <c r="H26" s="60">
        <f>VLOOKUP($A26,'Return Data'!$B$7:$R$2292,7,0)</f>
        <v>2.8729</v>
      </c>
      <c r="I26" s="61">
        <f t="shared" si="2"/>
        <v>6</v>
      </c>
      <c r="J26" s="60">
        <f>VLOOKUP($A26,'Return Data'!$B$7:$R$2292,8,0)</f>
        <v>3.3302999999999998</v>
      </c>
      <c r="K26" s="61">
        <f t="shared" si="3"/>
        <v>7</v>
      </c>
      <c r="L26" s="60">
        <f>VLOOKUP($A26,'Return Data'!$B$7:$R$2292,9,0)</f>
        <v>4.5885999999999996</v>
      </c>
      <c r="M26" s="61">
        <f t="shared" si="4"/>
        <v>7</v>
      </c>
      <c r="N26" s="60">
        <f>VLOOKUP($A26,'Return Data'!$B$7:$R$2292,10,0)</f>
        <v>5.2285000000000004</v>
      </c>
      <c r="O26" s="61">
        <f t="shared" si="5"/>
        <v>14</v>
      </c>
      <c r="P26" s="60">
        <f>VLOOKUP($A26,'Return Data'!$B$7:$R$2292,11,0)</f>
        <v>4.3948</v>
      </c>
      <c r="Q26" s="61">
        <f t="shared" si="6"/>
        <v>6</v>
      </c>
      <c r="R26" s="60">
        <f>VLOOKUP($A26,'Return Data'!$B$7:$R$2292,12,0)</f>
        <v>4.3297999999999996</v>
      </c>
      <c r="S26" s="61">
        <f t="shared" si="7"/>
        <v>9</v>
      </c>
      <c r="T26" s="60">
        <f>VLOOKUP($A26,'Return Data'!$B$7:$R$2292,13,0)</f>
        <v>4.0810000000000004</v>
      </c>
      <c r="U26" s="61">
        <f t="shared" si="8"/>
        <v>10</v>
      </c>
      <c r="V26" s="60">
        <f>VLOOKUP($A26,'Return Data'!$B$7:$R$2292,17,0)</f>
        <v>4.0715000000000003</v>
      </c>
      <c r="W26" s="61">
        <f t="shared" si="9"/>
        <v>11</v>
      </c>
      <c r="X26" s="60">
        <f>VLOOKUP($A26,'Return Data'!$B$7:$R$2292,14,0)</f>
        <v>18.5001</v>
      </c>
      <c r="Y26" s="61">
        <f t="shared" si="10"/>
        <v>1</v>
      </c>
      <c r="Z26" s="60">
        <f>VLOOKUP($A26,'Return Data'!$B$7:$R$2292,16,0)</f>
        <v>8.1641999999999992</v>
      </c>
      <c r="AA26" s="62">
        <f t="shared" si="11"/>
        <v>1</v>
      </c>
    </row>
    <row r="27" spans="1:27" x14ac:dyDescent="0.3">
      <c r="A27" s="58" t="s">
        <v>1441</v>
      </c>
      <c r="B27" s="59">
        <f>VLOOKUP($A27,'Return Data'!$B$7:$R$2292,3,0)</f>
        <v>44826</v>
      </c>
      <c r="C27" s="60">
        <f>VLOOKUP($A27,'Return Data'!$B$7:$R$2292,4,0)</f>
        <v>4986.2424000000001</v>
      </c>
      <c r="D27" s="60">
        <f>VLOOKUP($A27,'Return Data'!$B$7:$R$2292,5,0)</f>
        <v>1.262</v>
      </c>
      <c r="E27" s="61">
        <f t="shared" si="0"/>
        <v>19</v>
      </c>
      <c r="F27" s="60">
        <f>VLOOKUP($A27,'Return Data'!$B$7:$R$2292,6,0)</f>
        <v>-1.8846000000000001</v>
      </c>
      <c r="G27" s="61">
        <f t="shared" si="1"/>
        <v>22</v>
      </c>
      <c r="H27" s="60">
        <f>VLOOKUP($A27,'Return Data'!$B$7:$R$2292,7,0)</f>
        <v>1.44</v>
      </c>
      <c r="I27" s="61">
        <f t="shared" si="2"/>
        <v>23</v>
      </c>
      <c r="J27" s="60">
        <f>VLOOKUP($A27,'Return Data'!$B$7:$R$2292,8,0)</f>
        <v>2.3157999999999999</v>
      </c>
      <c r="K27" s="61">
        <f t="shared" si="3"/>
        <v>21</v>
      </c>
      <c r="L27" s="60">
        <f>VLOOKUP($A27,'Return Data'!$B$7:$R$2292,9,0)</f>
        <v>4.2198000000000002</v>
      </c>
      <c r="M27" s="61">
        <f t="shared" si="4"/>
        <v>19</v>
      </c>
      <c r="N27" s="60">
        <f>VLOOKUP($A27,'Return Data'!$B$7:$R$2292,10,0)</f>
        <v>5.2142999999999997</v>
      </c>
      <c r="O27" s="61">
        <f t="shared" si="5"/>
        <v>15</v>
      </c>
      <c r="P27" s="60">
        <f>VLOOKUP($A27,'Return Data'!$B$7:$R$2292,11,0)</f>
        <v>3.9434999999999998</v>
      </c>
      <c r="Q27" s="61">
        <f t="shared" si="6"/>
        <v>23</v>
      </c>
      <c r="R27" s="60">
        <f>VLOOKUP($A27,'Return Data'!$B$7:$R$2292,12,0)</f>
        <v>4.0141</v>
      </c>
      <c r="S27" s="61">
        <f t="shared" si="7"/>
        <v>18</v>
      </c>
      <c r="T27" s="60">
        <f>VLOOKUP($A27,'Return Data'!$B$7:$R$2292,13,0)</f>
        <v>3.8376000000000001</v>
      </c>
      <c r="U27" s="61">
        <f t="shared" si="8"/>
        <v>18</v>
      </c>
      <c r="V27" s="60">
        <f>VLOOKUP($A27,'Return Data'!$B$7:$R$2292,17,0)</f>
        <v>3.8338000000000001</v>
      </c>
      <c r="W27" s="61">
        <f t="shared" si="9"/>
        <v>18</v>
      </c>
      <c r="X27" s="60">
        <f>VLOOKUP($A27,'Return Data'!$B$7:$R$2292,14,0)</f>
        <v>4.8278999999999996</v>
      </c>
      <c r="Y27" s="61">
        <f t="shared" si="10"/>
        <v>11</v>
      </c>
      <c r="Z27" s="60">
        <f>VLOOKUP($A27,'Return Data'!$B$7:$R$2292,16,0)</f>
        <v>7.1825000000000001</v>
      </c>
      <c r="AA27" s="62">
        <f t="shared" si="11"/>
        <v>10</v>
      </c>
    </row>
    <row r="28" spans="1:27" x14ac:dyDescent="0.3">
      <c r="A28" s="58" t="s">
        <v>1924</v>
      </c>
      <c r="B28" s="59">
        <f>VLOOKUP($A28,'Return Data'!$B$7:$R$2292,3,0)</f>
        <v>44826</v>
      </c>
      <c r="C28" s="60">
        <f>VLOOKUP($A28,'Return Data'!$B$7:$R$2292,4,0)</f>
        <v>2393.6304</v>
      </c>
      <c r="D28" s="60">
        <f>VLOOKUP($A28,'Return Data'!$B$7:$R$2292,5,0)</f>
        <v>3.3641999999999999</v>
      </c>
      <c r="E28" s="61">
        <f t="shared" si="0"/>
        <v>11</v>
      </c>
      <c r="F28" s="60">
        <f>VLOOKUP($A28,'Return Data'!$B$7:$R$2292,6,0)</f>
        <v>1.6658999999999999</v>
      </c>
      <c r="G28" s="61">
        <f t="shared" si="1"/>
        <v>2</v>
      </c>
      <c r="H28" s="60">
        <f>VLOOKUP($A28,'Return Data'!$B$7:$R$2292,7,0)</f>
        <v>3.3597000000000001</v>
      </c>
      <c r="I28" s="61">
        <f t="shared" si="2"/>
        <v>3</v>
      </c>
      <c r="J28" s="60">
        <f>VLOOKUP($A28,'Return Data'!$B$7:$R$2292,8,0)</f>
        <v>3.7850000000000001</v>
      </c>
      <c r="K28" s="61">
        <f t="shared" si="3"/>
        <v>2</v>
      </c>
      <c r="L28" s="60">
        <f>VLOOKUP($A28,'Return Data'!$B$7:$R$2292,9,0)</f>
        <v>4.7751999999999999</v>
      </c>
      <c r="M28" s="61">
        <f t="shared" si="4"/>
        <v>4</v>
      </c>
      <c r="N28" s="60">
        <f>VLOOKUP($A28,'Return Data'!$B$7:$R$2292,10,0)</f>
        <v>5.3152999999999997</v>
      </c>
      <c r="O28" s="61">
        <f t="shared" si="5"/>
        <v>7</v>
      </c>
      <c r="P28" s="60">
        <f>VLOOKUP($A28,'Return Data'!$B$7:$R$2292,11,0)</f>
        <v>4.484</v>
      </c>
      <c r="Q28" s="61">
        <f t="shared" si="6"/>
        <v>3</v>
      </c>
      <c r="R28" s="60">
        <f>VLOOKUP($A28,'Return Data'!$B$7:$R$2292,12,0)</f>
        <v>4.3494000000000002</v>
      </c>
      <c r="S28" s="61">
        <f t="shared" si="7"/>
        <v>6</v>
      </c>
      <c r="T28" s="60">
        <f>VLOOKUP($A28,'Return Data'!$B$7:$R$2292,13,0)</f>
        <v>4.0799000000000003</v>
      </c>
      <c r="U28" s="61">
        <f t="shared" si="8"/>
        <v>11</v>
      </c>
      <c r="V28" s="60">
        <f>VLOOKUP($A28,'Return Data'!$B$7:$R$2292,17,0)</f>
        <v>3.8702999999999999</v>
      </c>
      <c r="W28" s="61">
        <f t="shared" si="9"/>
        <v>17</v>
      </c>
      <c r="X28" s="60">
        <f>VLOOKUP($A28,'Return Data'!$B$7:$R$2292,14,0)</f>
        <v>4.4347000000000003</v>
      </c>
      <c r="Y28" s="61">
        <f t="shared" si="10"/>
        <v>17</v>
      </c>
      <c r="Z28" s="60">
        <f>VLOOKUP($A28,'Return Data'!$B$7:$R$2292,16,0)</f>
        <v>6.5942999999999996</v>
      </c>
      <c r="AA28" s="62">
        <f t="shared" si="11"/>
        <v>14</v>
      </c>
    </row>
    <row r="29" spans="1:27" x14ac:dyDescent="0.3">
      <c r="A29" s="58" t="s">
        <v>1445</v>
      </c>
      <c r="B29" s="59">
        <f>VLOOKUP($A29,'Return Data'!$B$7:$R$2292,3,0)</f>
        <v>44826</v>
      </c>
      <c r="C29" s="60">
        <f>VLOOKUP($A29,'Return Data'!$B$7:$R$2292,4,0)</f>
        <v>12.148099999999999</v>
      </c>
      <c r="D29" s="60">
        <f>VLOOKUP($A29,'Return Data'!$B$7:$R$2292,5,0)</f>
        <v>3.9064000000000001</v>
      </c>
      <c r="E29" s="61">
        <f t="shared" si="0"/>
        <v>7</v>
      </c>
      <c r="F29" s="60">
        <f>VLOOKUP($A29,'Return Data'!$B$7:$R$2292,6,0)</f>
        <v>1.1017999999999999</v>
      </c>
      <c r="G29" s="61">
        <f t="shared" si="1"/>
        <v>4</v>
      </c>
      <c r="H29" s="60">
        <f>VLOOKUP($A29,'Return Data'!$B$7:$R$2292,7,0)</f>
        <v>3.1781999999999999</v>
      </c>
      <c r="I29" s="61">
        <f t="shared" si="2"/>
        <v>5</v>
      </c>
      <c r="J29" s="60">
        <f>VLOOKUP($A29,'Return Data'!$B$7:$R$2292,8,0)</f>
        <v>3.4382999999999999</v>
      </c>
      <c r="K29" s="61">
        <f t="shared" si="3"/>
        <v>3</v>
      </c>
      <c r="L29" s="60">
        <f>VLOOKUP($A29,'Return Data'!$B$7:$R$2292,9,0)</f>
        <v>4.7</v>
      </c>
      <c r="M29" s="61">
        <f t="shared" si="4"/>
        <v>6</v>
      </c>
      <c r="N29" s="60">
        <f>VLOOKUP($A29,'Return Data'!$B$7:$R$2292,10,0)</f>
        <v>5.2918000000000003</v>
      </c>
      <c r="O29" s="61">
        <f t="shared" si="5"/>
        <v>8</v>
      </c>
      <c r="P29" s="60">
        <f>VLOOKUP($A29,'Return Data'!$B$7:$R$2292,11,0)</f>
        <v>4.3708999999999998</v>
      </c>
      <c r="Q29" s="61">
        <f t="shared" si="6"/>
        <v>8</v>
      </c>
      <c r="R29" s="60">
        <f>VLOOKUP($A29,'Return Data'!$B$7:$R$2292,12,0)</f>
        <v>4.3446999999999996</v>
      </c>
      <c r="S29" s="61">
        <f t="shared" si="7"/>
        <v>7</v>
      </c>
      <c r="T29" s="60">
        <f>VLOOKUP($A29,'Return Data'!$B$7:$R$2292,13,0)</f>
        <v>4.1736000000000004</v>
      </c>
      <c r="U29" s="61">
        <f t="shared" si="8"/>
        <v>7</v>
      </c>
      <c r="V29" s="60">
        <f>VLOOKUP($A29,'Return Data'!$B$7:$R$2292,17,0)</f>
        <v>4.1586999999999996</v>
      </c>
      <c r="W29" s="61">
        <f t="shared" si="9"/>
        <v>7</v>
      </c>
      <c r="X29" s="60">
        <f>VLOOKUP($A29,'Return Data'!$B$7:$R$2292,14,0)</f>
        <v>4.8711000000000002</v>
      </c>
      <c r="Y29" s="61">
        <f t="shared" si="10"/>
        <v>10</v>
      </c>
      <c r="Z29" s="60">
        <f>VLOOKUP($A29,'Return Data'!$B$7:$R$2292,16,0)</f>
        <v>5.4474999999999998</v>
      </c>
      <c r="AA29" s="62">
        <f t="shared" si="11"/>
        <v>19</v>
      </c>
    </row>
    <row r="30" spans="1:27" x14ac:dyDescent="0.3">
      <c r="A30" s="58" t="s">
        <v>1447</v>
      </c>
      <c r="B30" s="59">
        <f>VLOOKUP($A30,'Return Data'!$B$7:$R$2292,3,0)</f>
        <v>44826</v>
      </c>
      <c r="C30" s="60">
        <f>VLOOKUP($A30,'Return Data'!$B$7:$R$2292,4,0)</f>
        <v>3717.9854999999998</v>
      </c>
      <c r="D30" s="60">
        <f>VLOOKUP($A30,'Return Data'!$B$7:$R$2292,5,0)</f>
        <v>1.5001</v>
      </c>
      <c r="E30" s="61">
        <f t="shared" si="0"/>
        <v>16</v>
      </c>
      <c r="F30" s="60">
        <f>VLOOKUP($A30,'Return Data'!$B$7:$R$2292,6,0)</f>
        <v>-0.43819999999999998</v>
      </c>
      <c r="G30" s="61">
        <f t="shared" si="1"/>
        <v>11</v>
      </c>
      <c r="H30" s="60">
        <f>VLOOKUP($A30,'Return Data'!$B$7:$R$2292,7,0)</f>
        <v>2.1977000000000002</v>
      </c>
      <c r="I30" s="61">
        <f t="shared" si="2"/>
        <v>15</v>
      </c>
      <c r="J30" s="60">
        <f>VLOOKUP($A30,'Return Data'!$B$7:$R$2292,8,0)</f>
        <v>2.6974999999999998</v>
      </c>
      <c r="K30" s="61">
        <f t="shared" si="3"/>
        <v>17</v>
      </c>
      <c r="L30" s="60">
        <f>VLOOKUP($A30,'Return Data'!$B$7:$R$2292,9,0)</f>
        <v>4.3860999999999999</v>
      </c>
      <c r="M30" s="61">
        <f t="shared" si="4"/>
        <v>13</v>
      </c>
      <c r="N30" s="60">
        <f>VLOOKUP($A30,'Return Data'!$B$7:$R$2292,10,0)</f>
        <v>5.2751999999999999</v>
      </c>
      <c r="O30" s="61">
        <f t="shared" si="5"/>
        <v>11</v>
      </c>
      <c r="P30" s="60">
        <f>VLOOKUP($A30,'Return Data'!$B$7:$R$2292,11,0)</f>
        <v>4.2154999999999996</v>
      </c>
      <c r="Q30" s="61">
        <f t="shared" si="6"/>
        <v>14</v>
      </c>
      <c r="R30" s="60">
        <f>VLOOKUP($A30,'Return Data'!$B$7:$R$2292,12,0)</f>
        <v>4.1981999999999999</v>
      </c>
      <c r="S30" s="61">
        <f t="shared" si="7"/>
        <v>12</v>
      </c>
      <c r="T30" s="60">
        <f>VLOOKUP($A30,'Return Data'!$B$7:$R$2292,13,0)</f>
        <v>5.6077000000000004</v>
      </c>
      <c r="U30" s="61">
        <f t="shared" si="8"/>
        <v>1</v>
      </c>
      <c r="V30" s="60">
        <f>VLOOKUP($A30,'Return Data'!$B$7:$R$2292,17,0)</f>
        <v>5.5831999999999997</v>
      </c>
      <c r="W30" s="61">
        <f t="shared" si="9"/>
        <v>2</v>
      </c>
      <c r="X30" s="60">
        <f>VLOOKUP($A30,'Return Data'!$B$7:$R$2292,14,0)</f>
        <v>5.9427000000000003</v>
      </c>
      <c r="Y30" s="61">
        <f t="shared" si="10"/>
        <v>3</v>
      </c>
      <c r="Z30" s="60">
        <f>VLOOKUP($A30,'Return Data'!$B$7:$R$2292,16,0)</f>
        <v>7.4524999999999997</v>
      </c>
      <c r="AA30" s="62">
        <f t="shared" si="11"/>
        <v>4</v>
      </c>
    </row>
    <row r="31" spans="1:27" x14ac:dyDescent="0.3">
      <c r="A31" s="58" t="s">
        <v>1937</v>
      </c>
      <c r="B31" s="59">
        <f>VLOOKUP($A31,'Return Data'!$B$7:$R$2292,3,0)</f>
        <v>44826</v>
      </c>
      <c r="C31" s="60">
        <f>VLOOKUP($A31,'Return Data'!$B$7:$R$2292,4,0)</f>
        <v>1160.6757</v>
      </c>
      <c r="D31" s="60">
        <f>VLOOKUP($A31,'Return Data'!$B$7:$R$2292,5,0)</f>
        <v>1.9906999999999999</v>
      </c>
      <c r="E31" s="61">
        <f t="shared" si="0"/>
        <v>14</v>
      </c>
      <c r="F31" s="60">
        <f>VLOOKUP($A31,'Return Data'!$B$7:$R$2292,6,0)</f>
        <v>-0.61109999999999998</v>
      </c>
      <c r="G31" s="61">
        <f t="shared" si="1"/>
        <v>12</v>
      </c>
      <c r="H31" s="60">
        <f>VLOOKUP($A31,'Return Data'!$B$7:$R$2292,7,0)</f>
        <v>2.4558</v>
      </c>
      <c r="I31" s="61">
        <f t="shared" si="2"/>
        <v>11</v>
      </c>
      <c r="J31" s="60">
        <f>VLOOKUP($A31,'Return Data'!$B$7:$R$2292,8,0)</f>
        <v>3.0415999999999999</v>
      </c>
      <c r="K31" s="61">
        <f t="shared" si="3"/>
        <v>10</v>
      </c>
      <c r="L31" s="60">
        <f>VLOOKUP($A31,'Return Data'!$B$7:$R$2292,9,0)</f>
        <v>4.1746999999999996</v>
      </c>
      <c r="M31" s="61">
        <f t="shared" si="4"/>
        <v>21</v>
      </c>
      <c r="N31" s="60">
        <f>VLOOKUP($A31,'Return Data'!$B$7:$R$2292,10,0)</f>
        <v>4.7149000000000001</v>
      </c>
      <c r="O31" s="61">
        <f t="shared" si="5"/>
        <v>23</v>
      </c>
      <c r="P31" s="60">
        <f>VLOOKUP($A31,'Return Data'!$B$7:$R$2292,11,0)</f>
        <v>4.0755999999999997</v>
      </c>
      <c r="Q31" s="61">
        <f t="shared" si="6"/>
        <v>18</v>
      </c>
      <c r="R31" s="60">
        <f>VLOOKUP($A31,'Return Data'!$B$7:$R$2292,12,0)</f>
        <v>3.9051999999999998</v>
      </c>
      <c r="S31" s="61">
        <f t="shared" si="7"/>
        <v>21</v>
      </c>
      <c r="T31" s="60">
        <f>VLOOKUP($A31,'Return Data'!$B$7:$R$2292,13,0)</f>
        <v>3.6575000000000002</v>
      </c>
      <c r="U31" s="61">
        <f t="shared" si="8"/>
        <v>22</v>
      </c>
      <c r="V31" s="60">
        <f>VLOOKUP($A31,'Return Data'!$B$7:$R$2292,17,0)</f>
        <v>4.1181000000000001</v>
      </c>
      <c r="W31" s="61">
        <f t="shared" si="9"/>
        <v>10</v>
      </c>
      <c r="X31" s="60">
        <f>VLOOKUP($A31,'Return Data'!$B$7:$R$2292,14,0)</f>
        <v>4.3464</v>
      </c>
      <c r="Y31" s="61">
        <f t="shared" si="10"/>
        <v>19</v>
      </c>
      <c r="Z31" s="60">
        <f>VLOOKUP($A31,'Return Data'!$B$7:$R$2292,16,0)</f>
        <v>4.6207000000000003</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2.8230791666666666</v>
      </c>
      <c r="E33" s="69"/>
      <c r="F33" s="70">
        <f>AVERAGE(F8:F31)</f>
        <v>-0.44328750000000006</v>
      </c>
      <c r="G33" s="69"/>
      <c r="H33" s="70">
        <f>AVERAGE(H8:H31)</f>
        <v>2.4357875</v>
      </c>
      <c r="I33" s="69"/>
      <c r="J33" s="70">
        <f>AVERAGE(J8:J31)</f>
        <v>2.9112250000000004</v>
      </c>
      <c r="K33" s="69"/>
      <c r="L33" s="70">
        <f>AVERAGE(L8:L31)</f>
        <v>4.4311541666666665</v>
      </c>
      <c r="M33" s="69"/>
      <c r="N33" s="70">
        <f>AVERAGE(N8:N31)</f>
        <v>5.2356958333333319</v>
      </c>
      <c r="O33" s="69"/>
      <c r="P33" s="70">
        <f>AVERAGE(P8:P31)</f>
        <v>4.2350500000000002</v>
      </c>
      <c r="Q33" s="69"/>
      <c r="R33" s="70">
        <f>AVERAGE(R8:R31)</f>
        <v>4.1936499999999999</v>
      </c>
      <c r="S33" s="69"/>
      <c r="T33" s="70">
        <f>AVERAGE(T8:T31)</f>
        <v>4.0841000000000003</v>
      </c>
      <c r="U33" s="69"/>
      <c r="V33" s="70">
        <f>AVERAGE(V8:V31)</f>
        <v>4.1784291666666666</v>
      </c>
      <c r="W33" s="69"/>
      <c r="X33" s="70">
        <f>AVERAGE(X8:X31)</f>
        <v>5.5819857142857146</v>
      </c>
      <c r="Y33" s="69"/>
      <c r="Z33" s="70">
        <f>AVERAGE(Z8:Z31)</f>
        <v>6.4496583333333319</v>
      </c>
      <c r="AA33" s="71"/>
    </row>
    <row r="34" spans="1:27" x14ac:dyDescent="0.3">
      <c r="A34" s="68" t="s">
        <v>28</v>
      </c>
      <c r="B34" s="69"/>
      <c r="C34" s="69"/>
      <c r="D34" s="70">
        <f>MIN(D8:D31)</f>
        <v>-1.5886</v>
      </c>
      <c r="E34" s="69"/>
      <c r="F34" s="70">
        <f>MIN(F8:F31)</f>
        <v>-3.4201999999999999</v>
      </c>
      <c r="G34" s="69"/>
      <c r="H34" s="70">
        <f>MIN(H8:H31)</f>
        <v>1.2966</v>
      </c>
      <c r="I34" s="69"/>
      <c r="J34" s="70">
        <f>MIN(J8:J31)</f>
        <v>1.7498</v>
      </c>
      <c r="K34" s="69"/>
      <c r="L34" s="70">
        <f>MIN(L8:L31)</f>
        <v>3.9495</v>
      </c>
      <c r="M34" s="69"/>
      <c r="N34" s="70">
        <f>MIN(N8:N31)</f>
        <v>4.4394999999999998</v>
      </c>
      <c r="O34" s="69"/>
      <c r="P34" s="70">
        <f>MIN(P8:P31)</f>
        <v>3.6745000000000001</v>
      </c>
      <c r="Q34" s="69"/>
      <c r="R34" s="70">
        <f>MIN(R8:R31)</f>
        <v>3.5190000000000001</v>
      </c>
      <c r="S34" s="69"/>
      <c r="T34" s="70">
        <f>MIN(T8:T31)</f>
        <v>3.3653</v>
      </c>
      <c r="U34" s="69"/>
      <c r="V34" s="70">
        <f>MIN(V8:V31)</f>
        <v>3.3464999999999998</v>
      </c>
      <c r="W34" s="69"/>
      <c r="X34" s="70">
        <f>MIN(X8:X31)</f>
        <v>3.8616999999999999</v>
      </c>
      <c r="Y34" s="69"/>
      <c r="Z34" s="70">
        <f>MIN(Z8:Z31)</f>
        <v>3.9946000000000002</v>
      </c>
      <c r="AA34" s="71"/>
    </row>
    <row r="35" spans="1:27" ht="15" thickBot="1" x14ac:dyDescent="0.35">
      <c r="A35" s="72" t="s">
        <v>29</v>
      </c>
      <c r="B35" s="73"/>
      <c r="C35" s="73"/>
      <c r="D35" s="74">
        <f>MAX(D8:D31)</f>
        <v>11.533899999999999</v>
      </c>
      <c r="E35" s="73"/>
      <c r="F35" s="74">
        <f>MAX(F8:F31)</f>
        <v>2.4664999999999999</v>
      </c>
      <c r="G35" s="73"/>
      <c r="H35" s="74">
        <f>MAX(H8:H31)</f>
        <v>3.5468999999999999</v>
      </c>
      <c r="I35" s="73"/>
      <c r="J35" s="74">
        <f>MAX(J8:J31)</f>
        <v>3.9304000000000001</v>
      </c>
      <c r="K35" s="73"/>
      <c r="L35" s="74">
        <f>MAX(L8:L31)</f>
        <v>4.8884999999999996</v>
      </c>
      <c r="M35" s="73"/>
      <c r="N35" s="74">
        <f>MAX(N8:N31)</f>
        <v>6.0254000000000003</v>
      </c>
      <c r="O35" s="73"/>
      <c r="P35" s="74">
        <f>MAX(P8:P31)</f>
        <v>4.9063999999999997</v>
      </c>
      <c r="Q35" s="73"/>
      <c r="R35" s="74">
        <f>MAX(R8:R31)</f>
        <v>5.0004999999999997</v>
      </c>
      <c r="S35" s="73"/>
      <c r="T35" s="74">
        <f>MAX(T8:T31)</f>
        <v>5.6077000000000004</v>
      </c>
      <c r="U35" s="73"/>
      <c r="V35" s="74">
        <f>MAX(V8:V31)</f>
        <v>7.1246999999999998</v>
      </c>
      <c r="W35" s="73"/>
      <c r="X35" s="74">
        <f>MAX(X8:X31)</f>
        <v>18.5001</v>
      </c>
      <c r="Y35" s="73"/>
      <c r="Z35" s="74">
        <f>MAX(Z8:Z31)</f>
        <v>8.1641999999999992</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44826</v>
      </c>
      <c r="C8" s="60">
        <f>VLOOKUP($A8,'Return Data'!$B$7:$R$2292,4,0)</f>
        <v>448.685</v>
      </c>
      <c r="D8" s="60">
        <f>VLOOKUP($A8,'Return Data'!$B$7:$R$2292,5,0)</f>
        <v>4.6048999999999998</v>
      </c>
      <c r="E8" s="61">
        <f t="shared" ref="E8:E31" si="0">RANK(D8,D$8:D$31,0)</f>
        <v>3</v>
      </c>
      <c r="F8" s="60">
        <f>VLOOKUP($A8,'Return Data'!$B$7:$R$2292,6,0)</f>
        <v>-3.6</v>
      </c>
      <c r="G8" s="61">
        <f t="shared" ref="G8:G31" si="1">RANK(F8,F$8:F$31,0)</f>
        <v>24</v>
      </c>
      <c r="H8" s="60">
        <f>VLOOKUP($A8,'Return Data'!$B$7:$R$2292,7,0)</f>
        <v>1.1194</v>
      </c>
      <c r="I8" s="61">
        <f t="shared" ref="I8:I31" si="2">RANK(H8,H$8:H$31,0)</f>
        <v>24</v>
      </c>
      <c r="J8" s="60">
        <f>VLOOKUP($A8,'Return Data'!$B$7:$R$2292,8,0)</f>
        <v>1.5727</v>
      </c>
      <c r="K8" s="61">
        <f t="shared" ref="K8:K31" si="3">RANK(J8,J$8:J$31,0)</f>
        <v>24</v>
      </c>
      <c r="L8" s="60">
        <f>VLOOKUP($A8,'Return Data'!$B$7:$R$2292,9,0)</f>
        <v>4.0548999999999999</v>
      </c>
      <c r="M8" s="61">
        <f t="shared" ref="M8:M31" si="4">RANK(L8,L$8:L$31,0)</f>
        <v>6</v>
      </c>
      <c r="N8" s="60">
        <f>VLOOKUP($A8,'Return Data'!$B$7:$R$2292,10,0)</f>
        <v>5.1007999999999996</v>
      </c>
      <c r="O8" s="61">
        <f t="shared" ref="O8:O31" si="5">RANK(N8,N$8:N$31,0)</f>
        <v>3</v>
      </c>
      <c r="P8" s="60">
        <f>VLOOKUP($A8,'Return Data'!$B$7:$R$2292,11,0)</f>
        <v>4.1138000000000003</v>
      </c>
      <c r="Q8" s="61">
        <f t="shared" ref="Q8:Q31" si="6">RANK(P8,P$8:P$31,0)</f>
        <v>2</v>
      </c>
      <c r="R8" s="60">
        <f>VLOOKUP($A8,'Return Data'!$B$7:$R$2292,12,0)</f>
        <v>4.2172000000000001</v>
      </c>
      <c r="S8" s="61">
        <f t="shared" ref="S8:S31" si="7">RANK(R8,R$8:R$31,0)</f>
        <v>2</v>
      </c>
      <c r="T8" s="60">
        <f>VLOOKUP($A8,'Return Data'!$B$7:$R$2292,13,0)</f>
        <v>3.9733999999999998</v>
      </c>
      <c r="U8" s="61">
        <f t="shared" ref="U8:U31" si="8">RANK(T8,T$8:T$31,0)</f>
        <v>5</v>
      </c>
      <c r="V8" s="60">
        <f>VLOOKUP($A8,'Return Data'!$B$7:$R$2292,17,0)</f>
        <v>4.2060000000000004</v>
      </c>
      <c r="W8" s="61">
        <f>RANK(V8,V$8:V$31,0)</f>
        <v>3</v>
      </c>
      <c r="X8" s="60">
        <f>VLOOKUP($A8,'Return Data'!$B$7:$R$2292,14,0)</f>
        <v>5.3044000000000002</v>
      </c>
      <c r="Y8" s="61">
        <f>RANK(X8,X$8:X$31,0)</f>
        <v>4</v>
      </c>
      <c r="Z8" s="60">
        <f>VLOOKUP($A8,'Return Data'!$B$7:$R$2292,16,0)</f>
        <v>7.4194000000000004</v>
      </c>
      <c r="AA8" s="62">
        <f>RANK(Z8,Z$8:Z$31,0)</f>
        <v>3</v>
      </c>
    </row>
    <row r="9" spans="1:27" x14ac:dyDescent="0.3">
      <c r="A9" s="58" t="s">
        <v>1402</v>
      </c>
      <c r="B9" s="59">
        <f>VLOOKUP($A9,'Return Data'!$B$7:$R$2292,3,0)</f>
        <v>44826</v>
      </c>
      <c r="C9" s="60">
        <f>VLOOKUP($A9,'Return Data'!$B$7:$R$2292,4,0)</f>
        <v>12.280799999999999</v>
      </c>
      <c r="D9" s="60">
        <f>VLOOKUP($A9,'Return Data'!$B$7:$R$2292,5,0)</f>
        <v>0.29720000000000002</v>
      </c>
      <c r="E9" s="61">
        <f t="shared" si="0"/>
        <v>21</v>
      </c>
      <c r="F9" s="60">
        <f>VLOOKUP($A9,'Return Data'!$B$7:$R$2292,6,0)</f>
        <v>-1.8821000000000001</v>
      </c>
      <c r="G9" s="61">
        <f t="shared" si="1"/>
        <v>19</v>
      </c>
      <c r="H9" s="60">
        <f>VLOOKUP($A9,'Return Data'!$B$7:$R$2292,7,0)</f>
        <v>1.2316</v>
      </c>
      <c r="I9" s="61">
        <f t="shared" si="2"/>
        <v>21</v>
      </c>
      <c r="J9" s="60">
        <f>VLOOKUP($A9,'Return Data'!$B$7:$R$2292,8,0)</f>
        <v>1.8483000000000001</v>
      </c>
      <c r="K9" s="61">
        <f t="shared" si="3"/>
        <v>21</v>
      </c>
      <c r="L9" s="60">
        <f>VLOOKUP($A9,'Return Data'!$B$7:$R$2292,9,0)</f>
        <v>3.6353</v>
      </c>
      <c r="M9" s="61">
        <f t="shared" si="4"/>
        <v>22</v>
      </c>
      <c r="N9" s="60">
        <f>VLOOKUP($A9,'Return Data'!$B$7:$R$2292,10,0)</f>
        <v>4.5749000000000004</v>
      </c>
      <c r="O9" s="61">
        <f t="shared" si="5"/>
        <v>18</v>
      </c>
      <c r="P9" s="60">
        <f>VLOOKUP($A9,'Return Data'!$B$7:$R$2292,11,0)</f>
        <v>3.5731999999999999</v>
      </c>
      <c r="Q9" s="61">
        <f t="shared" si="6"/>
        <v>18</v>
      </c>
      <c r="R9" s="60">
        <f>VLOOKUP($A9,'Return Data'!$B$7:$R$2292,12,0)</f>
        <v>3.5754000000000001</v>
      </c>
      <c r="S9" s="61">
        <f t="shared" si="7"/>
        <v>17</v>
      </c>
      <c r="T9" s="60">
        <f>VLOOKUP($A9,'Return Data'!$B$7:$R$2292,13,0)</f>
        <v>3.3475999999999999</v>
      </c>
      <c r="U9" s="61">
        <f t="shared" si="8"/>
        <v>18</v>
      </c>
      <c r="V9" s="60">
        <f>VLOOKUP($A9,'Return Data'!$B$7:$R$2292,17,0)</f>
        <v>3.4538000000000002</v>
      </c>
      <c r="W9" s="61">
        <f t="shared" ref="W9:W31" si="9">RANK(V9,V$8:V$31,0)</f>
        <v>16</v>
      </c>
      <c r="X9" s="60">
        <f>VLOOKUP($A9,'Return Data'!$B$7:$R$2292,14,0)</f>
        <v>4.2846000000000002</v>
      </c>
      <c r="Y9" s="61">
        <f t="shared" ref="Y9:Y31" si="10">RANK(X9,X$8:X$31,0)</f>
        <v>13</v>
      </c>
      <c r="Z9" s="60">
        <f>VLOOKUP($A9,'Return Data'!$B$7:$R$2292,16,0)</f>
        <v>5.2228000000000003</v>
      </c>
      <c r="AA9" s="62">
        <f t="shared" ref="AA9:AA31" si="11">RANK(Z9,Z$8:Z$31,0)</f>
        <v>17</v>
      </c>
    </row>
    <row r="10" spans="1:27" x14ac:dyDescent="0.3">
      <c r="A10" s="58" t="s">
        <v>2007</v>
      </c>
      <c r="B10" s="59">
        <f>VLOOKUP($A10,'Return Data'!$B$7:$R$2292,3,0)</f>
        <v>44826</v>
      </c>
      <c r="C10" s="60">
        <f>VLOOKUP($A10,'Return Data'!$B$7:$R$2292,4,0)</f>
        <v>1266.8995</v>
      </c>
      <c r="D10" s="60">
        <f>VLOOKUP($A10,'Return Data'!$B$7:$R$2292,5,0)</f>
        <v>4.8033000000000001</v>
      </c>
      <c r="E10" s="61">
        <f t="shared" si="0"/>
        <v>2</v>
      </c>
      <c r="F10" s="60">
        <f>VLOOKUP($A10,'Return Data'!$B$7:$R$2292,6,0)</f>
        <v>0.8135</v>
      </c>
      <c r="G10" s="61">
        <f t="shared" si="1"/>
        <v>3</v>
      </c>
      <c r="H10" s="60">
        <f>VLOOKUP($A10,'Return Data'!$B$7:$R$2292,7,0)</f>
        <v>2.7294</v>
      </c>
      <c r="I10" s="61">
        <f t="shared" si="2"/>
        <v>3</v>
      </c>
      <c r="J10" s="60">
        <f>VLOOKUP($A10,'Return Data'!$B$7:$R$2292,8,0)</f>
        <v>3.2639999999999998</v>
      </c>
      <c r="K10" s="61">
        <f t="shared" si="3"/>
        <v>2</v>
      </c>
      <c r="L10" s="60">
        <f>VLOOKUP($A10,'Return Data'!$B$7:$R$2292,9,0)</f>
        <v>4.7679999999999998</v>
      </c>
      <c r="M10" s="61">
        <f t="shared" si="4"/>
        <v>1</v>
      </c>
      <c r="N10" s="60">
        <f>VLOOKUP($A10,'Return Data'!$B$7:$R$2292,10,0)</f>
        <v>5.9057000000000004</v>
      </c>
      <c r="O10" s="61">
        <f t="shared" si="5"/>
        <v>1</v>
      </c>
      <c r="P10" s="60">
        <f>VLOOKUP($A10,'Return Data'!$B$7:$R$2292,11,0)</f>
        <v>4.2911999999999999</v>
      </c>
      <c r="Q10" s="61">
        <f t="shared" si="6"/>
        <v>1</v>
      </c>
      <c r="R10" s="60">
        <f>VLOOKUP($A10,'Return Data'!$B$7:$R$2292,12,0)</f>
        <v>4.2857000000000003</v>
      </c>
      <c r="S10" s="61">
        <f t="shared" si="7"/>
        <v>1</v>
      </c>
      <c r="T10" s="60">
        <f>VLOOKUP($A10,'Return Data'!$B$7:$R$2292,13,0)</f>
        <v>4.0998999999999999</v>
      </c>
      <c r="U10" s="61">
        <f t="shared" si="8"/>
        <v>3</v>
      </c>
      <c r="V10" s="60">
        <f>VLOOKUP($A10,'Return Data'!$B$7:$R$2292,17,0)</f>
        <v>3.9390999999999998</v>
      </c>
      <c r="W10" s="61">
        <f t="shared" si="9"/>
        <v>6</v>
      </c>
      <c r="X10" s="60">
        <f>VLOOKUP($A10,'Return Data'!$B$7:$R$2292,14,0)</f>
        <v>4.5561999999999996</v>
      </c>
      <c r="Y10" s="61">
        <f t="shared" si="10"/>
        <v>10</v>
      </c>
      <c r="Z10" s="60">
        <f>VLOOKUP($A10,'Return Data'!$B$7:$R$2292,16,0)</f>
        <v>5.6391999999999998</v>
      </c>
      <c r="AA10" s="62">
        <f t="shared" si="11"/>
        <v>15</v>
      </c>
    </row>
    <row r="11" spans="1:27" x14ac:dyDescent="0.3">
      <c r="A11" s="58" t="s">
        <v>2042</v>
      </c>
      <c r="B11" s="59">
        <f>VLOOKUP($A11,'Return Data'!$B$7:$R$2292,3,0)</f>
        <v>44826</v>
      </c>
      <c r="C11" s="60">
        <f>VLOOKUP($A11,'Return Data'!$B$7:$R$2292,4,0)</f>
        <v>2652.0607</v>
      </c>
      <c r="D11" s="60">
        <f>VLOOKUP($A11,'Return Data'!$B$7:$R$2292,5,0)</f>
        <v>3.1078999999999999</v>
      </c>
      <c r="E11" s="61">
        <f t="shared" si="0"/>
        <v>9</v>
      </c>
      <c r="F11" s="60">
        <f>VLOOKUP($A11,'Return Data'!$B$7:$R$2292,6,0)</f>
        <v>-1.0270999999999999</v>
      </c>
      <c r="G11" s="61">
        <f t="shared" si="1"/>
        <v>12</v>
      </c>
      <c r="H11" s="60">
        <f>VLOOKUP($A11,'Return Data'!$B$7:$R$2292,7,0)</f>
        <v>2.3788999999999998</v>
      </c>
      <c r="I11" s="61">
        <f t="shared" si="2"/>
        <v>6</v>
      </c>
      <c r="J11" s="60">
        <f>VLOOKUP($A11,'Return Data'!$B$7:$R$2292,8,0)</f>
        <v>2.4628000000000001</v>
      </c>
      <c r="K11" s="61">
        <f t="shared" si="3"/>
        <v>11</v>
      </c>
      <c r="L11" s="60">
        <f>VLOOKUP($A11,'Return Data'!$B$7:$R$2292,9,0)</f>
        <v>3.9864000000000002</v>
      </c>
      <c r="M11" s="61">
        <f t="shared" si="4"/>
        <v>11</v>
      </c>
      <c r="N11" s="60">
        <f>VLOOKUP($A11,'Return Data'!$B$7:$R$2292,10,0)</f>
        <v>4.931</v>
      </c>
      <c r="O11" s="61">
        <f t="shared" si="5"/>
        <v>9</v>
      </c>
      <c r="P11" s="60">
        <f>VLOOKUP($A11,'Return Data'!$B$7:$R$2292,11,0)</f>
        <v>3.7934999999999999</v>
      </c>
      <c r="Q11" s="61">
        <f t="shared" si="6"/>
        <v>14</v>
      </c>
      <c r="R11" s="60">
        <f>VLOOKUP($A11,'Return Data'!$B$7:$R$2292,12,0)</f>
        <v>3.7751000000000001</v>
      </c>
      <c r="S11" s="61">
        <f t="shared" si="7"/>
        <v>12</v>
      </c>
      <c r="T11" s="60">
        <f>VLOOKUP($A11,'Return Data'!$B$7:$R$2292,13,0)</f>
        <v>3.5767000000000002</v>
      </c>
      <c r="U11" s="61">
        <f t="shared" si="8"/>
        <v>13</v>
      </c>
      <c r="V11" s="60">
        <f>VLOOKUP($A11,'Return Data'!$B$7:$R$2292,17,0)</f>
        <v>3.4422999999999999</v>
      </c>
      <c r="W11" s="61">
        <f t="shared" si="9"/>
        <v>17</v>
      </c>
      <c r="X11" s="60">
        <f>VLOOKUP($A11,'Return Data'!$B$7:$R$2292,14,0)</f>
        <v>4.1950000000000003</v>
      </c>
      <c r="Y11" s="61">
        <f t="shared" si="10"/>
        <v>14</v>
      </c>
      <c r="Z11" s="60">
        <f>VLOOKUP($A11,'Return Data'!$B$7:$R$2292,16,0)</f>
        <v>7.1128</v>
      </c>
      <c r="AA11" s="62">
        <f t="shared" si="11"/>
        <v>6</v>
      </c>
    </row>
    <row r="12" spans="1:27" x14ac:dyDescent="0.3">
      <c r="A12" s="58" t="s">
        <v>1404</v>
      </c>
      <c r="B12" s="59">
        <f>VLOOKUP($A12,'Return Data'!$B$7:$R$2292,3,0)</f>
        <v>44826</v>
      </c>
      <c r="C12" s="60">
        <f>VLOOKUP($A12,'Return Data'!$B$7:$R$2292,4,0)</f>
        <v>3181.4947000000002</v>
      </c>
      <c r="D12" s="60">
        <f>VLOOKUP($A12,'Return Data'!$B$7:$R$2292,5,0)</f>
        <v>3.1425999999999998</v>
      </c>
      <c r="E12" s="61">
        <f t="shared" si="0"/>
        <v>8</v>
      </c>
      <c r="F12" s="60">
        <f>VLOOKUP($A12,'Return Data'!$B$7:$R$2292,6,0)</f>
        <v>-0.36020000000000002</v>
      </c>
      <c r="G12" s="61">
        <f t="shared" si="1"/>
        <v>9</v>
      </c>
      <c r="H12" s="60">
        <f>VLOOKUP($A12,'Return Data'!$B$7:$R$2292,7,0)</f>
        <v>1.7474000000000001</v>
      </c>
      <c r="I12" s="61">
        <f t="shared" si="2"/>
        <v>16</v>
      </c>
      <c r="J12" s="60">
        <f>VLOOKUP($A12,'Return Data'!$B$7:$R$2292,8,0)</f>
        <v>2.2397</v>
      </c>
      <c r="K12" s="61">
        <f t="shared" si="3"/>
        <v>16</v>
      </c>
      <c r="L12" s="60">
        <f>VLOOKUP($A12,'Return Data'!$B$7:$R$2292,9,0)</f>
        <v>3.7382</v>
      </c>
      <c r="M12" s="61">
        <f t="shared" si="4"/>
        <v>18</v>
      </c>
      <c r="N12" s="60">
        <f>VLOOKUP($A12,'Return Data'!$B$7:$R$2292,10,0)</f>
        <v>4.4161999999999999</v>
      </c>
      <c r="O12" s="61">
        <f t="shared" si="5"/>
        <v>21</v>
      </c>
      <c r="P12" s="60">
        <f>VLOOKUP($A12,'Return Data'!$B$7:$R$2292,11,0)</f>
        <v>3.4258999999999999</v>
      </c>
      <c r="Q12" s="61">
        <f t="shared" si="6"/>
        <v>21</v>
      </c>
      <c r="R12" s="60">
        <f>VLOOKUP($A12,'Return Data'!$B$7:$R$2292,12,0)</f>
        <v>3.3123</v>
      </c>
      <c r="S12" s="61">
        <f t="shared" si="7"/>
        <v>21</v>
      </c>
      <c r="T12" s="60">
        <f>VLOOKUP($A12,'Return Data'!$B$7:$R$2292,13,0)</f>
        <v>3.0777000000000001</v>
      </c>
      <c r="U12" s="61">
        <f t="shared" si="8"/>
        <v>21</v>
      </c>
      <c r="V12" s="60">
        <f>VLOOKUP($A12,'Return Data'!$B$7:$R$2292,17,0)</f>
        <v>2.9228999999999998</v>
      </c>
      <c r="W12" s="61">
        <f t="shared" si="9"/>
        <v>22</v>
      </c>
      <c r="X12" s="60">
        <f>VLOOKUP($A12,'Return Data'!$B$7:$R$2292,14,0)</f>
        <v>3.7069000000000001</v>
      </c>
      <c r="Y12" s="61">
        <f t="shared" si="10"/>
        <v>19</v>
      </c>
      <c r="Z12" s="60">
        <f>VLOOKUP($A12,'Return Data'!$B$7:$R$2292,16,0)</f>
        <v>6.8521999999999998</v>
      </c>
      <c r="AA12" s="62">
        <f t="shared" si="11"/>
        <v>9</v>
      </c>
    </row>
    <row r="13" spans="1:27" x14ac:dyDescent="0.3">
      <c r="A13" s="58" t="s">
        <v>1406</v>
      </c>
      <c r="B13" s="59">
        <f>VLOOKUP($A13,'Return Data'!$B$7:$R$2292,3,0)</f>
        <v>44826</v>
      </c>
      <c r="C13" s="60">
        <f>VLOOKUP($A13,'Return Data'!$B$7:$R$2292,4,0)</f>
        <v>2834.5079999999998</v>
      </c>
      <c r="D13" s="60">
        <f>VLOOKUP($A13,'Return Data'!$B$7:$R$2292,5,0)</f>
        <v>2.1132</v>
      </c>
      <c r="E13" s="61">
        <f t="shared" si="0"/>
        <v>12</v>
      </c>
      <c r="F13" s="60">
        <f>VLOOKUP($A13,'Return Data'!$B$7:$R$2292,6,0)</f>
        <v>-1.8102</v>
      </c>
      <c r="G13" s="61">
        <f t="shared" si="1"/>
        <v>18</v>
      </c>
      <c r="H13" s="60">
        <f>VLOOKUP($A13,'Return Data'!$B$7:$R$2292,7,0)</f>
        <v>1.6121000000000001</v>
      </c>
      <c r="I13" s="61">
        <f t="shared" si="2"/>
        <v>18</v>
      </c>
      <c r="J13" s="60">
        <f>VLOOKUP($A13,'Return Data'!$B$7:$R$2292,8,0)</f>
        <v>2.0674000000000001</v>
      </c>
      <c r="K13" s="61">
        <f t="shared" si="3"/>
        <v>20</v>
      </c>
      <c r="L13" s="60">
        <f>VLOOKUP($A13,'Return Data'!$B$7:$R$2292,9,0)</f>
        <v>3.7195</v>
      </c>
      <c r="M13" s="61">
        <f t="shared" si="4"/>
        <v>19</v>
      </c>
      <c r="N13" s="60">
        <f>VLOOKUP($A13,'Return Data'!$B$7:$R$2292,10,0)</f>
        <v>4.4374000000000002</v>
      </c>
      <c r="O13" s="61">
        <f t="shared" si="5"/>
        <v>20</v>
      </c>
      <c r="P13" s="60">
        <f>VLOOKUP($A13,'Return Data'!$B$7:$R$2292,11,0)</f>
        <v>3.5026000000000002</v>
      </c>
      <c r="Q13" s="61">
        <f t="shared" si="6"/>
        <v>20</v>
      </c>
      <c r="R13" s="60">
        <f>VLOOKUP($A13,'Return Data'!$B$7:$R$2292,12,0)</f>
        <v>3.5083000000000002</v>
      </c>
      <c r="S13" s="61">
        <f t="shared" si="7"/>
        <v>20</v>
      </c>
      <c r="T13" s="60">
        <f>VLOOKUP($A13,'Return Data'!$B$7:$R$2292,13,0)</f>
        <v>3.2412000000000001</v>
      </c>
      <c r="U13" s="61">
        <f t="shared" si="8"/>
        <v>20</v>
      </c>
      <c r="V13" s="60">
        <f>VLOOKUP($A13,'Return Data'!$B$7:$R$2292,17,0)</f>
        <v>3.1831999999999998</v>
      </c>
      <c r="W13" s="61">
        <f t="shared" si="9"/>
        <v>21</v>
      </c>
      <c r="X13" s="60">
        <f>VLOOKUP($A13,'Return Data'!$B$7:$R$2292,14,0)</f>
        <v>3.94</v>
      </c>
      <c r="Y13" s="61">
        <f t="shared" si="10"/>
        <v>17</v>
      </c>
      <c r="Z13" s="60">
        <f>VLOOKUP($A13,'Return Data'!$B$7:$R$2292,16,0)</f>
        <v>6.6612</v>
      </c>
      <c r="AA13" s="62">
        <f t="shared" si="11"/>
        <v>11</v>
      </c>
    </row>
    <row r="14" spans="1:27" x14ac:dyDescent="0.3">
      <c r="A14" s="58" t="s">
        <v>1412</v>
      </c>
      <c r="B14" s="59">
        <f>VLOOKUP($A14,'Return Data'!$B$7:$R$2292,3,0)</f>
        <v>44826</v>
      </c>
      <c r="C14" s="60">
        <f>VLOOKUP($A14,'Return Data'!$B$7:$R$2292,4,0)</f>
        <v>12.5025</v>
      </c>
      <c r="D14" s="60">
        <f>VLOOKUP($A14,'Return Data'!$B$7:$R$2292,5,0)</f>
        <v>4.0876000000000001</v>
      </c>
      <c r="E14" s="61">
        <f t="shared" si="0"/>
        <v>4</v>
      </c>
      <c r="F14" s="60">
        <f>VLOOKUP($A14,'Return Data'!$B$7:$R$2292,6,0)</f>
        <v>-1.3622000000000001</v>
      </c>
      <c r="G14" s="61">
        <f t="shared" si="1"/>
        <v>15</v>
      </c>
      <c r="H14" s="60">
        <f>VLOOKUP($A14,'Return Data'!$B$7:$R$2292,7,0)</f>
        <v>1.8774</v>
      </c>
      <c r="I14" s="61">
        <f t="shared" si="2"/>
        <v>13</v>
      </c>
      <c r="J14" s="60">
        <f>VLOOKUP($A14,'Return Data'!$B$7:$R$2292,8,0)</f>
        <v>2.5257000000000001</v>
      </c>
      <c r="K14" s="61">
        <f t="shared" si="3"/>
        <v>8</v>
      </c>
      <c r="L14" s="60">
        <f>VLOOKUP($A14,'Return Data'!$B$7:$R$2292,9,0)</f>
        <v>4.1013999999999999</v>
      </c>
      <c r="M14" s="61">
        <f t="shared" si="4"/>
        <v>5</v>
      </c>
      <c r="N14" s="60">
        <f>VLOOKUP($A14,'Return Data'!$B$7:$R$2292,10,0)</f>
        <v>4.9641000000000002</v>
      </c>
      <c r="O14" s="61">
        <f t="shared" si="5"/>
        <v>8</v>
      </c>
      <c r="P14" s="60">
        <f>VLOOKUP($A14,'Return Data'!$B$7:$R$2292,11,0)</f>
        <v>3.9005999999999998</v>
      </c>
      <c r="Q14" s="61">
        <f t="shared" si="6"/>
        <v>9</v>
      </c>
      <c r="R14" s="60">
        <f>VLOOKUP($A14,'Return Data'!$B$7:$R$2292,12,0)</f>
        <v>3.8805999999999998</v>
      </c>
      <c r="S14" s="61">
        <f t="shared" si="7"/>
        <v>8</v>
      </c>
      <c r="T14" s="60">
        <f>VLOOKUP($A14,'Return Data'!$B$7:$R$2292,13,0)</f>
        <v>3.6631</v>
      </c>
      <c r="U14" s="61">
        <f t="shared" si="8"/>
        <v>9</v>
      </c>
      <c r="V14" s="60">
        <f>VLOOKUP($A14,'Return Data'!$B$7:$R$2292,17,0)</f>
        <v>3.8100999999999998</v>
      </c>
      <c r="W14" s="61">
        <f t="shared" si="9"/>
        <v>7</v>
      </c>
      <c r="X14" s="60">
        <f>VLOOKUP($A14,'Return Data'!$B$7:$R$2292,14,0)</f>
        <v>4.8276000000000003</v>
      </c>
      <c r="Y14" s="61">
        <f t="shared" si="10"/>
        <v>6</v>
      </c>
      <c r="Z14" s="60">
        <f>VLOOKUP($A14,'Return Data'!$B$7:$R$2292,16,0)</f>
        <v>5.7465000000000002</v>
      </c>
      <c r="AA14" s="62">
        <f t="shared" si="11"/>
        <v>13</v>
      </c>
    </row>
    <row r="15" spans="1:27" x14ac:dyDescent="0.3">
      <c r="A15" s="58" t="s">
        <v>1414</v>
      </c>
      <c r="B15" s="59">
        <f>VLOOKUP($A15,'Return Data'!$B$7:$R$2292,3,0)</f>
        <v>44826</v>
      </c>
      <c r="C15" s="60">
        <f>VLOOKUP($A15,'Return Data'!$B$7:$R$2292,4,0)</f>
        <v>1116.3330000000001</v>
      </c>
      <c r="D15" s="60">
        <f>VLOOKUP($A15,'Return Data'!$B$7:$R$2292,5,0)</f>
        <v>1.4550000000000001</v>
      </c>
      <c r="E15" s="61">
        <f t="shared" si="0"/>
        <v>14</v>
      </c>
      <c r="F15" s="60">
        <f>VLOOKUP($A15,'Return Data'!$B$7:$R$2292,6,0)</f>
        <v>0.97009999999999996</v>
      </c>
      <c r="G15" s="61">
        <f t="shared" si="1"/>
        <v>2</v>
      </c>
      <c r="H15" s="60">
        <f>VLOOKUP($A15,'Return Data'!$B$7:$R$2292,7,0)</f>
        <v>3.1150000000000002</v>
      </c>
      <c r="I15" s="61">
        <f t="shared" si="2"/>
        <v>2</v>
      </c>
      <c r="J15" s="60">
        <f>VLOOKUP($A15,'Return Data'!$B$7:$R$2292,8,0)</f>
        <v>3.1497000000000002</v>
      </c>
      <c r="K15" s="61">
        <f t="shared" si="3"/>
        <v>3</v>
      </c>
      <c r="L15" s="60">
        <f>VLOOKUP($A15,'Return Data'!$B$7:$R$2292,9,0)</f>
        <v>4.4739000000000004</v>
      </c>
      <c r="M15" s="61">
        <f t="shared" si="4"/>
        <v>3</v>
      </c>
      <c r="N15" s="60">
        <f>VLOOKUP($A15,'Return Data'!$B$7:$R$2292,10,0)</f>
        <v>5.1637000000000004</v>
      </c>
      <c r="O15" s="61">
        <f t="shared" si="5"/>
        <v>2</v>
      </c>
      <c r="P15" s="60">
        <f>VLOOKUP($A15,'Return Data'!$B$7:$R$2292,11,0)</f>
        <v>3.9908000000000001</v>
      </c>
      <c r="Q15" s="61">
        <f t="shared" si="6"/>
        <v>6</v>
      </c>
      <c r="R15" s="60">
        <f>VLOOKUP($A15,'Return Data'!$B$7:$R$2292,12,0)</f>
        <v>3.9180000000000001</v>
      </c>
      <c r="S15" s="61">
        <f t="shared" si="7"/>
        <v>5</v>
      </c>
      <c r="T15" s="60">
        <f>VLOOKUP($A15,'Return Data'!$B$7:$R$2292,13,0)</f>
        <v>3.7239</v>
      </c>
      <c r="U15" s="61">
        <f t="shared" si="8"/>
        <v>7</v>
      </c>
      <c r="V15" s="60">
        <f>VLOOKUP($A15,'Return Data'!$B$7:$R$2292,17,0)</f>
        <v>3.6964000000000001</v>
      </c>
      <c r="W15" s="61">
        <f t="shared" si="9"/>
        <v>8</v>
      </c>
      <c r="X15" s="60"/>
      <c r="Y15" s="61"/>
      <c r="Z15" s="60">
        <f>VLOOKUP($A15,'Return Data'!$B$7:$R$2292,16,0)</f>
        <v>4.2413999999999996</v>
      </c>
      <c r="AA15" s="62">
        <f t="shared" si="11"/>
        <v>20</v>
      </c>
    </row>
    <row r="16" spans="1:27" x14ac:dyDescent="0.3">
      <c r="A16" s="58" t="s">
        <v>1415</v>
      </c>
      <c r="B16" s="59">
        <f>VLOOKUP($A16,'Return Data'!$B$7:$R$2292,3,0)</f>
        <v>44826</v>
      </c>
      <c r="C16" s="60">
        <f>VLOOKUP($A16,'Return Data'!$B$7:$R$2292,4,0)</f>
        <v>22.8446</v>
      </c>
      <c r="D16" s="60">
        <f>VLOOKUP($A16,'Return Data'!$B$7:$R$2292,5,0)</f>
        <v>-0.1598</v>
      </c>
      <c r="E16" s="61">
        <f t="shared" si="0"/>
        <v>23</v>
      </c>
      <c r="F16" s="60">
        <f>VLOOKUP($A16,'Return Data'!$B$7:$R$2292,6,0)</f>
        <v>-0.79879999999999995</v>
      </c>
      <c r="G16" s="61">
        <f t="shared" si="1"/>
        <v>10</v>
      </c>
      <c r="H16" s="60">
        <f>VLOOKUP($A16,'Return Data'!$B$7:$R$2292,7,0)</f>
        <v>1.8038000000000001</v>
      </c>
      <c r="I16" s="61">
        <f t="shared" si="2"/>
        <v>14</v>
      </c>
      <c r="J16" s="60">
        <f>VLOOKUP($A16,'Return Data'!$B$7:$R$2292,8,0)</f>
        <v>2.4331</v>
      </c>
      <c r="K16" s="61">
        <f t="shared" si="3"/>
        <v>13</v>
      </c>
      <c r="L16" s="60">
        <f>VLOOKUP($A16,'Return Data'!$B$7:$R$2292,9,0)</f>
        <v>4.0235000000000003</v>
      </c>
      <c r="M16" s="61">
        <f t="shared" si="4"/>
        <v>9</v>
      </c>
      <c r="N16" s="60">
        <f>VLOOKUP($A16,'Return Data'!$B$7:$R$2292,10,0)</f>
        <v>4.9283999999999999</v>
      </c>
      <c r="O16" s="61">
        <f t="shared" si="5"/>
        <v>10</v>
      </c>
      <c r="P16" s="60">
        <f>VLOOKUP($A16,'Return Data'!$B$7:$R$2292,11,0)</f>
        <v>4.0105000000000004</v>
      </c>
      <c r="Q16" s="61">
        <f t="shared" si="6"/>
        <v>5</v>
      </c>
      <c r="R16" s="60">
        <f>VLOOKUP($A16,'Return Data'!$B$7:$R$2292,12,0)</f>
        <v>3.9958999999999998</v>
      </c>
      <c r="S16" s="61">
        <f t="shared" si="7"/>
        <v>4</v>
      </c>
      <c r="T16" s="60">
        <f>VLOOKUP($A16,'Return Data'!$B$7:$R$2292,13,0)</f>
        <v>3.8319999999999999</v>
      </c>
      <c r="U16" s="61">
        <f t="shared" si="8"/>
        <v>6</v>
      </c>
      <c r="V16" s="60">
        <f>VLOOKUP($A16,'Return Data'!$B$7:$R$2292,17,0)</f>
        <v>4.1524999999999999</v>
      </c>
      <c r="W16" s="61">
        <f t="shared" si="9"/>
        <v>4</v>
      </c>
      <c r="X16" s="60">
        <f>VLOOKUP($A16,'Return Data'!$B$7:$R$2292,14,0)</f>
        <v>5.2203999999999997</v>
      </c>
      <c r="Y16" s="61">
        <f t="shared" si="10"/>
        <v>5</v>
      </c>
      <c r="Z16" s="60">
        <f>VLOOKUP($A16,'Return Data'!$B$7:$R$2292,16,0)</f>
        <v>7.5176999999999996</v>
      </c>
      <c r="AA16" s="62">
        <f t="shared" si="11"/>
        <v>2</v>
      </c>
    </row>
    <row r="17" spans="1:27" x14ac:dyDescent="0.3">
      <c r="A17" s="58" t="s">
        <v>1417</v>
      </c>
      <c r="B17" s="59">
        <f>VLOOKUP($A17,'Return Data'!$B$7:$R$2292,3,0)</f>
        <v>44826</v>
      </c>
      <c r="C17" s="60">
        <f>VLOOKUP($A17,'Return Data'!$B$7:$R$2292,4,0)</f>
        <v>2296.8462</v>
      </c>
      <c r="D17" s="60">
        <f>VLOOKUP($A17,'Return Data'!$B$7:$R$2292,5,0)</f>
        <v>9.4999999999999998E-3</v>
      </c>
      <c r="E17" s="61">
        <f t="shared" si="0"/>
        <v>22</v>
      </c>
      <c r="F17" s="60">
        <f>VLOOKUP($A17,'Return Data'!$B$7:$R$2292,6,0)</f>
        <v>2.2961999999999998</v>
      </c>
      <c r="G17" s="61">
        <f t="shared" si="1"/>
        <v>1</v>
      </c>
      <c r="H17" s="60">
        <f>VLOOKUP($A17,'Return Data'!$B$7:$R$2292,7,0)</f>
        <v>3.3765999999999998</v>
      </c>
      <c r="I17" s="61">
        <f t="shared" si="2"/>
        <v>1</v>
      </c>
      <c r="J17" s="60">
        <f>VLOOKUP($A17,'Return Data'!$B$7:$R$2292,8,0)</f>
        <v>3.7602000000000002</v>
      </c>
      <c r="K17" s="61">
        <f t="shared" si="3"/>
        <v>1</v>
      </c>
      <c r="L17" s="60">
        <f>VLOOKUP($A17,'Return Data'!$B$7:$R$2292,9,0)</f>
        <v>4.6706000000000003</v>
      </c>
      <c r="M17" s="61">
        <f t="shared" si="4"/>
        <v>2</v>
      </c>
      <c r="N17" s="60">
        <f>VLOOKUP($A17,'Return Data'!$B$7:$R$2292,10,0)</f>
        <v>5.0284000000000004</v>
      </c>
      <c r="O17" s="61">
        <f t="shared" si="5"/>
        <v>6</v>
      </c>
      <c r="P17" s="60">
        <f>VLOOKUP($A17,'Return Data'!$B$7:$R$2292,11,0)</f>
        <v>4.0236999999999998</v>
      </c>
      <c r="Q17" s="61">
        <f t="shared" si="6"/>
        <v>4</v>
      </c>
      <c r="R17" s="60">
        <f>VLOOKUP($A17,'Return Data'!$B$7:$R$2292,12,0)</f>
        <v>3.8645</v>
      </c>
      <c r="S17" s="61">
        <f t="shared" si="7"/>
        <v>9</v>
      </c>
      <c r="T17" s="60">
        <f>VLOOKUP($A17,'Return Data'!$B$7:$R$2292,13,0)</f>
        <v>4.3133999999999997</v>
      </c>
      <c r="U17" s="61">
        <f t="shared" si="8"/>
        <v>2</v>
      </c>
      <c r="V17" s="60">
        <f>VLOOKUP($A17,'Return Data'!$B$7:$R$2292,17,0)</f>
        <v>4.0590000000000002</v>
      </c>
      <c r="W17" s="61">
        <f t="shared" si="9"/>
        <v>5</v>
      </c>
      <c r="X17" s="60">
        <f>VLOOKUP($A17,'Return Data'!$B$7:$R$2292,14,0)</f>
        <v>4.5968999999999998</v>
      </c>
      <c r="Y17" s="61">
        <f t="shared" si="10"/>
        <v>8</v>
      </c>
      <c r="Z17" s="60">
        <f>VLOOKUP($A17,'Return Data'!$B$7:$R$2292,16,0)</f>
        <v>7.1380999999999997</v>
      </c>
      <c r="AA17" s="62">
        <f t="shared" si="11"/>
        <v>5</v>
      </c>
    </row>
    <row r="18" spans="1:27" x14ac:dyDescent="0.3">
      <c r="A18" s="58" t="s">
        <v>1420</v>
      </c>
      <c r="B18" s="59">
        <f>VLOOKUP($A18,'Return Data'!$B$7:$R$2292,3,0)</f>
        <v>44826</v>
      </c>
      <c r="C18" s="60">
        <f>VLOOKUP($A18,'Return Data'!$B$7:$R$2292,4,0)</f>
        <v>12.553100000000001</v>
      </c>
      <c r="D18" s="60">
        <f>VLOOKUP($A18,'Return Data'!$B$7:$R$2292,5,0)</f>
        <v>3.7803</v>
      </c>
      <c r="E18" s="61">
        <f t="shared" si="0"/>
        <v>5</v>
      </c>
      <c r="F18" s="60">
        <f>VLOOKUP($A18,'Return Data'!$B$7:$R$2292,6,0)</f>
        <v>-1.5505</v>
      </c>
      <c r="G18" s="61">
        <f t="shared" si="1"/>
        <v>17</v>
      </c>
      <c r="H18" s="60">
        <f>VLOOKUP($A18,'Return Data'!$B$7:$R$2292,7,0)</f>
        <v>1.5789</v>
      </c>
      <c r="I18" s="61">
        <f t="shared" si="2"/>
        <v>19</v>
      </c>
      <c r="J18" s="60">
        <f>VLOOKUP($A18,'Return Data'!$B$7:$R$2292,8,0)</f>
        <v>2.141</v>
      </c>
      <c r="K18" s="61">
        <f t="shared" si="3"/>
        <v>18</v>
      </c>
      <c r="L18" s="60">
        <f>VLOOKUP($A18,'Return Data'!$B$7:$R$2292,9,0)</f>
        <v>3.9148000000000001</v>
      </c>
      <c r="M18" s="61">
        <f t="shared" si="4"/>
        <v>13</v>
      </c>
      <c r="N18" s="60">
        <f>VLOOKUP($A18,'Return Data'!$B$7:$R$2292,10,0)</f>
        <v>4.9859</v>
      </c>
      <c r="O18" s="61">
        <f t="shared" si="5"/>
        <v>7</v>
      </c>
      <c r="P18" s="60">
        <f>VLOOKUP($A18,'Return Data'!$B$7:$R$2292,11,0)</f>
        <v>3.8025000000000002</v>
      </c>
      <c r="Q18" s="61">
        <f t="shared" si="6"/>
        <v>12</v>
      </c>
      <c r="R18" s="60">
        <f>VLOOKUP($A18,'Return Data'!$B$7:$R$2292,12,0)</f>
        <v>3.8138999999999998</v>
      </c>
      <c r="S18" s="61">
        <f t="shared" si="7"/>
        <v>11</v>
      </c>
      <c r="T18" s="60">
        <f>VLOOKUP($A18,'Return Data'!$B$7:$R$2292,13,0)</f>
        <v>3.6051000000000002</v>
      </c>
      <c r="U18" s="61">
        <f t="shared" si="8"/>
        <v>12</v>
      </c>
      <c r="V18" s="60">
        <f>VLOOKUP($A18,'Return Data'!$B$7:$R$2292,17,0)</f>
        <v>3.5377999999999998</v>
      </c>
      <c r="W18" s="61">
        <f t="shared" si="9"/>
        <v>14</v>
      </c>
      <c r="X18" s="60">
        <f>VLOOKUP($A18,'Return Data'!$B$7:$R$2292,14,0)</f>
        <v>4.51</v>
      </c>
      <c r="Y18" s="61">
        <f t="shared" si="10"/>
        <v>11</v>
      </c>
      <c r="Z18" s="60">
        <f>VLOOKUP($A18,'Return Data'!$B$7:$R$2292,16,0)</f>
        <v>5.5856000000000003</v>
      </c>
      <c r="AA18" s="62">
        <f t="shared" si="11"/>
        <v>16</v>
      </c>
    </row>
    <row r="19" spans="1:27" x14ac:dyDescent="0.3">
      <c r="A19" s="58" t="s">
        <v>1423</v>
      </c>
      <c r="B19" s="59">
        <f>VLOOKUP($A19,'Return Data'!$B$7:$R$2292,3,0)</f>
        <v>44826</v>
      </c>
      <c r="C19" s="60">
        <f>VLOOKUP($A19,'Return Data'!$B$7:$R$2292,4,0)</f>
        <v>2234.2465000000002</v>
      </c>
      <c r="D19" s="60">
        <f>VLOOKUP($A19,'Return Data'!$B$7:$R$2292,5,0)</f>
        <v>3.3378999999999999</v>
      </c>
      <c r="E19" s="61">
        <f t="shared" si="0"/>
        <v>7</v>
      </c>
      <c r="F19" s="60">
        <f>VLOOKUP($A19,'Return Data'!$B$7:$R$2292,6,0)</f>
        <v>-2.3313000000000001</v>
      </c>
      <c r="G19" s="61">
        <f t="shared" si="1"/>
        <v>22</v>
      </c>
      <c r="H19" s="60">
        <f>VLOOKUP($A19,'Return Data'!$B$7:$R$2292,7,0)</f>
        <v>1.1849000000000001</v>
      </c>
      <c r="I19" s="61">
        <f t="shared" si="2"/>
        <v>23</v>
      </c>
      <c r="J19" s="60">
        <f>VLOOKUP($A19,'Return Data'!$B$7:$R$2292,8,0)</f>
        <v>1.8032999999999999</v>
      </c>
      <c r="K19" s="61">
        <f t="shared" si="3"/>
        <v>22</v>
      </c>
      <c r="L19" s="60">
        <f>VLOOKUP($A19,'Return Data'!$B$7:$R$2292,9,0)</f>
        <v>3.6673</v>
      </c>
      <c r="M19" s="61">
        <f t="shared" si="4"/>
        <v>20</v>
      </c>
      <c r="N19" s="60">
        <f>VLOOKUP($A19,'Return Data'!$B$7:$R$2292,10,0)</f>
        <v>4.6308999999999996</v>
      </c>
      <c r="O19" s="61">
        <f t="shared" si="5"/>
        <v>16</v>
      </c>
      <c r="P19" s="60">
        <f>VLOOKUP($A19,'Return Data'!$B$7:$R$2292,11,0)</f>
        <v>3.5381</v>
      </c>
      <c r="Q19" s="61">
        <f t="shared" si="6"/>
        <v>19</v>
      </c>
      <c r="R19" s="60">
        <f>VLOOKUP($A19,'Return Data'!$B$7:$R$2292,12,0)</f>
        <v>3.5322</v>
      </c>
      <c r="S19" s="61">
        <f t="shared" si="7"/>
        <v>19</v>
      </c>
      <c r="T19" s="60">
        <f>VLOOKUP($A19,'Return Data'!$B$7:$R$2292,13,0)</f>
        <v>3.2904</v>
      </c>
      <c r="U19" s="61">
        <f t="shared" si="8"/>
        <v>19</v>
      </c>
      <c r="V19" s="60">
        <f>VLOOKUP($A19,'Return Data'!$B$7:$R$2292,17,0)</f>
        <v>3.2757000000000001</v>
      </c>
      <c r="W19" s="61">
        <f t="shared" si="9"/>
        <v>20</v>
      </c>
      <c r="X19" s="60">
        <f>VLOOKUP($A19,'Return Data'!$B$7:$R$2292,14,0)</f>
        <v>4.1246</v>
      </c>
      <c r="Y19" s="61">
        <f t="shared" si="10"/>
        <v>15</v>
      </c>
      <c r="Z19" s="60">
        <f>VLOOKUP($A19,'Return Data'!$B$7:$R$2292,16,0)</f>
        <v>7.0892999999999997</v>
      </c>
      <c r="AA19" s="62">
        <f t="shared" si="11"/>
        <v>7</v>
      </c>
    </row>
    <row r="20" spans="1:27" x14ac:dyDescent="0.3">
      <c r="A20" s="58" t="s">
        <v>1427</v>
      </c>
      <c r="B20" s="59">
        <f>VLOOKUP($A20,'Return Data'!$B$7:$R$2292,3,0)</f>
        <v>44826</v>
      </c>
      <c r="C20" s="60">
        <f>VLOOKUP($A20,'Return Data'!$B$7:$R$2292,4,0)</f>
        <v>35.5242</v>
      </c>
      <c r="D20" s="60">
        <f>VLOOKUP($A20,'Return Data'!$B$7:$R$2292,5,0)</f>
        <v>-2.0548000000000002</v>
      </c>
      <c r="E20" s="61">
        <f t="shared" si="0"/>
        <v>24</v>
      </c>
      <c r="F20" s="60">
        <f>VLOOKUP($A20,'Return Data'!$B$7:$R$2292,6,0)</f>
        <v>-2.7050999999999998</v>
      </c>
      <c r="G20" s="61">
        <f t="shared" si="1"/>
        <v>23</v>
      </c>
      <c r="H20" s="60">
        <f>VLOOKUP($A20,'Return Data'!$B$7:$R$2292,7,0)</f>
        <v>1.2185999999999999</v>
      </c>
      <c r="I20" s="61">
        <f t="shared" si="2"/>
        <v>22</v>
      </c>
      <c r="J20" s="60">
        <f>VLOOKUP($A20,'Return Data'!$B$7:$R$2292,8,0)</f>
        <v>1.667</v>
      </c>
      <c r="K20" s="61">
        <f t="shared" si="3"/>
        <v>23</v>
      </c>
      <c r="L20" s="60">
        <f>VLOOKUP($A20,'Return Data'!$B$7:$R$2292,9,0)</f>
        <v>3.8607</v>
      </c>
      <c r="M20" s="61">
        <f t="shared" si="4"/>
        <v>16</v>
      </c>
      <c r="N20" s="60">
        <f>VLOOKUP($A20,'Return Data'!$B$7:$R$2292,10,0)</f>
        <v>4.8038999999999996</v>
      </c>
      <c r="O20" s="61">
        <f t="shared" si="5"/>
        <v>13</v>
      </c>
      <c r="P20" s="60">
        <f>VLOOKUP($A20,'Return Data'!$B$7:$R$2292,11,0)</f>
        <v>3.9601000000000002</v>
      </c>
      <c r="Q20" s="61">
        <f t="shared" si="6"/>
        <v>7</v>
      </c>
      <c r="R20" s="60">
        <f>VLOOKUP($A20,'Return Data'!$B$7:$R$2292,12,0)</f>
        <v>3.9062000000000001</v>
      </c>
      <c r="S20" s="61">
        <f t="shared" si="7"/>
        <v>7</v>
      </c>
      <c r="T20" s="60">
        <f>VLOOKUP($A20,'Return Data'!$B$7:$R$2292,13,0)</f>
        <v>3.6543000000000001</v>
      </c>
      <c r="U20" s="61">
        <f t="shared" si="8"/>
        <v>10</v>
      </c>
      <c r="V20" s="60">
        <f>VLOOKUP($A20,'Return Data'!$B$7:$R$2292,17,0)</f>
        <v>3.5855000000000001</v>
      </c>
      <c r="W20" s="61">
        <f t="shared" si="9"/>
        <v>11</v>
      </c>
      <c r="X20" s="60">
        <f>VLOOKUP($A20,'Return Data'!$B$7:$R$2292,14,0)</f>
        <v>4.5757000000000003</v>
      </c>
      <c r="Y20" s="61">
        <f t="shared" si="10"/>
        <v>9</v>
      </c>
      <c r="Z20" s="60">
        <f>VLOOKUP($A20,'Return Data'!$B$7:$R$2292,16,0)</f>
        <v>7.2460000000000004</v>
      </c>
      <c r="AA20" s="62">
        <f t="shared" si="11"/>
        <v>4</v>
      </c>
    </row>
    <row r="21" spans="1:27" x14ac:dyDescent="0.3">
      <c r="A21" s="58" t="s">
        <v>1429</v>
      </c>
      <c r="B21" s="59">
        <f>VLOOKUP($A21,'Return Data'!$B$7:$R$2292,3,0)</f>
        <v>44826</v>
      </c>
      <c r="C21" s="60">
        <f>VLOOKUP($A21,'Return Data'!$B$7:$R$2292,4,0)</f>
        <v>36.084499999999998</v>
      </c>
      <c r="D21" s="60">
        <f>VLOOKUP($A21,'Return Data'!$B$7:$R$2292,5,0)</f>
        <v>0.50580000000000003</v>
      </c>
      <c r="E21" s="61">
        <f t="shared" si="0"/>
        <v>20</v>
      </c>
      <c r="F21" s="60">
        <f>VLOOKUP($A21,'Return Data'!$B$7:$R$2292,6,0)</f>
        <v>-1.18</v>
      </c>
      <c r="G21" s="61">
        <f t="shared" si="1"/>
        <v>13</v>
      </c>
      <c r="H21" s="60">
        <f>VLOOKUP($A21,'Return Data'!$B$7:$R$2292,7,0)</f>
        <v>1.8936999999999999</v>
      </c>
      <c r="I21" s="61">
        <f t="shared" si="2"/>
        <v>12</v>
      </c>
      <c r="J21" s="60">
        <f>VLOOKUP($A21,'Return Data'!$B$7:$R$2292,8,0)</f>
        <v>2.4588999999999999</v>
      </c>
      <c r="K21" s="61">
        <f t="shared" si="3"/>
        <v>12</v>
      </c>
      <c r="L21" s="60">
        <f>VLOOKUP($A21,'Return Data'!$B$7:$R$2292,9,0)</f>
        <v>4.0271999999999997</v>
      </c>
      <c r="M21" s="61">
        <f t="shared" si="4"/>
        <v>8</v>
      </c>
      <c r="N21" s="60">
        <f>VLOOKUP($A21,'Return Data'!$B$7:$R$2292,10,0)</f>
        <v>4.8737000000000004</v>
      </c>
      <c r="O21" s="61">
        <f t="shared" si="5"/>
        <v>12</v>
      </c>
      <c r="P21" s="60">
        <f>VLOOKUP($A21,'Return Data'!$B$7:$R$2292,11,0)</f>
        <v>3.9317000000000002</v>
      </c>
      <c r="Q21" s="61">
        <f t="shared" si="6"/>
        <v>8</v>
      </c>
      <c r="R21" s="60">
        <f>VLOOKUP($A21,'Return Data'!$B$7:$R$2292,12,0)</f>
        <v>3.9089999999999998</v>
      </c>
      <c r="S21" s="61">
        <f t="shared" si="7"/>
        <v>6</v>
      </c>
      <c r="T21" s="60">
        <f>VLOOKUP($A21,'Return Data'!$B$7:$R$2292,13,0)</f>
        <v>3.7164000000000001</v>
      </c>
      <c r="U21" s="61">
        <f t="shared" si="8"/>
        <v>8</v>
      </c>
      <c r="V21" s="60">
        <f>VLOOKUP($A21,'Return Data'!$B$7:$R$2292,17,0)</f>
        <v>3.5996000000000001</v>
      </c>
      <c r="W21" s="61">
        <f t="shared" si="9"/>
        <v>10</v>
      </c>
      <c r="X21" s="60">
        <f>VLOOKUP($A21,'Return Data'!$B$7:$R$2292,14,0)</f>
        <v>4.4817</v>
      </c>
      <c r="Y21" s="61">
        <f t="shared" si="10"/>
        <v>12</v>
      </c>
      <c r="Z21" s="60">
        <f>VLOOKUP($A21,'Return Data'!$B$7:$R$2292,16,0)</f>
        <v>3.8298000000000001</v>
      </c>
      <c r="AA21" s="62">
        <f t="shared" si="11"/>
        <v>23</v>
      </c>
    </row>
    <row r="22" spans="1:27" x14ac:dyDescent="0.3">
      <c r="A22" s="58" t="s">
        <v>1432</v>
      </c>
      <c r="B22" s="59">
        <f>VLOOKUP($A22,'Return Data'!$B$7:$R$2292,3,0)</f>
        <v>44826</v>
      </c>
      <c r="C22" s="60">
        <f>VLOOKUP($A22,'Return Data'!$B$7:$R$2292,4,0)</f>
        <v>1109.944</v>
      </c>
      <c r="D22" s="60">
        <f>VLOOKUP($A22,'Return Data'!$B$7:$R$2292,5,0)</f>
        <v>0.878</v>
      </c>
      <c r="E22" s="61">
        <f t="shared" si="0"/>
        <v>19</v>
      </c>
      <c r="F22" s="60">
        <f>VLOOKUP($A22,'Return Data'!$B$7:$R$2292,6,0)</f>
        <v>-1.5069999999999999</v>
      </c>
      <c r="G22" s="61">
        <f t="shared" si="1"/>
        <v>16</v>
      </c>
      <c r="H22" s="60">
        <f>VLOOKUP($A22,'Return Data'!$B$7:$R$2292,7,0)</f>
        <v>1.9483999999999999</v>
      </c>
      <c r="I22" s="61">
        <f t="shared" si="2"/>
        <v>11</v>
      </c>
      <c r="J22" s="60">
        <f>VLOOKUP($A22,'Return Data'!$B$7:$R$2292,8,0)</f>
        <v>2.4842</v>
      </c>
      <c r="K22" s="61">
        <f t="shared" si="3"/>
        <v>10</v>
      </c>
      <c r="L22" s="60">
        <f>VLOOKUP($A22,'Return Data'!$B$7:$R$2292,9,0)</f>
        <v>3.7492999999999999</v>
      </c>
      <c r="M22" s="61">
        <f t="shared" si="4"/>
        <v>17</v>
      </c>
      <c r="N22" s="60">
        <f>VLOOKUP($A22,'Return Data'!$B$7:$R$2292,10,0)</f>
        <v>4.6506999999999996</v>
      </c>
      <c r="O22" s="61">
        <f t="shared" si="5"/>
        <v>15</v>
      </c>
      <c r="P22" s="60">
        <f>VLOOKUP($A22,'Return Data'!$B$7:$R$2292,11,0)</f>
        <v>3.8292000000000002</v>
      </c>
      <c r="Q22" s="61">
        <f t="shared" si="6"/>
        <v>10</v>
      </c>
      <c r="R22" s="60">
        <f>VLOOKUP($A22,'Return Data'!$B$7:$R$2292,12,0)</f>
        <v>3.6145</v>
      </c>
      <c r="S22" s="61">
        <f t="shared" si="7"/>
        <v>16</v>
      </c>
      <c r="T22" s="60">
        <f>VLOOKUP($A22,'Return Data'!$B$7:$R$2292,13,0)</f>
        <v>3.4756999999999998</v>
      </c>
      <c r="U22" s="61">
        <f t="shared" si="8"/>
        <v>16</v>
      </c>
      <c r="V22" s="60">
        <f>VLOOKUP($A22,'Return Data'!$B$7:$R$2292,17,0)</f>
        <v>3.3990999999999998</v>
      </c>
      <c r="W22" s="61">
        <f t="shared" si="9"/>
        <v>18</v>
      </c>
      <c r="X22" s="60"/>
      <c r="Y22" s="61"/>
      <c r="Z22" s="60">
        <f>VLOOKUP($A22,'Return Data'!$B$7:$R$2292,16,0)</f>
        <v>3.7656000000000001</v>
      </c>
      <c r="AA22" s="62">
        <f t="shared" si="11"/>
        <v>24</v>
      </c>
    </row>
    <row r="23" spans="1:27" x14ac:dyDescent="0.3">
      <c r="A23" s="58" t="s">
        <v>1434</v>
      </c>
      <c r="B23" s="59">
        <f>VLOOKUP($A23,'Return Data'!$B$7:$R$2292,3,0)</f>
        <v>44826</v>
      </c>
      <c r="C23" s="60">
        <f>VLOOKUP($A23,'Return Data'!$B$7:$R$2292,4,0)</f>
        <v>1137.9808</v>
      </c>
      <c r="D23" s="60">
        <f>VLOOKUP($A23,'Return Data'!$B$7:$R$2292,5,0)</f>
        <v>0.9526</v>
      </c>
      <c r="E23" s="61">
        <f t="shared" si="0"/>
        <v>18</v>
      </c>
      <c r="F23" s="60">
        <f>VLOOKUP($A23,'Return Data'!$B$7:$R$2292,6,0)</f>
        <v>-0.1144</v>
      </c>
      <c r="G23" s="61">
        <f t="shared" si="1"/>
        <v>7</v>
      </c>
      <c r="H23" s="60">
        <f>VLOOKUP($A23,'Return Data'!$B$7:$R$2292,7,0)</f>
        <v>2.1219000000000001</v>
      </c>
      <c r="I23" s="61">
        <f t="shared" si="2"/>
        <v>8</v>
      </c>
      <c r="J23" s="60">
        <f>VLOOKUP($A23,'Return Data'!$B$7:$R$2292,8,0)</f>
        <v>2.7488999999999999</v>
      </c>
      <c r="K23" s="61">
        <f t="shared" si="3"/>
        <v>5</v>
      </c>
      <c r="L23" s="60">
        <f>VLOOKUP($A23,'Return Data'!$B$7:$R$2292,9,0)</f>
        <v>4.1266999999999996</v>
      </c>
      <c r="M23" s="61">
        <f t="shared" si="4"/>
        <v>4</v>
      </c>
      <c r="N23" s="60">
        <f>VLOOKUP($A23,'Return Data'!$B$7:$R$2292,10,0)</f>
        <v>4.9208999999999996</v>
      </c>
      <c r="O23" s="61">
        <f t="shared" si="5"/>
        <v>11</v>
      </c>
      <c r="P23" s="60">
        <f>VLOOKUP($A23,'Return Data'!$B$7:$R$2292,11,0)</f>
        <v>3.8287</v>
      </c>
      <c r="Q23" s="61">
        <f t="shared" si="6"/>
        <v>11</v>
      </c>
      <c r="R23" s="60">
        <f>VLOOKUP($A23,'Return Data'!$B$7:$R$2292,12,0)</f>
        <v>3.7299000000000002</v>
      </c>
      <c r="S23" s="61">
        <f t="shared" si="7"/>
        <v>14</v>
      </c>
      <c r="T23" s="60">
        <f>VLOOKUP($A23,'Return Data'!$B$7:$R$2292,13,0)</f>
        <v>3.5466000000000002</v>
      </c>
      <c r="U23" s="61">
        <f t="shared" si="8"/>
        <v>14</v>
      </c>
      <c r="V23" s="60">
        <f>VLOOKUP($A23,'Return Data'!$B$7:$R$2292,17,0)</f>
        <v>3.5522</v>
      </c>
      <c r="W23" s="61">
        <f t="shared" si="9"/>
        <v>12</v>
      </c>
      <c r="X23" s="60"/>
      <c r="Y23" s="61"/>
      <c r="Z23" s="60">
        <f>VLOOKUP($A23,'Return Data'!$B$7:$R$2292,16,0)</f>
        <v>4.5034999999999998</v>
      </c>
      <c r="AA23" s="62">
        <f t="shared" si="11"/>
        <v>19</v>
      </c>
    </row>
    <row r="24" spans="1:27" x14ac:dyDescent="0.3">
      <c r="A24" s="58" t="s">
        <v>1436</v>
      </c>
      <c r="B24" s="59">
        <f>VLOOKUP($A24,'Return Data'!$B$7:$R$2292,3,0)</f>
        <v>44826</v>
      </c>
      <c r="C24" s="60">
        <f>VLOOKUP($A24,'Return Data'!$B$7:$R$2292,4,0)</f>
        <v>14.0839</v>
      </c>
      <c r="D24" s="60">
        <f>VLOOKUP($A24,'Return Data'!$B$7:$R$2292,5,0)</f>
        <v>3.6286</v>
      </c>
      <c r="E24" s="61">
        <f t="shared" si="0"/>
        <v>6</v>
      </c>
      <c r="F24" s="60">
        <f>VLOOKUP($A24,'Return Data'!$B$7:$R$2292,6,0)</f>
        <v>-8.6400000000000005E-2</v>
      </c>
      <c r="G24" s="61">
        <f t="shared" si="1"/>
        <v>6</v>
      </c>
      <c r="H24" s="60">
        <f>VLOOKUP($A24,'Return Data'!$B$7:$R$2292,7,0)</f>
        <v>2.7040999999999999</v>
      </c>
      <c r="I24" s="61">
        <f t="shared" si="2"/>
        <v>4</v>
      </c>
      <c r="J24" s="60">
        <f>VLOOKUP($A24,'Return Data'!$B$7:$R$2292,8,0)</f>
        <v>2.891</v>
      </c>
      <c r="K24" s="61">
        <f t="shared" si="3"/>
        <v>4</v>
      </c>
      <c r="L24" s="60">
        <f>VLOOKUP($A24,'Return Data'!$B$7:$R$2292,9,0)</f>
        <v>3.6395</v>
      </c>
      <c r="M24" s="61">
        <f t="shared" si="4"/>
        <v>21</v>
      </c>
      <c r="N24" s="60">
        <f>VLOOKUP($A24,'Return Data'!$B$7:$R$2292,10,0)</f>
        <v>3.9430999999999998</v>
      </c>
      <c r="O24" s="61">
        <f t="shared" si="5"/>
        <v>24</v>
      </c>
      <c r="P24" s="60">
        <f>VLOOKUP($A24,'Return Data'!$B$7:$R$2292,11,0)</f>
        <v>3.1667000000000001</v>
      </c>
      <c r="Q24" s="61">
        <f t="shared" si="6"/>
        <v>24</v>
      </c>
      <c r="R24" s="60">
        <f>VLOOKUP($A24,'Return Data'!$B$7:$R$2292,12,0)</f>
        <v>3.01</v>
      </c>
      <c r="S24" s="61">
        <f t="shared" si="7"/>
        <v>24</v>
      </c>
      <c r="T24" s="60">
        <f>VLOOKUP($A24,'Return Data'!$B$7:$R$2292,13,0)</f>
        <v>2.8052000000000001</v>
      </c>
      <c r="U24" s="61">
        <f t="shared" si="8"/>
        <v>24</v>
      </c>
      <c r="V24" s="60">
        <f>VLOOKUP($A24,'Return Data'!$B$7:$R$2292,17,0)</f>
        <v>2.7635000000000001</v>
      </c>
      <c r="W24" s="61">
        <f t="shared" si="9"/>
        <v>24</v>
      </c>
      <c r="X24" s="60">
        <f>VLOOKUP($A24,'Return Data'!$B$7:$R$2292,14,0)</f>
        <v>3.4721000000000002</v>
      </c>
      <c r="Y24" s="61">
        <f t="shared" si="10"/>
        <v>21</v>
      </c>
      <c r="Z24" s="60">
        <f>VLOOKUP($A24,'Return Data'!$B$7:$R$2292,16,0)</f>
        <v>3.8567</v>
      </c>
      <c r="AA24" s="62">
        <f t="shared" si="11"/>
        <v>22</v>
      </c>
    </row>
    <row r="25" spans="1:27" x14ac:dyDescent="0.3">
      <c r="A25" s="58" t="s">
        <v>1437</v>
      </c>
      <c r="B25" s="59">
        <f>VLOOKUP($A25,'Return Data'!$B$7:$R$2292,3,0)</f>
        <v>44826</v>
      </c>
      <c r="C25" s="60">
        <f>VLOOKUP($A25,'Return Data'!$B$7:$R$2292,4,0)</f>
        <v>3343.2730000000001</v>
      </c>
      <c r="D25" s="60">
        <f>VLOOKUP($A25,'Return Data'!$B$7:$R$2292,5,0)</f>
        <v>10.732799999999999</v>
      </c>
      <c r="E25" s="61">
        <f t="shared" si="0"/>
        <v>1</v>
      </c>
      <c r="F25" s="60">
        <f>VLOOKUP($A25,'Return Data'!$B$7:$R$2292,6,0)</f>
        <v>-2.1656</v>
      </c>
      <c r="G25" s="61">
        <f t="shared" si="1"/>
        <v>21</v>
      </c>
      <c r="H25" s="60">
        <f>VLOOKUP($A25,'Return Data'!$B$7:$R$2292,7,0)</f>
        <v>1.9678</v>
      </c>
      <c r="I25" s="61">
        <f t="shared" si="2"/>
        <v>10</v>
      </c>
      <c r="J25" s="60">
        <f>VLOOKUP($A25,'Return Data'!$B$7:$R$2292,8,0)</f>
        <v>2.4241999999999999</v>
      </c>
      <c r="K25" s="61">
        <f t="shared" si="3"/>
        <v>14</v>
      </c>
      <c r="L25" s="60">
        <f>VLOOKUP($A25,'Return Data'!$B$7:$R$2292,9,0)</f>
        <v>4.0149999999999997</v>
      </c>
      <c r="M25" s="61">
        <f t="shared" si="4"/>
        <v>10</v>
      </c>
      <c r="N25" s="60">
        <f>VLOOKUP($A25,'Return Data'!$B$7:$R$2292,10,0)</f>
        <v>5.0475000000000003</v>
      </c>
      <c r="O25" s="61">
        <f t="shared" si="5"/>
        <v>4</v>
      </c>
      <c r="P25" s="60">
        <f>VLOOKUP($A25,'Return Data'!$B$7:$R$2292,11,0)</f>
        <v>4.0884</v>
      </c>
      <c r="Q25" s="61">
        <f t="shared" si="6"/>
        <v>3</v>
      </c>
      <c r="R25" s="60">
        <f>VLOOKUP($A25,'Return Data'!$B$7:$R$2292,12,0)</f>
        <v>4.1730999999999998</v>
      </c>
      <c r="S25" s="61">
        <f t="shared" si="7"/>
        <v>3</v>
      </c>
      <c r="T25" s="60">
        <f>VLOOKUP($A25,'Return Data'!$B$7:$R$2292,13,0)</f>
        <v>3.9862000000000002</v>
      </c>
      <c r="U25" s="61">
        <f t="shared" si="8"/>
        <v>4</v>
      </c>
      <c r="V25" s="60">
        <f>VLOOKUP($A25,'Return Data'!$B$7:$R$2292,17,0)</f>
        <v>6.2592999999999996</v>
      </c>
      <c r="W25" s="61">
        <f t="shared" si="9"/>
        <v>1</v>
      </c>
      <c r="X25" s="60">
        <f>VLOOKUP($A25,'Return Data'!$B$7:$R$2292,14,0)</f>
        <v>5.6668000000000003</v>
      </c>
      <c r="Y25" s="61">
        <f t="shared" si="10"/>
        <v>2</v>
      </c>
      <c r="Z25" s="60">
        <f>VLOOKUP($A25,'Return Data'!$B$7:$R$2292,16,0)</f>
        <v>5.9718999999999998</v>
      </c>
      <c r="AA25" s="62">
        <f t="shared" si="11"/>
        <v>12</v>
      </c>
    </row>
    <row r="26" spans="1:27" x14ac:dyDescent="0.3">
      <c r="A26" s="58" t="s">
        <v>1945</v>
      </c>
      <c r="B26" s="59">
        <f>VLOOKUP($A26,'Return Data'!$B$7:$R$2292,3,0)</f>
        <v>44826</v>
      </c>
      <c r="C26" s="60">
        <f>VLOOKUP($A26,'Return Data'!$B$7:$R$2292,4,0)</f>
        <v>28.465699999999998</v>
      </c>
      <c r="D26" s="60">
        <f>VLOOKUP($A26,'Return Data'!$B$7:$R$2292,5,0)</f>
        <v>2.3081999999999998</v>
      </c>
      <c r="E26" s="61">
        <f t="shared" si="0"/>
        <v>11</v>
      </c>
      <c r="F26" s="60">
        <f>VLOOKUP($A26,'Return Data'!$B$7:$R$2292,6,0)</f>
        <v>-0.12820000000000001</v>
      </c>
      <c r="G26" s="61">
        <f t="shared" si="1"/>
        <v>8</v>
      </c>
      <c r="H26" s="60">
        <f>VLOOKUP($A26,'Return Data'!$B$7:$R$2292,7,0)</f>
        <v>2.2357</v>
      </c>
      <c r="I26" s="61">
        <f t="shared" si="2"/>
        <v>7</v>
      </c>
      <c r="J26" s="60">
        <f>VLOOKUP($A26,'Return Data'!$B$7:$R$2292,8,0)</f>
        <v>2.6863000000000001</v>
      </c>
      <c r="K26" s="61">
        <f t="shared" si="3"/>
        <v>6</v>
      </c>
      <c r="L26" s="60">
        <f>VLOOKUP($A26,'Return Data'!$B$7:$R$2292,9,0)</f>
        <v>3.9550999999999998</v>
      </c>
      <c r="M26" s="61">
        <f t="shared" si="4"/>
        <v>12</v>
      </c>
      <c r="N26" s="60">
        <f>VLOOKUP($A26,'Return Data'!$B$7:$R$2292,10,0)</f>
        <v>4.6005000000000003</v>
      </c>
      <c r="O26" s="61">
        <f t="shared" si="5"/>
        <v>17</v>
      </c>
      <c r="P26" s="60">
        <f>VLOOKUP($A26,'Return Data'!$B$7:$R$2292,11,0)</f>
        <v>3.7961</v>
      </c>
      <c r="Q26" s="61">
        <f t="shared" si="6"/>
        <v>13</v>
      </c>
      <c r="R26" s="60">
        <f>VLOOKUP($A26,'Return Data'!$B$7:$R$2292,12,0)</f>
        <v>3.7303000000000002</v>
      </c>
      <c r="S26" s="61">
        <f t="shared" si="7"/>
        <v>13</v>
      </c>
      <c r="T26" s="60">
        <f>VLOOKUP($A26,'Return Data'!$B$7:$R$2292,13,0)</f>
        <v>3.5064000000000002</v>
      </c>
      <c r="U26" s="61">
        <f t="shared" si="8"/>
        <v>15</v>
      </c>
      <c r="V26" s="60">
        <f>VLOOKUP($A26,'Return Data'!$B$7:$R$2292,17,0)</f>
        <v>3.5457000000000001</v>
      </c>
      <c r="W26" s="61">
        <f t="shared" si="9"/>
        <v>13</v>
      </c>
      <c r="X26" s="60">
        <f>VLOOKUP($A26,'Return Data'!$B$7:$R$2292,14,0)</f>
        <v>17.917899999999999</v>
      </c>
      <c r="Y26" s="61">
        <f t="shared" si="10"/>
        <v>1</v>
      </c>
      <c r="Z26" s="60">
        <f>VLOOKUP($A26,'Return Data'!$B$7:$R$2292,16,0)</f>
        <v>7.6299000000000001</v>
      </c>
      <c r="AA26" s="62">
        <f t="shared" si="11"/>
        <v>1</v>
      </c>
    </row>
    <row r="27" spans="1:27" x14ac:dyDescent="0.3">
      <c r="A27" s="58" t="s">
        <v>1442</v>
      </c>
      <c r="B27" s="59">
        <f>VLOOKUP($A27,'Return Data'!$B$7:$R$2292,3,0)</f>
        <v>44826</v>
      </c>
      <c r="C27" s="60">
        <f>VLOOKUP($A27,'Return Data'!$B$7:$R$2292,4,0)</f>
        <v>4929.6032999999998</v>
      </c>
      <c r="D27" s="60">
        <f>VLOOKUP($A27,'Return Data'!$B$7:$R$2292,5,0)</f>
        <v>1.0825</v>
      </c>
      <c r="E27" s="61">
        <f t="shared" si="0"/>
        <v>16</v>
      </c>
      <c r="F27" s="60">
        <f>VLOOKUP($A27,'Return Data'!$B$7:$R$2292,6,0)</f>
        <v>-2.0634999999999999</v>
      </c>
      <c r="G27" s="61">
        <f t="shared" si="1"/>
        <v>20</v>
      </c>
      <c r="H27" s="60">
        <f>VLOOKUP($A27,'Return Data'!$B$7:$R$2292,7,0)</f>
        <v>1.2602</v>
      </c>
      <c r="I27" s="61">
        <f t="shared" si="2"/>
        <v>20</v>
      </c>
      <c r="J27" s="60">
        <f>VLOOKUP($A27,'Return Data'!$B$7:$R$2292,8,0)</f>
        <v>2.1358999999999999</v>
      </c>
      <c r="K27" s="61">
        <f t="shared" si="3"/>
        <v>19</v>
      </c>
      <c r="L27" s="60">
        <f>VLOOKUP($A27,'Return Data'!$B$7:$R$2292,9,0)</f>
        <v>4.0349000000000004</v>
      </c>
      <c r="M27" s="61">
        <f t="shared" si="4"/>
        <v>7</v>
      </c>
      <c r="N27" s="60">
        <f>VLOOKUP($A27,'Return Data'!$B$7:$R$2292,10,0)</f>
        <v>5.0308000000000002</v>
      </c>
      <c r="O27" s="61">
        <f t="shared" si="5"/>
        <v>5</v>
      </c>
      <c r="P27" s="60">
        <f>VLOOKUP($A27,'Return Data'!$B$7:$R$2292,11,0)</f>
        <v>3.7591000000000001</v>
      </c>
      <c r="Q27" s="61">
        <f t="shared" si="6"/>
        <v>15</v>
      </c>
      <c r="R27" s="60">
        <f>VLOOKUP($A27,'Return Data'!$B$7:$R$2292,12,0)</f>
        <v>3.8290000000000002</v>
      </c>
      <c r="S27" s="61">
        <f t="shared" si="7"/>
        <v>10</v>
      </c>
      <c r="T27" s="60">
        <f>VLOOKUP($A27,'Return Data'!$B$7:$R$2292,13,0)</f>
        <v>3.6509</v>
      </c>
      <c r="U27" s="61">
        <f t="shared" si="8"/>
        <v>11</v>
      </c>
      <c r="V27" s="60">
        <f>VLOOKUP($A27,'Return Data'!$B$7:$R$2292,17,0)</f>
        <v>3.6473</v>
      </c>
      <c r="W27" s="61">
        <f t="shared" si="9"/>
        <v>9</v>
      </c>
      <c r="X27" s="60">
        <f>VLOOKUP($A27,'Return Data'!$B$7:$R$2292,14,0)</f>
        <v>4.6449999999999996</v>
      </c>
      <c r="Y27" s="61">
        <f t="shared" si="10"/>
        <v>7</v>
      </c>
      <c r="Z27" s="60">
        <f>VLOOKUP($A27,'Return Data'!$B$7:$R$2292,16,0)</f>
        <v>7.0670999999999999</v>
      </c>
      <c r="AA27" s="62">
        <f t="shared" si="11"/>
        <v>8</v>
      </c>
    </row>
    <row r="28" spans="1:27" x14ac:dyDescent="0.3">
      <c r="A28" s="58" t="s">
        <v>1923</v>
      </c>
      <c r="B28" s="59">
        <f>VLOOKUP($A28,'Return Data'!$B$7:$R$2292,3,0)</f>
        <v>44826</v>
      </c>
      <c r="C28" s="60">
        <f>VLOOKUP($A28,'Return Data'!$B$7:$R$2292,4,0)</f>
        <v>2270.3532</v>
      </c>
      <c r="D28" s="60">
        <f>VLOOKUP($A28,'Return Data'!$B$7:$R$2292,5,0)</f>
        <v>2.0998000000000001</v>
      </c>
      <c r="E28" s="61">
        <f t="shared" si="0"/>
        <v>13</v>
      </c>
      <c r="F28" s="60">
        <f>VLOOKUP($A28,'Return Data'!$B$7:$R$2292,6,0)</f>
        <v>0.40510000000000002</v>
      </c>
      <c r="G28" s="61">
        <f t="shared" si="1"/>
        <v>4</v>
      </c>
      <c r="H28" s="60">
        <f>VLOOKUP($A28,'Return Data'!$B$7:$R$2292,7,0)</f>
        <v>2.0992999999999999</v>
      </c>
      <c r="I28" s="61">
        <f t="shared" si="2"/>
        <v>9</v>
      </c>
      <c r="J28" s="60">
        <f>VLOOKUP($A28,'Return Data'!$B$7:$R$2292,8,0)</f>
        <v>2.5240999999999998</v>
      </c>
      <c r="K28" s="61">
        <f t="shared" si="3"/>
        <v>9</v>
      </c>
      <c r="L28" s="60">
        <f>VLOOKUP($A28,'Return Data'!$B$7:$R$2292,9,0)</f>
        <v>3.5116000000000001</v>
      </c>
      <c r="M28" s="61">
        <f t="shared" si="4"/>
        <v>23</v>
      </c>
      <c r="N28" s="60">
        <f>VLOOKUP($A28,'Return Data'!$B$7:$R$2292,10,0)</f>
        <v>4.0408999999999997</v>
      </c>
      <c r="O28" s="61">
        <f t="shared" si="5"/>
        <v>22</v>
      </c>
      <c r="P28" s="60">
        <f>VLOOKUP($A28,'Return Data'!$B$7:$R$2292,11,0)</f>
        <v>3.2218</v>
      </c>
      <c r="Q28" s="61">
        <f t="shared" si="6"/>
        <v>23</v>
      </c>
      <c r="R28" s="60">
        <f>VLOOKUP($A28,'Return Data'!$B$7:$R$2292,12,0)</f>
        <v>3.0947</v>
      </c>
      <c r="S28" s="61">
        <f t="shared" si="7"/>
        <v>23</v>
      </c>
      <c r="T28" s="60">
        <f>VLOOKUP($A28,'Return Data'!$B$7:$R$2292,13,0)</f>
        <v>2.9262000000000001</v>
      </c>
      <c r="U28" s="61">
        <f t="shared" si="8"/>
        <v>23</v>
      </c>
      <c r="V28" s="60">
        <f>VLOOKUP($A28,'Return Data'!$B$7:$R$2292,17,0)</f>
        <v>2.8767</v>
      </c>
      <c r="W28" s="61">
        <f t="shared" si="9"/>
        <v>23</v>
      </c>
      <c r="X28" s="60">
        <f>VLOOKUP($A28,'Return Data'!$B$7:$R$2292,14,0)</f>
        <v>3.4832999999999998</v>
      </c>
      <c r="Y28" s="61">
        <f t="shared" si="10"/>
        <v>20</v>
      </c>
      <c r="Z28" s="60">
        <f>VLOOKUP($A28,'Return Data'!$B$7:$R$2292,16,0)</f>
        <v>5.7182000000000004</v>
      </c>
      <c r="AA28" s="62">
        <f t="shared" si="11"/>
        <v>14</v>
      </c>
    </row>
    <row r="29" spans="1:27" x14ac:dyDescent="0.3">
      <c r="A29" s="58" t="s">
        <v>1446</v>
      </c>
      <c r="B29" s="59">
        <f>VLOOKUP($A29,'Return Data'!$B$7:$R$2292,3,0)</f>
        <v>44826</v>
      </c>
      <c r="C29" s="60">
        <f>VLOOKUP($A29,'Return Data'!$B$7:$R$2292,4,0)</f>
        <v>11.8306</v>
      </c>
      <c r="D29" s="60">
        <f>VLOOKUP($A29,'Return Data'!$B$7:$R$2292,5,0)</f>
        <v>3.0855000000000001</v>
      </c>
      <c r="E29" s="61">
        <f t="shared" si="0"/>
        <v>10</v>
      </c>
      <c r="F29" s="60">
        <f>VLOOKUP($A29,'Return Data'!$B$7:$R$2292,6,0)</f>
        <v>0.3085</v>
      </c>
      <c r="G29" s="61">
        <f t="shared" si="1"/>
        <v>5</v>
      </c>
      <c r="H29" s="60">
        <f>VLOOKUP($A29,'Return Data'!$B$7:$R$2292,7,0)</f>
        <v>2.4251999999999998</v>
      </c>
      <c r="I29" s="61">
        <f t="shared" si="2"/>
        <v>5</v>
      </c>
      <c r="J29" s="60">
        <f>VLOOKUP($A29,'Return Data'!$B$7:$R$2292,8,0)</f>
        <v>2.6692</v>
      </c>
      <c r="K29" s="61">
        <f t="shared" si="3"/>
        <v>7</v>
      </c>
      <c r="L29" s="60">
        <f>VLOOKUP($A29,'Return Data'!$B$7:$R$2292,9,0)</f>
        <v>3.9142999999999999</v>
      </c>
      <c r="M29" s="61">
        <f t="shared" si="4"/>
        <v>14</v>
      </c>
      <c r="N29" s="60">
        <f>VLOOKUP($A29,'Return Data'!$B$7:$R$2292,10,0)</f>
        <v>4.4970999999999997</v>
      </c>
      <c r="O29" s="61">
        <f t="shared" si="5"/>
        <v>19</v>
      </c>
      <c r="P29" s="60">
        <f>VLOOKUP($A29,'Return Data'!$B$7:$R$2292,11,0)</f>
        <v>3.5760999999999998</v>
      </c>
      <c r="Q29" s="61">
        <f t="shared" si="6"/>
        <v>17</v>
      </c>
      <c r="R29" s="60">
        <f>VLOOKUP($A29,'Return Data'!$B$7:$R$2292,12,0)</f>
        <v>3.5453000000000001</v>
      </c>
      <c r="S29" s="61">
        <f t="shared" si="7"/>
        <v>18</v>
      </c>
      <c r="T29" s="60">
        <f>VLOOKUP($A29,'Return Data'!$B$7:$R$2292,13,0)</f>
        <v>3.3673999999999999</v>
      </c>
      <c r="U29" s="61">
        <f t="shared" si="8"/>
        <v>17</v>
      </c>
      <c r="V29" s="60">
        <f>VLOOKUP($A29,'Return Data'!$B$7:$R$2292,17,0)</f>
        <v>3.3447</v>
      </c>
      <c r="W29" s="61">
        <f t="shared" si="9"/>
        <v>19</v>
      </c>
      <c r="X29" s="60">
        <f>VLOOKUP($A29,'Return Data'!$B$7:$R$2292,14,0)</f>
        <v>4.0808999999999997</v>
      </c>
      <c r="Y29" s="61">
        <f t="shared" si="10"/>
        <v>16</v>
      </c>
      <c r="Z29" s="60">
        <f>VLOOKUP($A29,'Return Data'!$B$7:$R$2292,16,0)</f>
        <v>4.6890000000000001</v>
      </c>
      <c r="AA29" s="62">
        <f t="shared" si="11"/>
        <v>18</v>
      </c>
    </row>
    <row r="30" spans="1:27" x14ac:dyDescent="0.3">
      <c r="A30" s="58" t="s">
        <v>1448</v>
      </c>
      <c r="B30" s="59">
        <f>VLOOKUP($A30,'Return Data'!$B$7:$R$2292,3,0)</f>
        <v>44826</v>
      </c>
      <c r="C30" s="60">
        <f>VLOOKUP($A30,'Return Data'!$B$7:$R$2292,4,0)</f>
        <v>3519.6471999999999</v>
      </c>
      <c r="D30" s="60">
        <f>VLOOKUP($A30,'Return Data'!$B$7:$R$2292,5,0)</f>
        <v>0.98</v>
      </c>
      <c r="E30" s="61">
        <f t="shared" si="0"/>
        <v>17</v>
      </c>
      <c r="F30" s="60">
        <f>VLOOKUP($A30,'Return Data'!$B$7:$R$2292,6,0)</f>
        <v>-0.95850000000000002</v>
      </c>
      <c r="G30" s="61">
        <f t="shared" si="1"/>
        <v>11</v>
      </c>
      <c r="H30" s="60">
        <f>VLOOKUP($A30,'Return Data'!$B$7:$R$2292,7,0)</f>
        <v>1.6774</v>
      </c>
      <c r="I30" s="61">
        <f t="shared" si="2"/>
        <v>17</v>
      </c>
      <c r="J30" s="60">
        <f>VLOOKUP($A30,'Return Data'!$B$7:$R$2292,8,0)</f>
        <v>2.177</v>
      </c>
      <c r="K30" s="61">
        <f t="shared" si="3"/>
        <v>17</v>
      </c>
      <c r="L30" s="60">
        <f>VLOOKUP($A30,'Return Data'!$B$7:$R$2292,9,0)</f>
        <v>3.8643000000000001</v>
      </c>
      <c r="M30" s="61">
        <f t="shared" si="4"/>
        <v>15</v>
      </c>
      <c r="N30" s="60">
        <f>VLOOKUP($A30,'Return Data'!$B$7:$R$2292,10,0)</f>
        <v>4.7485999999999997</v>
      </c>
      <c r="O30" s="61">
        <f t="shared" si="5"/>
        <v>14</v>
      </c>
      <c r="P30" s="60">
        <f>VLOOKUP($A30,'Return Data'!$B$7:$R$2292,11,0)</f>
        <v>3.6566000000000001</v>
      </c>
      <c r="Q30" s="61">
        <f t="shared" si="6"/>
        <v>16</v>
      </c>
      <c r="R30" s="60">
        <f>VLOOKUP($A30,'Return Data'!$B$7:$R$2292,12,0)</f>
        <v>3.6231</v>
      </c>
      <c r="S30" s="61">
        <f t="shared" si="7"/>
        <v>15</v>
      </c>
      <c r="T30" s="60">
        <f>VLOOKUP($A30,'Return Data'!$B$7:$R$2292,13,0)</f>
        <v>5.0148999999999999</v>
      </c>
      <c r="U30" s="61">
        <f t="shared" si="8"/>
        <v>1</v>
      </c>
      <c r="V30" s="60">
        <f>VLOOKUP($A30,'Return Data'!$B$7:$R$2292,17,0)</f>
        <v>5.0111999999999997</v>
      </c>
      <c r="W30" s="61">
        <f t="shared" si="9"/>
        <v>2</v>
      </c>
      <c r="X30" s="60">
        <f>VLOOKUP($A30,'Return Data'!$B$7:$R$2292,14,0)</f>
        <v>5.3605</v>
      </c>
      <c r="Y30" s="61">
        <f t="shared" si="10"/>
        <v>3</v>
      </c>
      <c r="Z30" s="60">
        <f>VLOOKUP($A30,'Return Data'!$B$7:$R$2292,16,0)</f>
        <v>6.8177000000000003</v>
      </c>
      <c r="AA30" s="62">
        <f t="shared" si="11"/>
        <v>10</v>
      </c>
    </row>
    <row r="31" spans="1:27" x14ac:dyDescent="0.3">
      <c r="A31" s="58" t="s">
        <v>1938</v>
      </c>
      <c r="B31" s="59">
        <f>VLOOKUP($A31,'Return Data'!$B$7:$R$2292,3,0)</f>
        <v>44826</v>
      </c>
      <c r="C31" s="60">
        <f>VLOOKUP($A31,'Return Data'!$B$7:$R$2292,4,0)</f>
        <v>1139.5106000000001</v>
      </c>
      <c r="D31" s="60">
        <f>VLOOKUP($A31,'Return Data'!$B$7:$R$2292,5,0)</f>
        <v>1.2813000000000001</v>
      </c>
      <c r="E31" s="61">
        <f t="shared" si="0"/>
        <v>15</v>
      </c>
      <c r="F31" s="60">
        <f>VLOOKUP($A31,'Return Data'!$B$7:$R$2292,6,0)</f>
        <v>-1.3142</v>
      </c>
      <c r="G31" s="61">
        <f t="shared" si="1"/>
        <v>14</v>
      </c>
      <c r="H31" s="60">
        <f>VLOOKUP($A31,'Return Data'!$B$7:$R$2292,7,0)</f>
        <v>1.7541</v>
      </c>
      <c r="I31" s="61">
        <f t="shared" si="2"/>
        <v>15</v>
      </c>
      <c r="J31" s="60">
        <f>VLOOKUP($A31,'Return Data'!$B$7:$R$2292,8,0)</f>
        <v>2.3401999999999998</v>
      </c>
      <c r="K31" s="61">
        <f t="shared" si="3"/>
        <v>15</v>
      </c>
      <c r="L31" s="60">
        <f>VLOOKUP($A31,'Return Data'!$B$7:$R$2292,9,0)</f>
        <v>3.472</v>
      </c>
      <c r="M31" s="61">
        <f t="shared" si="4"/>
        <v>24</v>
      </c>
      <c r="N31" s="60">
        <f>VLOOKUP($A31,'Return Data'!$B$7:$R$2292,10,0)</f>
        <v>4.0053999999999998</v>
      </c>
      <c r="O31" s="61">
        <f t="shared" si="5"/>
        <v>23</v>
      </c>
      <c r="P31" s="60">
        <f>VLOOKUP($A31,'Return Data'!$B$7:$R$2292,11,0)</f>
        <v>3.3620000000000001</v>
      </c>
      <c r="Q31" s="61">
        <f t="shared" si="6"/>
        <v>22</v>
      </c>
      <c r="R31" s="60">
        <f>VLOOKUP($A31,'Return Data'!$B$7:$R$2292,12,0)</f>
        <v>3.2033999999999998</v>
      </c>
      <c r="S31" s="61">
        <f t="shared" si="7"/>
        <v>22</v>
      </c>
      <c r="T31" s="60">
        <f>VLOOKUP($A31,'Return Data'!$B$7:$R$2292,13,0)</f>
        <v>2.9984000000000002</v>
      </c>
      <c r="U31" s="61">
        <f t="shared" si="8"/>
        <v>22</v>
      </c>
      <c r="V31" s="60">
        <f>VLOOKUP($A31,'Return Data'!$B$7:$R$2292,17,0)</f>
        <v>3.5276000000000001</v>
      </c>
      <c r="W31" s="61">
        <f t="shared" si="9"/>
        <v>15</v>
      </c>
      <c r="X31" s="60">
        <f>VLOOKUP($A31,'Return Data'!$B$7:$R$2292,14,0)</f>
        <v>3.7705000000000002</v>
      </c>
      <c r="Y31" s="61">
        <f t="shared" si="10"/>
        <v>18</v>
      </c>
      <c r="Z31" s="60">
        <f>VLOOKUP($A31,'Return Data'!$B$7:$R$2292,16,0)</f>
        <v>4.0385999999999997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2.3358291666666671</v>
      </c>
      <c r="E33" s="69"/>
      <c r="F33" s="70">
        <f>AVERAGE(F8:F31)</f>
        <v>-0.92299583333333357</v>
      </c>
      <c r="G33" s="69"/>
      <c r="H33" s="70">
        <f>AVERAGE(H8:H31)</f>
        <v>1.9609083333333326</v>
      </c>
      <c r="I33" s="69"/>
      <c r="J33" s="70">
        <f>AVERAGE(J8:J31)</f>
        <v>2.4364500000000002</v>
      </c>
      <c r="K33" s="69"/>
      <c r="L33" s="70">
        <f>AVERAGE(L8:L31)</f>
        <v>3.9551833333333324</v>
      </c>
      <c r="M33" s="69"/>
      <c r="N33" s="70">
        <f>AVERAGE(N8:N31)</f>
        <v>4.7596041666666666</v>
      </c>
      <c r="O33" s="69"/>
      <c r="P33" s="70">
        <f>AVERAGE(P8:P31)</f>
        <v>3.7559541666666658</v>
      </c>
      <c r="Q33" s="69"/>
      <c r="R33" s="70">
        <f>AVERAGE(R8:R31)</f>
        <v>3.710316666666666</v>
      </c>
      <c r="S33" s="69"/>
      <c r="T33" s="70">
        <f>AVERAGE(T8:T31)</f>
        <v>3.5997083333333326</v>
      </c>
      <c r="U33" s="69"/>
      <c r="V33" s="70">
        <f>AVERAGE(V8:V31)</f>
        <v>3.6996333333333333</v>
      </c>
      <c r="W33" s="69"/>
      <c r="X33" s="70">
        <f>AVERAGE(X8:X31)</f>
        <v>5.0819523809523801</v>
      </c>
      <c r="Y33" s="69"/>
      <c r="Z33" s="70">
        <f>AVERAGE(Z8:Z31)</f>
        <v>5.8900083333333342</v>
      </c>
      <c r="AA33" s="71"/>
    </row>
    <row r="34" spans="1:27" x14ac:dyDescent="0.3">
      <c r="A34" s="68" t="s">
        <v>28</v>
      </c>
      <c r="B34" s="69"/>
      <c r="C34" s="69"/>
      <c r="D34" s="70">
        <f>MIN(D8:D31)</f>
        <v>-2.0548000000000002</v>
      </c>
      <c r="E34" s="69"/>
      <c r="F34" s="70">
        <f>MIN(F8:F31)</f>
        <v>-3.6</v>
      </c>
      <c r="G34" s="69"/>
      <c r="H34" s="70">
        <f>MIN(H8:H31)</f>
        <v>1.1194</v>
      </c>
      <c r="I34" s="69"/>
      <c r="J34" s="70">
        <f>MIN(J8:J31)</f>
        <v>1.5727</v>
      </c>
      <c r="K34" s="69"/>
      <c r="L34" s="70">
        <f>MIN(L8:L31)</f>
        <v>3.472</v>
      </c>
      <c r="M34" s="69"/>
      <c r="N34" s="70">
        <f>MIN(N8:N31)</f>
        <v>3.9430999999999998</v>
      </c>
      <c r="O34" s="69"/>
      <c r="P34" s="70">
        <f>MIN(P8:P31)</f>
        <v>3.1667000000000001</v>
      </c>
      <c r="Q34" s="69"/>
      <c r="R34" s="70">
        <f>MIN(R8:R31)</f>
        <v>3.01</v>
      </c>
      <c r="S34" s="69"/>
      <c r="T34" s="70">
        <f>MIN(T8:T31)</f>
        <v>2.8052000000000001</v>
      </c>
      <c r="U34" s="69"/>
      <c r="V34" s="70">
        <f>MIN(V8:V31)</f>
        <v>2.7635000000000001</v>
      </c>
      <c r="W34" s="69"/>
      <c r="X34" s="70">
        <f>MIN(X8:X31)</f>
        <v>3.4721000000000002</v>
      </c>
      <c r="Y34" s="69"/>
      <c r="Z34" s="70">
        <f>MIN(Z8:Z31)</f>
        <v>3.7656000000000001</v>
      </c>
      <c r="AA34" s="71"/>
    </row>
    <row r="35" spans="1:27" ht="15" thickBot="1" x14ac:dyDescent="0.35">
      <c r="A35" s="72" t="s">
        <v>29</v>
      </c>
      <c r="B35" s="73"/>
      <c r="C35" s="73"/>
      <c r="D35" s="74">
        <f>MAX(D8:D31)</f>
        <v>10.732799999999999</v>
      </c>
      <c r="E35" s="73"/>
      <c r="F35" s="74">
        <f>MAX(F8:F31)</f>
        <v>2.2961999999999998</v>
      </c>
      <c r="G35" s="73"/>
      <c r="H35" s="74">
        <f>MAX(H8:H31)</f>
        <v>3.3765999999999998</v>
      </c>
      <c r="I35" s="73"/>
      <c r="J35" s="74">
        <f>MAX(J8:J31)</f>
        <v>3.7602000000000002</v>
      </c>
      <c r="K35" s="73"/>
      <c r="L35" s="74">
        <f>MAX(L8:L31)</f>
        <v>4.7679999999999998</v>
      </c>
      <c r="M35" s="73"/>
      <c r="N35" s="74">
        <f>MAX(N8:N31)</f>
        <v>5.9057000000000004</v>
      </c>
      <c r="O35" s="73"/>
      <c r="P35" s="74">
        <f>MAX(P8:P31)</f>
        <v>4.2911999999999999</v>
      </c>
      <c r="Q35" s="73"/>
      <c r="R35" s="74">
        <f>MAX(R8:R31)</f>
        <v>4.2857000000000003</v>
      </c>
      <c r="S35" s="73"/>
      <c r="T35" s="74">
        <f>MAX(T8:T31)</f>
        <v>5.0148999999999999</v>
      </c>
      <c r="U35" s="73"/>
      <c r="V35" s="74">
        <f>MAX(V8:V31)</f>
        <v>6.2592999999999996</v>
      </c>
      <c r="W35" s="73"/>
      <c r="X35" s="74">
        <f>MAX(X8:X31)</f>
        <v>17.917899999999999</v>
      </c>
      <c r="Y35" s="73"/>
      <c r="Z35" s="74">
        <f>MAX(Z8:Z31)</f>
        <v>7.6299000000000001</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44826</v>
      </c>
      <c r="C8" s="60">
        <f>VLOOKUP($A8,'Return Data'!$B$7:$R$2292,4,0)</f>
        <v>304.90280000000001</v>
      </c>
      <c r="D8" s="60">
        <f>VLOOKUP($A8,'Return Data'!$B$7:$R$2292,5,0)</f>
        <v>-0.22739999999999999</v>
      </c>
      <c r="E8" s="61">
        <f t="shared" ref="E8:E24" si="0">RANK(D8,D$8:D$24,0)</f>
        <v>15</v>
      </c>
      <c r="F8" s="60">
        <f>VLOOKUP($A8,'Return Data'!$B$7:$R$2292,6,0)</f>
        <v>-1.5481</v>
      </c>
      <c r="G8" s="61">
        <f t="shared" ref="G8:G24" si="1">RANK(F8,F$8:F$24,0)</f>
        <v>12</v>
      </c>
      <c r="H8" s="60">
        <f>VLOOKUP($A8,'Return Data'!$B$7:$R$2292,7,0)</f>
        <v>2.0495999999999999</v>
      </c>
      <c r="I8" s="61">
        <f t="shared" ref="I8:I24" si="2">RANK(H8,H$8:H$24,0)</f>
        <v>12</v>
      </c>
      <c r="J8" s="60">
        <f>VLOOKUP($A8,'Return Data'!$B$7:$R$2292,8,0)</f>
        <v>2.6183000000000001</v>
      </c>
      <c r="K8" s="61">
        <f t="shared" ref="K8:K24" si="3">RANK(J8,J$8:J$24,0)</f>
        <v>12</v>
      </c>
      <c r="L8" s="60">
        <f>VLOOKUP($A8,'Return Data'!$B$7:$R$2292,9,0)</f>
        <v>4.3899999999999997</v>
      </c>
      <c r="M8" s="61">
        <f t="shared" ref="M8:M24" si="4">RANK(L8,L$8:L$24,0)</f>
        <v>10</v>
      </c>
      <c r="N8" s="60">
        <f>VLOOKUP($A8,'Return Data'!$B$7:$R$2292,10,0)</f>
        <v>5.4512</v>
      </c>
      <c r="O8" s="61">
        <f t="shared" ref="O8:O24" si="5">RANK(N8,N$8:N$24,0)</f>
        <v>3</v>
      </c>
      <c r="P8" s="60">
        <f>VLOOKUP($A8,'Return Data'!$B$7:$R$2292,11,0)</f>
        <v>4.2885</v>
      </c>
      <c r="Q8" s="61">
        <f t="shared" ref="Q8:Q24" si="6">RANK(P8,P$8:P$24,0)</f>
        <v>9</v>
      </c>
      <c r="R8" s="60">
        <f>VLOOKUP($A8,'Return Data'!$B$7:$R$2292,12,0)</f>
        <v>4.3146000000000004</v>
      </c>
      <c r="S8" s="61">
        <f t="shared" ref="S8:S24" si="7">RANK(R8,R$8:R$24,0)</f>
        <v>7</v>
      </c>
      <c r="T8" s="60">
        <f>VLOOKUP($A8,'Return Data'!$B$7:$R$2292,13,0)</f>
        <v>4.1360000000000001</v>
      </c>
      <c r="U8" s="61">
        <f t="shared" ref="U8:U19" si="8">RANK(T8,T$8:T$24,0)</f>
        <v>5</v>
      </c>
      <c r="V8" s="60">
        <f>VLOOKUP($A8,'Return Data'!$B$7:$R$2292,17,0)</f>
        <v>4.1565000000000003</v>
      </c>
      <c r="W8" s="61">
        <f>RANK(V8,V$8:V$24,0)</f>
        <v>3</v>
      </c>
      <c r="X8" s="60">
        <f>VLOOKUP($A8,'Return Data'!$B$7:$R$2292,14,0)</f>
        <v>5.2172999999999998</v>
      </c>
      <c r="Y8" s="61">
        <f>RANK(X8,X$8:X$24,0)</f>
        <v>2</v>
      </c>
      <c r="Z8" s="60">
        <f>VLOOKUP($A8,'Return Data'!$B$7:$R$2292,16,0)</f>
        <v>7.3731</v>
      </c>
      <c r="AA8" s="62">
        <f t="shared" ref="AA8:AA24" si="9">RANK(Z8,Z$8:Z$24,0)</f>
        <v>5</v>
      </c>
    </row>
    <row r="9" spans="1:27" x14ac:dyDescent="0.3">
      <c r="A9" s="58" t="s">
        <v>1133</v>
      </c>
      <c r="B9" s="59">
        <f>VLOOKUP($A9,'Return Data'!$B$7:$R$2292,3,0)</f>
        <v>44826</v>
      </c>
      <c r="C9" s="60">
        <f>VLOOKUP($A9,'Return Data'!$B$7:$R$2292,4,0)</f>
        <v>1174.8905999999999</v>
      </c>
      <c r="D9" s="60">
        <f>VLOOKUP($A9,'Return Data'!$B$7:$R$2292,5,0)</f>
        <v>1.1464000000000001</v>
      </c>
      <c r="E9" s="61">
        <f t="shared" si="0"/>
        <v>13</v>
      </c>
      <c r="F9" s="60">
        <f>VLOOKUP($A9,'Return Data'!$B$7:$R$2292,6,0)</f>
        <v>-1.4817</v>
      </c>
      <c r="G9" s="61">
        <f t="shared" si="1"/>
        <v>11</v>
      </c>
      <c r="H9" s="60">
        <f>VLOOKUP($A9,'Return Data'!$B$7:$R$2292,7,0)</f>
        <v>2.0525000000000002</v>
      </c>
      <c r="I9" s="61">
        <f t="shared" si="2"/>
        <v>10</v>
      </c>
      <c r="J9" s="60">
        <f>VLOOKUP($A9,'Return Data'!$B$7:$R$2292,8,0)</f>
        <v>2.6227</v>
      </c>
      <c r="K9" s="61">
        <f t="shared" si="3"/>
        <v>11</v>
      </c>
      <c r="L9" s="60">
        <f>VLOOKUP($A9,'Return Data'!$B$7:$R$2292,9,0)</f>
        <v>4.3874000000000004</v>
      </c>
      <c r="M9" s="61">
        <f t="shared" si="4"/>
        <v>11</v>
      </c>
      <c r="N9" s="60">
        <f>VLOOKUP($A9,'Return Data'!$B$7:$R$2292,10,0)</f>
        <v>5.3380000000000001</v>
      </c>
      <c r="O9" s="61">
        <f t="shared" si="5"/>
        <v>5</v>
      </c>
      <c r="P9" s="60">
        <f>VLOOKUP($A9,'Return Data'!$B$7:$R$2292,11,0)</f>
        <v>4.3080999999999996</v>
      </c>
      <c r="Q9" s="61">
        <f t="shared" si="6"/>
        <v>8</v>
      </c>
      <c r="R9" s="60">
        <f>VLOOKUP($A9,'Return Data'!$B$7:$R$2292,12,0)</f>
        <v>4.3301999999999996</v>
      </c>
      <c r="S9" s="61">
        <f t="shared" si="7"/>
        <v>6</v>
      </c>
      <c r="T9" s="60">
        <f>VLOOKUP($A9,'Return Data'!$B$7:$R$2292,13,0)</f>
        <v>4.1360000000000001</v>
      </c>
      <c r="U9" s="61">
        <f t="shared" si="8"/>
        <v>5</v>
      </c>
      <c r="V9" s="60"/>
      <c r="W9" s="61"/>
      <c r="X9" s="60"/>
      <c r="Y9" s="61"/>
      <c r="Z9" s="60">
        <f>VLOOKUP($A9,'Return Data'!$B$7:$R$2292,16,0)</f>
        <v>5.2816000000000001</v>
      </c>
      <c r="AA9" s="62">
        <f t="shared" si="9"/>
        <v>15</v>
      </c>
    </row>
    <row r="10" spans="1:27" x14ac:dyDescent="0.3">
      <c r="A10" s="58" t="s">
        <v>1982</v>
      </c>
      <c r="B10" s="59">
        <f>VLOOKUP($A10,'Return Data'!$B$7:$R$2292,3,0)</f>
        <v>44826</v>
      </c>
      <c r="C10" s="60">
        <f>VLOOKUP($A10,'Return Data'!$B$7:$R$2292,4,0)</f>
        <v>1148.2505000000001</v>
      </c>
      <c r="D10" s="60">
        <f>VLOOKUP($A10,'Return Data'!$B$7:$R$2292,5,0)</f>
        <v>5.7290000000000001</v>
      </c>
      <c r="E10" s="61">
        <f t="shared" si="0"/>
        <v>2</v>
      </c>
      <c r="F10" s="60">
        <f>VLOOKUP($A10,'Return Data'!$B$7:$R$2292,6,0)</f>
        <v>-2.8189000000000002</v>
      </c>
      <c r="G10" s="61">
        <f t="shared" si="1"/>
        <v>15</v>
      </c>
      <c r="H10" s="60">
        <f>VLOOKUP($A10,'Return Data'!$B$7:$R$2292,7,0)</f>
        <v>0.33739999999999998</v>
      </c>
      <c r="I10" s="61">
        <f t="shared" si="2"/>
        <v>17</v>
      </c>
      <c r="J10" s="60">
        <f>VLOOKUP($A10,'Return Data'!$B$7:$R$2292,8,0)</f>
        <v>2.2334000000000001</v>
      </c>
      <c r="K10" s="61">
        <f t="shared" si="3"/>
        <v>14</v>
      </c>
      <c r="L10" s="60">
        <f>VLOOKUP($A10,'Return Data'!$B$7:$R$2292,9,0)</f>
        <v>3.6772999999999998</v>
      </c>
      <c r="M10" s="61">
        <f t="shared" si="4"/>
        <v>17</v>
      </c>
      <c r="N10" s="60">
        <f>VLOOKUP($A10,'Return Data'!$B$7:$R$2292,10,0)</f>
        <v>4.3933999999999997</v>
      </c>
      <c r="O10" s="61">
        <f t="shared" si="5"/>
        <v>17</v>
      </c>
      <c r="P10" s="60">
        <f>VLOOKUP($A10,'Return Data'!$B$7:$R$2292,11,0)</f>
        <v>3.5876000000000001</v>
      </c>
      <c r="Q10" s="61">
        <f t="shared" si="6"/>
        <v>15</v>
      </c>
      <c r="R10" s="60">
        <f>VLOOKUP($A10,'Return Data'!$B$7:$R$2292,12,0)</f>
        <v>3.7509000000000001</v>
      </c>
      <c r="S10" s="61">
        <f t="shared" si="7"/>
        <v>15</v>
      </c>
      <c r="T10" s="60">
        <f>VLOOKUP($A10,'Return Data'!$B$7:$R$2292,13,0)</f>
        <v>3.6877</v>
      </c>
      <c r="U10" s="61">
        <f t="shared" si="8"/>
        <v>14</v>
      </c>
      <c r="V10" s="60"/>
      <c r="W10" s="61"/>
      <c r="X10" s="60"/>
      <c r="Y10" s="61"/>
      <c r="Z10" s="60">
        <f>VLOOKUP($A10,'Return Data'!$B$7:$R$2292,16,0)</f>
        <v>4.3276000000000003</v>
      </c>
      <c r="AA10" s="62">
        <f t="shared" si="9"/>
        <v>17</v>
      </c>
    </row>
    <row r="11" spans="1:27" x14ac:dyDescent="0.3">
      <c r="A11" s="58" t="s">
        <v>1135</v>
      </c>
      <c r="B11" s="59">
        <f>VLOOKUP($A11,'Return Data'!$B$7:$R$2292,3,0)</f>
        <v>44826</v>
      </c>
      <c r="C11" s="60">
        <f>VLOOKUP($A11,'Return Data'!$B$7:$R$2292,4,0)</f>
        <v>44.384399999999999</v>
      </c>
      <c r="D11" s="60">
        <f>VLOOKUP($A11,'Return Data'!$B$7:$R$2292,5,0)</f>
        <v>-2.0558000000000001</v>
      </c>
      <c r="E11" s="61">
        <f t="shared" si="0"/>
        <v>17</v>
      </c>
      <c r="F11" s="60">
        <f>VLOOKUP($A11,'Return Data'!$B$7:$R$2292,6,0)</f>
        <v>-3.1789999999999998</v>
      </c>
      <c r="G11" s="61">
        <f t="shared" si="1"/>
        <v>17</v>
      </c>
      <c r="H11" s="60">
        <f>VLOOKUP($A11,'Return Data'!$B$7:$R$2292,7,0)</f>
        <v>1.3161</v>
      </c>
      <c r="I11" s="61">
        <f t="shared" si="2"/>
        <v>15</v>
      </c>
      <c r="J11" s="60">
        <f>VLOOKUP($A11,'Return Data'!$B$7:$R$2292,8,0)</f>
        <v>2.0222000000000002</v>
      </c>
      <c r="K11" s="61">
        <f t="shared" si="3"/>
        <v>15</v>
      </c>
      <c r="L11" s="60">
        <f>VLOOKUP($A11,'Return Data'!$B$7:$R$2292,9,0)</f>
        <v>3.9765999999999999</v>
      </c>
      <c r="M11" s="61">
        <f t="shared" si="4"/>
        <v>14</v>
      </c>
      <c r="N11" s="60">
        <f>VLOOKUP($A11,'Return Data'!$B$7:$R$2292,10,0)</f>
        <v>5.1952999999999996</v>
      </c>
      <c r="O11" s="61">
        <f t="shared" si="5"/>
        <v>11</v>
      </c>
      <c r="P11" s="60">
        <f>VLOOKUP($A11,'Return Data'!$B$7:$R$2292,11,0)</f>
        <v>3.1496</v>
      </c>
      <c r="Q11" s="61">
        <f t="shared" si="6"/>
        <v>17</v>
      </c>
      <c r="R11" s="60">
        <f>VLOOKUP($A11,'Return Data'!$B$7:$R$2292,12,0)</f>
        <v>3.3824999999999998</v>
      </c>
      <c r="S11" s="61">
        <f t="shared" si="7"/>
        <v>17</v>
      </c>
      <c r="T11" s="60">
        <f>VLOOKUP($A11,'Return Data'!$B$7:$R$2292,13,0)</f>
        <v>3.3582000000000001</v>
      </c>
      <c r="U11" s="61">
        <f t="shared" si="8"/>
        <v>16</v>
      </c>
      <c r="V11" s="60">
        <f>VLOOKUP($A11,'Return Data'!$B$7:$R$2292,17,0)</f>
        <v>3.6739000000000002</v>
      </c>
      <c r="W11" s="61">
        <f t="shared" ref="W11:W19" si="10">RANK(V11,V$8:V$24,0)</f>
        <v>13</v>
      </c>
      <c r="X11" s="60">
        <f>VLOOKUP($A11,'Return Data'!$B$7:$R$2292,14,0)</f>
        <v>4.6681999999999997</v>
      </c>
      <c r="Y11" s="61">
        <f t="shared" ref="Y11:Y19" si="11">RANK(X11,X$8:X$24,0)</f>
        <v>12</v>
      </c>
      <c r="Z11" s="60">
        <f>VLOOKUP($A11,'Return Data'!$B$7:$R$2292,16,0)</f>
        <v>6.9076000000000004</v>
      </c>
      <c r="AA11" s="62">
        <f t="shared" si="9"/>
        <v>12</v>
      </c>
    </row>
    <row r="12" spans="1:27" x14ac:dyDescent="0.3">
      <c r="A12" s="58" t="s">
        <v>1138</v>
      </c>
      <c r="B12" s="59">
        <f>VLOOKUP($A12,'Return Data'!$B$7:$R$2292,3,0)</f>
        <v>44826</v>
      </c>
      <c r="C12" s="60">
        <f>VLOOKUP($A12,'Return Data'!$B$7:$R$2292,4,0)</f>
        <v>42.252400000000002</v>
      </c>
      <c r="D12" s="60">
        <f>VLOOKUP($A12,'Return Data'!$B$7:$R$2292,5,0)</f>
        <v>1.8142</v>
      </c>
      <c r="E12" s="61">
        <f t="shared" si="0"/>
        <v>9</v>
      </c>
      <c r="F12" s="60">
        <f>VLOOKUP($A12,'Return Data'!$B$7:$R$2292,6,0)</f>
        <v>-2.8500999999999999</v>
      </c>
      <c r="G12" s="61">
        <f t="shared" si="1"/>
        <v>16</v>
      </c>
      <c r="H12" s="60">
        <f>VLOOKUP($A12,'Return Data'!$B$7:$R$2292,7,0)</f>
        <v>1.1233</v>
      </c>
      <c r="I12" s="61">
        <f t="shared" si="2"/>
        <v>16</v>
      </c>
      <c r="J12" s="60">
        <f>VLOOKUP($A12,'Return Data'!$B$7:$R$2292,8,0)</f>
        <v>1.9698</v>
      </c>
      <c r="K12" s="61">
        <f t="shared" si="3"/>
        <v>16</v>
      </c>
      <c r="L12" s="60">
        <f>VLOOKUP($A12,'Return Data'!$B$7:$R$2292,9,0)</f>
        <v>3.9199000000000002</v>
      </c>
      <c r="M12" s="61">
        <f t="shared" si="4"/>
        <v>15</v>
      </c>
      <c r="N12" s="60">
        <f>VLOOKUP($A12,'Return Data'!$B$7:$R$2292,10,0)</f>
        <v>5.0214999999999996</v>
      </c>
      <c r="O12" s="61">
        <f t="shared" si="5"/>
        <v>15</v>
      </c>
      <c r="P12" s="60">
        <f>VLOOKUP($A12,'Return Data'!$B$7:$R$2292,11,0)</f>
        <v>3.9348000000000001</v>
      </c>
      <c r="Q12" s="61">
        <f t="shared" si="6"/>
        <v>13</v>
      </c>
      <c r="R12" s="60">
        <f>VLOOKUP($A12,'Return Data'!$B$7:$R$2292,12,0)</f>
        <v>3.9113000000000002</v>
      </c>
      <c r="S12" s="61">
        <f t="shared" si="7"/>
        <v>13</v>
      </c>
      <c r="T12" s="60">
        <f>VLOOKUP($A12,'Return Data'!$B$7:$R$2292,13,0)</f>
        <v>3.7989000000000002</v>
      </c>
      <c r="U12" s="61">
        <f t="shared" si="8"/>
        <v>12</v>
      </c>
      <c r="V12" s="60">
        <f>VLOOKUP($A12,'Return Data'!$B$7:$R$2292,17,0)</f>
        <v>3.8298999999999999</v>
      </c>
      <c r="W12" s="61">
        <f t="shared" si="10"/>
        <v>10</v>
      </c>
      <c r="X12" s="60">
        <f>VLOOKUP($A12,'Return Data'!$B$7:$R$2292,14,0)</f>
        <v>4.9005000000000001</v>
      </c>
      <c r="Y12" s="61">
        <f t="shared" si="11"/>
        <v>8</v>
      </c>
      <c r="Z12" s="60">
        <f>VLOOKUP($A12,'Return Data'!$B$7:$R$2292,16,0)</f>
        <v>7.4696999999999996</v>
      </c>
      <c r="AA12" s="62">
        <f t="shared" si="9"/>
        <v>3</v>
      </c>
    </row>
    <row r="13" spans="1:27" x14ac:dyDescent="0.3">
      <c r="A13" s="58" t="s">
        <v>1140</v>
      </c>
      <c r="B13" s="59">
        <f>VLOOKUP($A13,'Return Data'!$B$7:$R$2292,3,0)</f>
        <v>44826</v>
      </c>
      <c r="C13" s="60">
        <f>VLOOKUP($A13,'Return Data'!$B$7:$R$2292,4,0)</f>
        <v>4748.3793999999998</v>
      </c>
      <c r="D13" s="60">
        <f>VLOOKUP($A13,'Return Data'!$B$7:$R$2292,5,0)</f>
        <v>1.8103</v>
      </c>
      <c r="E13" s="61">
        <f t="shared" si="0"/>
        <v>10</v>
      </c>
      <c r="F13" s="60">
        <f>VLOOKUP($A13,'Return Data'!$B$7:$R$2292,6,0)</f>
        <v>-0.80889999999999995</v>
      </c>
      <c r="G13" s="61">
        <f t="shared" si="1"/>
        <v>7</v>
      </c>
      <c r="H13" s="60">
        <f>VLOOKUP($A13,'Return Data'!$B$7:$R$2292,7,0)</f>
        <v>2.4373999999999998</v>
      </c>
      <c r="I13" s="61">
        <f t="shared" si="2"/>
        <v>8</v>
      </c>
      <c r="J13" s="60">
        <f>VLOOKUP($A13,'Return Data'!$B$7:$R$2292,8,0)</f>
        <v>2.9523999999999999</v>
      </c>
      <c r="K13" s="61">
        <f t="shared" si="3"/>
        <v>8</v>
      </c>
      <c r="L13" s="60">
        <f>VLOOKUP($A13,'Return Data'!$B$7:$R$2292,9,0)</f>
        <v>4.5628000000000002</v>
      </c>
      <c r="M13" s="61">
        <f t="shared" si="4"/>
        <v>6</v>
      </c>
      <c r="N13" s="60">
        <f>VLOOKUP($A13,'Return Data'!$B$7:$R$2292,10,0)</f>
        <v>5.3324999999999996</v>
      </c>
      <c r="O13" s="61">
        <f t="shared" si="5"/>
        <v>6</v>
      </c>
      <c r="P13" s="60">
        <f>VLOOKUP($A13,'Return Data'!$B$7:$R$2292,11,0)</f>
        <v>4.3152999999999997</v>
      </c>
      <c r="Q13" s="61">
        <f t="shared" si="6"/>
        <v>7</v>
      </c>
      <c r="R13" s="60">
        <f>VLOOKUP($A13,'Return Data'!$B$7:$R$2292,12,0)</f>
        <v>4.2827999999999999</v>
      </c>
      <c r="S13" s="61">
        <f t="shared" si="7"/>
        <v>8</v>
      </c>
      <c r="T13" s="60">
        <f>VLOOKUP($A13,'Return Data'!$B$7:$R$2292,13,0)</f>
        <v>4.1104000000000003</v>
      </c>
      <c r="U13" s="61">
        <f t="shared" si="8"/>
        <v>7</v>
      </c>
      <c r="V13" s="60">
        <f>VLOOKUP($A13,'Return Data'!$B$7:$R$2292,17,0)</f>
        <v>4.0946999999999996</v>
      </c>
      <c r="W13" s="61">
        <f t="shared" si="10"/>
        <v>4</v>
      </c>
      <c r="X13" s="60">
        <f>VLOOKUP($A13,'Return Data'!$B$7:$R$2292,14,0)</f>
        <v>5.1984000000000004</v>
      </c>
      <c r="Y13" s="61">
        <f t="shared" si="11"/>
        <v>3</v>
      </c>
      <c r="Z13" s="60">
        <f>VLOOKUP($A13,'Return Data'!$B$7:$R$2292,16,0)</f>
        <v>7.2668999999999997</v>
      </c>
      <c r="AA13" s="62">
        <f t="shared" si="9"/>
        <v>6</v>
      </c>
    </row>
    <row r="14" spans="1:27" x14ac:dyDescent="0.3">
      <c r="A14" s="58" t="s">
        <v>1142</v>
      </c>
      <c r="B14" s="59">
        <f>VLOOKUP($A14,'Return Data'!$B$7:$R$2292,3,0)</f>
        <v>44826</v>
      </c>
      <c r="C14" s="60">
        <f>VLOOKUP($A14,'Return Data'!$B$7:$R$2292,4,0)</f>
        <v>312.95330000000001</v>
      </c>
      <c r="D14" s="60">
        <f>VLOOKUP($A14,'Return Data'!$B$7:$R$2292,5,0)</f>
        <v>1.9478</v>
      </c>
      <c r="E14" s="61">
        <f t="shared" si="0"/>
        <v>8</v>
      </c>
      <c r="F14" s="60">
        <f>VLOOKUP($A14,'Return Data'!$B$7:$R$2292,6,0)</f>
        <v>0.56759999999999999</v>
      </c>
      <c r="G14" s="61">
        <f t="shared" si="1"/>
        <v>2</v>
      </c>
      <c r="H14" s="60">
        <f>VLOOKUP($A14,'Return Data'!$B$7:$R$2292,7,0)</f>
        <v>3.0541999999999998</v>
      </c>
      <c r="I14" s="61">
        <f t="shared" si="2"/>
        <v>3</v>
      </c>
      <c r="J14" s="60">
        <f>VLOOKUP($A14,'Return Data'!$B$7:$R$2292,8,0)</f>
        <v>3.4167999999999998</v>
      </c>
      <c r="K14" s="61">
        <f t="shared" si="3"/>
        <v>3</v>
      </c>
      <c r="L14" s="60">
        <f>VLOOKUP($A14,'Return Data'!$B$7:$R$2292,9,0)</f>
        <v>4.7862</v>
      </c>
      <c r="M14" s="61">
        <f t="shared" si="4"/>
        <v>3</v>
      </c>
      <c r="N14" s="60">
        <f>VLOOKUP($A14,'Return Data'!$B$7:$R$2292,10,0)</f>
        <v>5.3242000000000003</v>
      </c>
      <c r="O14" s="61">
        <f t="shared" si="5"/>
        <v>7</v>
      </c>
      <c r="P14" s="60">
        <f>VLOOKUP($A14,'Return Data'!$B$7:$R$2292,11,0)</f>
        <v>4.2506000000000004</v>
      </c>
      <c r="Q14" s="61">
        <f t="shared" si="6"/>
        <v>10</v>
      </c>
      <c r="R14" s="60">
        <f>VLOOKUP($A14,'Return Data'!$B$7:$R$2292,12,0)</f>
        <v>4.1962000000000002</v>
      </c>
      <c r="S14" s="61">
        <f t="shared" si="7"/>
        <v>10</v>
      </c>
      <c r="T14" s="60">
        <f>VLOOKUP($A14,'Return Data'!$B$7:$R$2292,13,0)</f>
        <v>4.0297999999999998</v>
      </c>
      <c r="U14" s="61">
        <f t="shared" si="8"/>
        <v>9</v>
      </c>
      <c r="V14" s="60">
        <f>VLOOKUP($A14,'Return Data'!$B$7:$R$2292,17,0)</f>
        <v>4.0133000000000001</v>
      </c>
      <c r="W14" s="61">
        <f t="shared" si="10"/>
        <v>8</v>
      </c>
      <c r="X14" s="60">
        <f>VLOOKUP($A14,'Return Data'!$B$7:$R$2292,14,0)</f>
        <v>5.0210999999999997</v>
      </c>
      <c r="Y14" s="61">
        <f t="shared" si="11"/>
        <v>6</v>
      </c>
      <c r="Z14" s="60">
        <f>VLOOKUP($A14,'Return Data'!$B$7:$R$2292,16,0)</f>
        <v>7.2137000000000002</v>
      </c>
      <c r="AA14" s="62">
        <f t="shared" si="9"/>
        <v>9</v>
      </c>
    </row>
    <row r="15" spans="1:27" x14ac:dyDescent="0.3">
      <c r="A15" s="58" t="s">
        <v>1143</v>
      </c>
      <c r="B15" s="59">
        <f>VLOOKUP($A15,'Return Data'!$B$7:$R$2292,3,0)</f>
        <v>44826</v>
      </c>
      <c r="C15" s="60">
        <f>VLOOKUP($A15,'Return Data'!$B$7:$R$2292,4,0)</f>
        <v>35.586199999999998</v>
      </c>
      <c r="D15" s="60">
        <f>VLOOKUP($A15,'Return Data'!$B$7:$R$2292,5,0)</f>
        <v>1.9489000000000001</v>
      </c>
      <c r="E15" s="61">
        <f t="shared" si="0"/>
        <v>7</v>
      </c>
      <c r="F15" s="60">
        <f>VLOOKUP($A15,'Return Data'!$B$7:$R$2292,6,0)</f>
        <v>-0.92300000000000004</v>
      </c>
      <c r="G15" s="61">
        <f t="shared" si="1"/>
        <v>8</v>
      </c>
      <c r="H15" s="60">
        <f>VLOOKUP($A15,'Return Data'!$B$7:$R$2292,7,0)</f>
        <v>2.0522</v>
      </c>
      <c r="I15" s="61">
        <f t="shared" si="2"/>
        <v>11</v>
      </c>
      <c r="J15" s="60">
        <f>VLOOKUP($A15,'Return Data'!$B$7:$R$2292,8,0)</f>
        <v>2.4125999999999999</v>
      </c>
      <c r="K15" s="61">
        <f t="shared" si="3"/>
        <v>13</v>
      </c>
      <c r="L15" s="60">
        <f>VLOOKUP($A15,'Return Data'!$B$7:$R$2292,9,0)</f>
        <v>4.0837000000000003</v>
      </c>
      <c r="M15" s="61">
        <f t="shared" si="4"/>
        <v>13</v>
      </c>
      <c r="N15" s="60">
        <f>VLOOKUP($A15,'Return Data'!$B$7:$R$2292,10,0)</f>
        <v>5.1463999999999999</v>
      </c>
      <c r="O15" s="61">
        <f t="shared" si="5"/>
        <v>12</v>
      </c>
      <c r="P15" s="60">
        <f>VLOOKUP($A15,'Return Data'!$B$7:$R$2292,11,0)</f>
        <v>4.1150000000000002</v>
      </c>
      <c r="Q15" s="61">
        <f t="shared" si="6"/>
        <v>12</v>
      </c>
      <c r="R15" s="60">
        <f>VLOOKUP($A15,'Return Data'!$B$7:$R$2292,12,0)</f>
        <v>4.1204000000000001</v>
      </c>
      <c r="S15" s="61">
        <f t="shared" si="7"/>
        <v>12</v>
      </c>
      <c r="T15" s="60">
        <f>VLOOKUP($A15,'Return Data'!$B$7:$R$2292,13,0)</f>
        <v>3.9361999999999999</v>
      </c>
      <c r="U15" s="61">
        <f t="shared" si="8"/>
        <v>10</v>
      </c>
      <c r="V15" s="60">
        <f>VLOOKUP($A15,'Return Data'!$B$7:$R$2292,17,0)</f>
        <v>3.8300999999999998</v>
      </c>
      <c r="W15" s="61">
        <f t="shared" si="10"/>
        <v>9</v>
      </c>
      <c r="X15" s="60">
        <f>VLOOKUP($A15,'Return Data'!$B$7:$R$2292,14,0)</f>
        <v>4.7759</v>
      </c>
      <c r="Y15" s="61">
        <f t="shared" si="11"/>
        <v>10</v>
      </c>
      <c r="Z15" s="60">
        <f>VLOOKUP($A15,'Return Data'!$B$7:$R$2292,16,0)</f>
        <v>7.1436999999999999</v>
      </c>
      <c r="AA15" s="62">
        <f t="shared" si="9"/>
        <v>11</v>
      </c>
    </row>
    <row r="16" spans="1:27" x14ac:dyDescent="0.3">
      <c r="A16" s="58" t="s">
        <v>1148</v>
      </c>
      <c r="B16" s="59">
        <f>VLOOKUP($A16,'Return Data'!$B$7:$R$2292,3,0)</f>
        <v>44826</v>
      </c>
      <c r="C16" s="60">
        <f>VLOOKUP($A16,'Return Data'!$B$7:$R$2292,4,0)</f>
        <v>2577.3575999999998</v>
      </c>
      <c r="D16" s="60">
        <f>VLOOKUP($A16,'Return Data'!$B$7:$R$2292,5,0)</f>
        <v>-0.48570000000000002</v>
      </c>
      <c r="E16" s="61">
        <f t="shared" si="0"/>
        <v>16</v>
      </c>
      <c r="F16" s="60">
        <f>VLOOKUP($A16,'Return Data'!$B$7:$R$2292,6,0)</f>
        <v>-2.3149999999999999</v>
      </c>
      <c r="G16" s="61">
        <f t="shared" si="1"/>
        <v>14</v>
      </c>
      <c r="H16" s="60">
        <f>VLOOKUP($A16,'Return Data'!$B$7:$R$2292,7,0)</f>
        <v>1.6418999999999999</v>
      </c>
      <c r="I16" s="61">
        <f t="shared" si="2"/>
        <v>14</v>
      </c>
      <c r="J16" s="60">
        <f>VLOOKUP($A16,'Return Data'!$B$7:$R$2292,8,0)</f>
        <v>1.8627</v>
      </c>
      <c r="K16" s="61">
        <f t="shared" si="3"/>
        <v>17</v>
      </c>
      <c r="L16" s="60">
        <f>VLOOKUP($A16,'Return Data'!$B$7:$R$2292,9,0)</f>
        <v>3.8915999999999999</v>
      </c>
      <c r="M16" s="61">
        <f t="shared" si="4"/>
        <v>16</v>
      </c>
      <c r="N16" s="60">
        <f>VLOOKUP($A16,'Return Data'!$B$7:$R$2292,10,0)</f>
        <v>5.2336999999999998</v>
      </c>
      <c r="O16" s="61">
        <f t="shared" si="5"/>
        <v>10</v>
      </c>
      <c r="P16" s="60">
        <f>VLOOKUP($A16,'Return Data'!$B$7:$R$2292,11,0)</f>
        <v>3.2351000000000001</v>
      </c>
      <c r="Q16" s="61">
        <f t="shared" si="6"/>
        <v>16</v>
      </c>
      <c r="R16" s="60">
        <f>VLOOKUP($A16,'Return Data'!$B$7:$R$2292,12,0)</f>
        <v>3.4487000000000001</v>
      </c>
      <c r="S16" s="61">
        <f t="shared" si="7"/>
        <v>16</v>
      </c>
      <c r="T16" s="60">
        <f>VLOOKUP($A16,'Return Data'!$B$7:$R$2292,13,0)</f>
        <v>3.4022999999999999</v>
      </c>
      <c r="U16" s="61">
        <f t="shared" si="8"/>
        <v>15</v>
      </c>
      <c r="V16" s="60">
        <f>VLOOKUP($A16,'Return Data'!$B$7:$R$2292,17,0)</f>
        <v>3.7408999999999999</v>
      </c>
      <c r="W16" s="61">
        <f t="shared" si="10"/>
        <v>11</v>
      </c>
      <c r="X16" s="60">
        <f>VLOOKUP($A16,'Return Data'!$B$7:$R$2292,14,0)</f>
        <v>4.7454000000000001</v>
      </c>
      <c r="Y16" s="61">
        <f t="shared" si="11"/>
        <v>11</v>
      </c>
      <c r="Z16" s="60">
        <f>VLOOKUP($A16,'Return Data'!$B$7:$R$2292,16,0)</f>
        <v>7.516</v>
      </c>
      <c r="AA16" s="62">
        <f t="shared" si="9"/>
        <v>2</v>
      </c>
    </row>
    <row r="17" spans="1:27" x14ac:dyDescent="0.3">
      <c r="A17" s="58" t="s">
        <v>1152</v>
      </c>
      <c r="B17" s="59">
        <f>VLOOKUP($A17,'Return Data'!$B$7:$R$2292,3,0)</f>
        <v>44826</v>
      </c>
      <c r="C17" s="60">
        <f>VLOOKUP($A17,'Return Data'!$B$7:$R$2292,4,0)</f>
        <v>3695.3613999999998</v>
      </c>
      <c r="D17" s="60">
        <f>VLOOKUP($A17,'Return Data'!$B$7:$R$2292,5,0)</f>
        <v>0.93340000000000001</v>
      </c>
      <c r="E17" s="61">
        <f t="shared" si="0"/>
        <v>14</v>
      </c>
      <c r="F17" s="60">
        <f>VLOOKUP($A17,'Return Data'!$B$7:$R$2292,6,0)</f>
        <v>-1.9188000000000001</v>
      </c>
      <c r="G17" s="61">
        <f t="shared" si="1"/>
        <v>13</v>
      </c>
      <c r="H17" s="60">
        <f>VLOOKUP($A17,'Return Data'!$B$7:$R$2292,7,0)</f>
        <v>2.0167000000000002</v>
      </c>
      <c r="I17" s="61">
        <f t="shared" si="2"/>
        <v>13</v>
      </c>
      <c r="J17" s="60">
        <f>VLOOKUP($A17,'Return Data'!$B$7:$R$2292,8,0)</f>
        <v>2.7435</v>
      </c>
      <c r="K17" s="61">
        <f t="shared" si="3"/>
        <v>10</v>
      </c>
      <c r="L17" s="60">
        <f>VLOOKUP($A17,'Return Data'!$B$7:$R$2292,9,0)</f>
        <v>4.4104999999999999</v>
      </c>
      <c r="M17" s="61">
        <f t="shared" si="4"/>
        <v>9</v>
      </c>
      <c r="N17" s="60">
        <f>VLOOKUP($A17,'Return Data'!$B$7:$R$2292,10,0)</f>
        <v>5.2633000000000001</v>
      </c>
      <c r="O17" s="61">
        <f t="shared" si="5"/>
        <v>9</v>
      </c>
      <c r="P17" s="60">
        <f>VLOOKUP($A17,'Return Data'!$B$7:$R$2292,11,0)</f>
        <v>4.4184999999999999</v>
      </c>
      <c r="Q17" s="61">
        <f t="shared" si="6"/>
        <v>4</v>
      </c>
      <c r="R17" s="60">
        <f>VLOOKUP($A17,'Return Data'!$B$7:$R$2292,12,0)</f>
        <v>4.3541999999999996</v>
      </c>
      <c r="S17" s="61">
        <f t="shared" si="7"/>
        <v>5</v>
      </c>
      <c r="T17" s="60">
        <f>VLOOKUP($A17,'Return Data'!$B$7:$R$2292,13,0)</f>
        <v>4.1562000000000001</v>
      </c>
      <c r="U17" s="61">
        <f t="shared" si="8"/>
        <v>4</v>
      </c>
      <c r="V17" s="60">
        <f>VLOOKUP($A17,'Return Data'!$B$7:$R$2292,17,0)</f>
        <v>4.0575000000000001</v>
      </c>
      <c r="W17" s="61">
        <f t="shared" si="10"/>
        <v>7</v>
      </c>
      <c r="X17" s="60">
        <f>VLOOKUP($A17,'Return Data'!$B$7:$R$2292,14,0)</f>
        <v>4.8616999999999999</v>
      </c>
      <c r="Y17" s="61">
        <f t="shared" si="11"/>
        <v>9</v>
      </c>
      <c r="Z17" s="60">
        <f>VLOOKUP($A17,'Return Data'!$B$7:$R$2292,16,0)</f>
        <v>7.1817000000000002</v>
      </c>
      <c r="AA17" s="62">
        <f t="shared" si="9"/>
        <v>10</v>
      </c>
    </row>
    <row r="18" spans="1:27" x14ac:dyDescent="0.3">
      <c r="A18" s="58" t="s">
        <v>1153</v>
      </c>
      <c r="B18" s="59">
        <f>VLOOKUP($A18,'Return Data'!$B$7:$R$2292,3,0)</f>
        <v>44826</v>
      </c>
      <c r="C18" s="60">
        <f>VLOOKUP($A18,'Return Data'!$B$7:$R$2292,4,0)</f>
        <v>33.945402729863503</v>
      </c>
      <c r="D18" s="60">
        <f>VLOOKUP($A18,'Return Data'!$B$7:$R$2292,5,0)</f>
        <v>1.6129</v>
      </c>
      <c r="E18" s="61">
        <f t="shared" si="0"/>
        <v>12</v>
      </c>
      <c r="F18" s="60">
        <f>VLOOKUP($A18,'Return Data'!$B$7:$R$2292,6,0)</f>
        <v>-0.64510000000000001</v>
      </c>
      <c r="G18" s="61">
        <f t="shared" si="1"/>
        <v>6</v>
      </c>
      <c r="H18" s="60">
        <f>VLOOKUP($A18,'Return Data'!$B$7:$R$2292,7,0)</f>
        <v>2.4434</v>
      </c>
      <c r="I18" s="61">
        <f t="shared" si="2"/>
        <v>7</v>
      </c>
      <c r="J18" s="60">
        <f>VLOOKUP($A18,'Return Data'!$B$7:$R$2292,8,0)</f>
        <v>2.7793000000000001</v>
      </c>
      <c r="K18" s="61">
        <f t="shared" si="3"/>
        <v>9</v>
      </c>
      <c r="L18" s="60">
        <f>VLOOKUP($A18,'Return Data'!$B$7:$R$2292,9,0)</f>
        <v>4.3654999999999999</v>
      </c>
      <c r="M18" s="61">
        <f t="shared" si="4"/>
        <v>12</v>
      </c>
      <c r="N18" s="60">
        <f>VLOOKUP($A18,'Return Data'!$B$7:$R$2292,10,0)</f>
        <v>5.0347</v>
      </c>
      <c r="O18" s="61">
        <f t="shared" si="5"/>
        <v>13</v>
      </c>
      <c r="P18" s="60">
        <f>VLOOKUP($A18,'Return Data'!$B$7:$R$2292,11,0)</f>
        <v>3.8384</v>
      </c>
      <c r="Q18" s="61">
        <f t="shared" si="6"/>
        <v>14</v>
      </c>
      <c r="R18" s="60">
        <f>VLOOKUP($A18,'Return Data'!$B$7:$R$2292,12,0)</f>
        <v>3.8704999999999998</v>
      </c>
      <c r="S18" s="61">
        <f t="shared" si="7"/>
        <v>14</v>
      </c>
      <c r="T18" s="60">
        <f>VLOOKUP($A18,'Return Data'!$B$7:$R$2292,13,0)</f>
        <v>3.7281</v>
      </c>
      <c r="U18" s="61">
        <f t="shared" si="8"/>
        <v>13</v>
      </c>
      <c r="V18" s="60">
        <f>VLOOKUP($A18,'Return Data'!$B$7:$R$2292,17,0)</f>
        <v>3.6383000000000001</v>
      </c>
      <c r="W18" s="61">
        <f t="shared" si="10"/>
        <v>14</v>
      </c>
      <c r="X18" s="60">
        <f>VLOOKUP($A18,'Return Data'!$B$7:$R$2292,14,0)</f>
        <v>4.6561000000000003</v>
      </c>
      <c r="Y18" s="61">
        <f t="shared" si="11"/>
        <v>13</v>
      </c>
      <c r="Z18" s="60">
        <f>VLOOKUP($A18,'Return Data'!$B$7:$R$2292,16,0)</f>
        <v>7.4692999999999996</v>
      </c>
      <c r="AA18" s="62">
        <f t="shared" si="9"/>
        <v>4</v>
      </c>
    </row>
    <row r="19" spans="1:27" x14ac:dyDescent="0.3">
      <c r="A19" s="58" t="s">
        <v>1156</v>
      </c>
      <c r="B19" s="59">
        <f>VLOOKUP($A19,'Return Data'!$B$7:$R$2292,3,0)</f>
        <v>44826</v>
      </c>
      <c r="C19" s="60">
        <f>VLOOKUP($A19,'Return Data'!$B$7:$R$2292,4,0)</f>
        <v>3421.6783</v>
      </c>
      <c r="D19" s="60">
        <f>VLOOKUP($A19,'Return Data'!$B$7:$R$2292,5,0)</f>
        <v>2.1964999999999999</v>
      </c>
      <c r="E19" s="61">
        <f t="shared" si="0"/>
        <v>6</v>
      </c>
      <c r="F19" s="60">
        <f>VLOOKUP($A19,'Return Data'!$B$7:$R$2292,6,0)</f>
        <v>-1.1174999999999999</v>
      </c>
      <c r="G19" s="61">
        <f t="shared" si="1"/>
        <v>10</v>
      </c>
      <c r="H19" s="60">
        <f>VLOOKUP($A19,'Return Data'!$B$7:$R$2292,7,0)</f>
        <v>2.6438999999999999</v>
      </c>
      <c r="I19" s="61">
        <f t="shared" si="2"/>
        <v>5</v>
      </c>
      <c r="J19" s="60">
        <f>VLOOKUP($A19,'Return Data'!$B$7:$R$2292,8,0)</f>
        <v>3.0706000000000002</v>
      </c>
      <c r="K19" s="61">
        <f t="shared" si="3"/>
        <v>6</v>
      </c>
      <c r="L19" s="60">
        <f>VLOOKUP($A19,'Return Data'!$B$7:$R$2292,9,0)</f>
        <v>4.6757</v>
      </c>
      <c r="M19" s="61">
        <f t="shared" si="4"/>
        <v>4</v>
      </c>
      <c r="N19" s="60">
        <f>VLOOKUP($A19,'Return Data'!$B$7:$R$2292,10,0)</f>
        <v>5.4943</v>
      </c>
      <c r="O19" s="61">
        <f t="shared" si="5"/>
        <v>2</v>
      </c>
      <c r="P19" s="60">
        <f>VLOOKUP($A19,'Return Data'!$B$7:$R$2292,11,0)</f>
        <v>4.5545999999999998</v>
      </c>
      <c r="Q19" s="61">
        <f t="shared" si="6"/>
        <v>1</v>
      </c>
      <c r="R19" s="60">
        <f>VLOOKUP($A19,'Return Data'!$B$7:$R$2292,12,0)</f>
        <v>4.5004999999999997</v>
      </c>
      <c r="S19" s="61">
        <f t="shared" si="7"/>
        <v>1</v>
      </c>
      <c r="T19" s="60">
        <f>VLOOKUP($A19,'Return Data'!$B$7:$R$2292,13,0)</f>
        <v>4.2866</v>
      </c>
      <c r="U19" s="61">
        <f t="shared" si="8"/>
        <v>1</v>
      </c>
      <c r="V19" s="60">
        <f>VLOOKUP($A19,'Return Data'!$B$7:$R$2292,17,0)</f>
        <v>4.1833999999999998</v>
      </c>
      <c r="W19" s="61">
        <f t="shared" si="10"/>
        <v>2</v>
      </c>
      <c r="X19" s="60">
        <f>VLOOKUP($A19,'Return Data'!$B$7:$R$2292,14,0)</f>
        <v>5.0510999999999999</v>
      </c>
      <c r="Y19" s="61">
        <f t="shared" si="11"/>
        <v>5</v>
      </c>
      <c r="Z19" s="60">
        <f>VLOOKUP($A19,'Return Data'!$B$7:$R$2292,16,0)</f>
        <v>7.2603999999999997</v>
      </c>
      <c r="AA19" s="62">
        <f t="shared" si="9"/>
        <v>7</v>
      </c>
    </row>
    <row r="20" spans="1:27" x14ac:dyDescent="0.3">
      <c r="A20" s="58" t="s">
        <v>1157</v>
      </c>
      <c r="B20" s="59">
        <f>VLOOKUP($A20,'Return Data'!$B$7:$R$2292,3,0)</f>
        <v>44826</v>
      </c>
      <c r="C20" s="60">
        <f>VLOOKUP($A20,'Return Data'!$B$7:$R$2292,4,0)</f>
        <v>1117.0632000000001</v>
      </c>
      <c r="D20" s="60">
        <f>VLOOKUP($A20,'Return Data'!$B$7:$R$2292,5,0)</f>
        <v>3.4180999999999999</v>
      </c>
      <c r="E20" s="61">
        <f t="shared" si="0"/>
        <v>3</v>
      </c>
      <c r="F20" s="60">
        <f>VLOOKUP($A20,'Return Data'!$B$7:$R$2292,6,0)</f>
        <v>0.49559999999999998</v>
      </c>
      <c r="G20" s="61">
        <f t="shared" si="1"/>
        <v>3</v>
      </c>
      <c r="H20" s="60">
        <f>VLOOKUP($A20,'Return Data'!$B$7:$R$2292,7,0)</f>
        <v>3.1695000000000002</v>
      </c>
      <c r="I20" s="61">
        <f t="shared" si="2"/>
        <v>2</v>
      </c>
      <c r="J20" s="60">
        <f>VLOOKUP($A20,'Return Data'!$B$7:$R$2292,8,0)</f>
        <v>3.4693000000000001</v>
      </c>
      <c r="K20" s="61">
        <f t="shared" si="3"/>
        <v>2</v>
      </c>
      <c r="L20" s="60">
        <f>VLOOKUP($A20,'Return Data'!$B$7:$R$2292,9,0)</f>
        <v>4.4612999999999996</v>
      </c>
      <c r="M20" s="61">
        <f t="shared" si="4"/>
        <v>8</v>
      </c>
      <c r="N20" s="60">
        <f>VLOOKUP($A20,'Return Data'!$B$7:$R$2292,10,0)</f>
        <v>4.9383999999999997</v>
      </c>
      <c r="O20" s="61">
        <f t="shared" si="5"/>
        <v>16</v>
      </c>
      <c r="P20" s="60">
        <f>VLOOKUP($A20,'Return Data'!$B$7:$R$2292,11,0)</f>
        <v>4.4561999999999999</v>
      </c>
      <c r="Q20" s="61">
        <f t="shared" si="6"/>
        <v>2</v>
      </c>
      <c r="R20" s="60">
        <f>VLOOKUP($A20,'Return Data'!$B$7:$R$2292,12,0)</f>
        <v>4.3716999999999997</v>
      </c>
      <c r="S20" s="61">
        <f t="shared" si="7"/>
        <v>3</v>
      </c>
      <c r="T20" s="60"/>
      <c r="U20" s="61"/>
      <c r="V20" s="60"/>
      <c r="W20" s="61"/>
      <c r="X20" s="60"/>
      <c r="Y20" s="61"/>
      <c r="Z20" s="60">
        <f>VLOOKUP($A20,'Return Data'!$B$7:$R$2292,16,0)</f>
        <v>4.4405999999999999</v>
      </c>
      <c r="AA20" s="62">
        <f t="shared" si="9"/>
        <v>16</v>
      </c>
    </row>
    <row r="21" spans="1:27" x14ac:dyDescent="0.3">
      <c r="A21" s="58" t="s">
        <v>1161</v>
      </c>
      <c r="B21" s="59">
        <f>VLOOKUP($A21,'Return Data'!$B$7:$R$2292,3,0)</f>
        <v>44826</v>
      </c>
      <c r="C21" s="60">
        <f>VLOOKUP($A21,'Return Data'!$B$7:$R$2292,4,0)</f>
        <v>36.257300000000001</v>
      </c>
      <c r="D21" s="60">
        <f>VLOOKUP($A21,'Return Data'!$B$7:$R$2292,5,0)</f>
        <v>2.5169000000000001</v>
      </c>
      <c r="E21" s="61">
        <f t="shared" si="0"/>
        <v>5</v>
      </c>
      <c r="F21" s="60">
        <f>VLOOKUP($A21,'Return Data'!$B$7:$R$2292,6,0)</f>
        <v>-0.9395</v>
      </c>
      <c r="G21" s="61">
        <f t="shared" si="1"/>
        <v>9</v>
      </c>
      <c r="H21" s="60">
        <f>VLOOKUP($A21,'Return Data'!$B$7:$R$2292,7,0)</f>
        <v>2.2875999999999999</v>
      </c>
      <c r="I21" s="61">
        <f t="shared" si="2"/>
        <v>9</v>
      </c>
      <c r="J21" s="60">
        <f>VLOOKUP($A21,'Return Data'!$B$7:$R$2292,8,0)</f>
        <v>3.0164</v>
      </c>
      <c r="K21" s="61">
        <f t="shared" si="3"/>
        <v>7</v>
      </c>
      <c r="L21" s="60">
        <f>VLOOKUP($A21,'Return Data'!$B$7:$R$2292,9,0)</f>
        <v>4.5312999999999999</v>
      </c>
      <c r="M21" s="61">
        <f t="shared" si="4"/>
        <v>7</v>
      </c>
      <c r="N21" s="60">
        <f>VLOOKUP($A21,'Return Data'!$B$7:$R$2292,10,0)</f>
        <v>5.3543000000000003</v>
      </c>
      <c r="O21" s="61">
        <f t="shared" si="5"/>
        <v>4</v>
      </c>
      <c r="P21" s="60">
        <f>VLOOKUP($A21,'Return Data'!$B$7:$R$2292,11,0)</f>
        <v>4.2008999999999999</v>
      </c>
      <c r="Q21" s="61">
        <f t="shared" si="6"/>
        <v>11</v>
      </c>
      <c r="R21" s="60">
        <f>VLOOKUP($A21,'Return Data'!$B$7:$R$2292,12,0)</f>
        <v>4.2229999999999999</v>
      </c>
      <c r="S21" s="61">
        <f t="shared" si="7"/>
        <v>9</v>
      </c>
      <c r="T21" s="60">
        <f>VLOOKUP($A21,'Return Data'!$B$7:$R$2292,13,0)</f>
        <v>4.0587999999999997</v>
      </c>
      <c r="U21" s="61">
        <f>RANK(T21,T$8:T$24,0)</f>
        <v>8</v>
      </c>
      <c r="V21" s="60">
        <f>VLOOKUP($A21,'Return Data'!$B$7:$R$2292,17,0)</f>
        <v>4.0732999999999997</v>
      </c>
      <c r="W21" s="61">
        <f>RANK(V21,V$8:V$24,0)</f>
        <v>6</v>
      </c>
      <c r="X21" s="60">
        <f>VLOOKUP($A21,'Return Data'!$B$7:$R$2292,14,0)</f>
        <v>5.0648</v>
      </c>
      <c r="Y21" s="61">
        <f>RANK(X21,X$8:X$24,0)</f>
        <v>4</v>
      </c>
      <c r="Z21" s="60">
        <f>VLOOKUP($A21,'Return Data'!$B$7:$R$2292,16,0)</f>
        <v>7.5464000000000002</v>
      </c>
      <c r="AA21" s="62">
        <f t="shared" si="9"/>
        <v>1</v>
      </c>
    </row>
    <row r="22" spans="1:27" x14ac:dyDescent="0.3">
      <c r="A22" s="58" t="s">
        <v>1163</v>
      </c>
      <c r="B22" s="59">
        <f>VLOOKUP($A22,'Return Data'!$B$7:$R$2292,3,0)</f>
        <v>44826</v>
      </c>
      <c r="C22" s="60">
        <f>VLOOKUP($A22,'Return Data'!$B$7:$R$2292,4,0)</f>
        <v>12.376300000000001</v>
      </c>
      <c r="D22" s="60">
        <f>VLOOKUP($A22,'Return Data'!$B$7:$R$2292,5,0)</f>
        <v>5.8993000000000002</v>
      </c>
      <c r="E22" s="61">
        <f t="shared" si="0"/>
        <v>1</v>
      </c>
      <c r="F22" s="60">
        <f>VLOOKUP($A22,'Return Data'!$B$7:$R$2292,6,0)</f>
        <v>4.1303000000000001</v>
      </c>
      <c r="G22" s="61">
        <f t="shared" si="1"/>
        <v>1</v>
      </c>
      <c r="H22" s="60">
        <f>VLOOKUP($A22,'Return Data'!$B$7:$R$2292,7,0)</f>
        <v>4.5541</v>
      </c>
      <c r="I22" s="61">
        <f t="shared" si="2"/>
        <v>1</v>
      </c>
      <c r="J22" s="60">
        <f>VLOOKUP($A22,'Return Data'!$B$7:$R$2292,8,0)</f>
        <v>4.5157999999999996</v>
      </c>
      <c r="K22" s="61">
        <f t="shared" si="3"/>
        <v>1</v>
      </c>
      <c r="L22" s="60">
        <f>VLOOKUP($A22,'Return Data'!$B$7:$R$2292,9,0)</f>
        <v>5.1406000000000001</v>
      </c>
      <c r="M22" s="61">
        <f t="shared" si="4"/>
        <v>1</v>
      </c>
      <c r="N22" s="60">
        <f>VLOOKUP($A22,'Return Data'!$B$7:$R$2292,10,0)</f>
        <v>5.0285000000000002</v>
      </c>
      <c r="O22" s="61">
        <f t="shared" si="5"/>
        <v>14</v>
      </c>
      <c r="P22" s="60">
        <f>VLOOKUP($A22,'Return Data'!$B$7:$R$2292,11,0)</f>
        <v>4.4375</v>
      </c>
      <c r="Q22" s="61">
        <f t="shared" si="6"/>
        <v>3</v>
      </c>
      <c r="R22" s="60">
        <f>VLOOKUP($A22,'Return Data'!$B$7:$R$2292,12,0)</f>
        <v>4.1417999999999999</v>
      </c>
      <c r="S22" s="61">
        <f t="shared" si="7"/>
        <v>11</v>
      </c>
      <c r="T22" s="60">
        <f>VLOOKUP($A22,'Return Data'!$B$7:$R$2292,13,0)</f>
        <v>3.9291999999999998</v>
      </c>
      <c r="U22" s="61">
        <f>RANK(T22,T$8:T$24,0)</f>
        <v>11</v>
      </c>
      <c r="V22" s="60">
        <f>VLOOKUP($A22,'Return Data'!$B$7:$R$2292,17,0)</f>
        <v>3.7374000000000001</v>
      </c>
      <c r="W22" s="61">
        <f>RANK(V22,V$8:V$24,0)</f>
        <v>12</v>
      </c>
      <c r="X22" s="60"/>
      <c r="Y22" s="61"/>
      <c r="Z22" s="60">
        <f>VLOOKUP($A22,'Return Data'!$B$7:$R$2292,16,0)</f>
        <v>5.4861000000000004</v>
      </c>
      <c r="AA22" s="62">
        <f t="shared" si="9"/>
        <v>14</v>
      </c>
    </row>
    <row r="23" spans="1:27" x14ac:dyDescent="0.3">
      <c r="A23" s="58" t="s">
        <v>1165</v>
      </c>
      <c r="B23" s="59">
        <f>VLOOKUP($A23,'Return Data'!$B$7:$R$2292,3,0)</f>
        <v>44826</v>
      </c>
      <c r="C23" s="60">
        <f>VLOOKUP($A23,'Return Data'!$B$7:$R$2292,4,0)</f>
        <v>3902.8481000000002</v>
      </c>
      <c r="D23" s="60">
        <f>VLOOKUP($A23,'Return Data'!$B$7:$R$2292,5,0)</f>
        <v>2.7768999999999999</v>
      </c>
      <c r="E23" s="61">
        <f t="shared" si="0"/>
        <v>4</v>
      </c>
      <c r="F23" s="60">
        <f>VLOOKUP($A23,'Return Data'!$B$7:$R$2292,6,0)</f>
        <v>0.187</v>
      </c>
      <c r="G23" s="61">
        <f t="shared" si="1"/>
        <v>4</v>
      </c>
      <c r="H23" s="60">
        <f>VLOOKUP($A23,'Return Data'!$B$7:$R$2292,7,0)</f>
        <v>3.04</v>
      </c>
      <c r="I23" s="61">
        <f t="shared" si="2"/>
        <v>4</v>
      </c>
      <c r="J23" s="60">
        <f>VLOOKUP($A23,'Return Data'!$B$7:$R$2292,8,0)</f>
        <v>3.2650000000000001</v>
      </c>
      <c r="K23" s="61">
        <f t="shared" si="3"/>
        <v>4</v>
      </c>
      <c r="L23" s="60">
        <f>VLOOKUP($A23,'Return Data'!$B$7:$R$2292,9,0)</f>
        <v>4.8147000000000002</v>
      </c>
      <c r="M23" s="61">
        <f t="shared" si="4"/>
        <v>2</v>
      </c>
      <c r="N23" s="60">
        <f>VLOOKUP($A23,'Return Data'!$B$7:$R$2292,10,0)</f>
        <v>5.5060000000000002</v>
      </c>
      <c r="O23" s="61">
        <f t="shared" si="5"/>
        <v>1</v>
      </c>
      <c r="P23" s="60">
        <f>VLOOKUP($A23,'Return Data'!$B$7:$R$2292,11,0)</f>
        <v>4.4036</v>
      </c>
      <c r="Q23" s="61">
        <f t="shared" si="6"/>
        <v>5</v>
      </c>
      <c r="R23" s="60">
        <f>VLOOKUP($A23,'Return Data'!$B$7:$R$2292,12,0)</f>
        <v>4.4211999999999998</v>
      </c>
      <c r="S23" s="61">
        <f t="shared" si="7"/>
        <v>2</v>
      </c>
      <c r="T23" s="60">
        <f>VLOOKUP($A23,'Return Data'!$B$7:$R$2292,13,0)</f>
        <v>4.2217000000000002</v>
      </c>
      <c r="U23" s="61">
        <f>RANK(T23,T$8:T$24,0)</f>
        <v>2</v>
      </c>
      <c r="V23" s="60">
        <f>VLOOKUP($A23,'Return Data'!$B$7:$R$2292,17,0)</f>
        <v>4.2838000000000003</v>
      </c>
      <c r="W23" s="61">
        <f>RANK(V23,V$8:V$24,0)</f>
        <v>1</v>
      </c>
      <c r="X23" s="60">
        <f>VLOOKUP($A23,'Return Data'!$B$7:$R$2292,14,0)</f>
        <v>5.2293000000000003</v>
      </c>
      <c r="Y23" s="61">
        <f>RANK(X23,X$8:X$24,0)</f>
        <v>1</v>
      </c>
      <c r="Z23" s="60">
        <f>VLOOKUP($A23,'Return Data'!$B$7:$R$2292,16,0)</f>
        <v>6.4683000000000002</v>
      </c>
      <c r="AA23" s="62">
        <f t="shared" si="9"/>
        <v>13</v>
      </c>
    </row>
    <row r="24" spans="1:27" x14ac:dyDescent="0.3">
      <c r="A24" s="58" t="s">
        <v>1167</v>
      </c>
      <c r="B24" s="59">
        <f>VLOOKUP($A24,'Return Data'!$B$7:$R$2292,3,0)</f>
        <v>44826</v>
      </c>
      <c r="C24" s="60">
        <f>VLOOKUP($A24,'Return Data'!$B$7:$R$2292,4,0)</f>
        <v>2541.5635000000002</v>
      </c>
      <c r="D24" s="60">
        <f>VLOOKUP($A24,'Return Data'!$B$7:$R$2292,5,0)</f>
        <v>1.7838000000000001</v>
      </c>
      <c r="E24" s="61">
        <f t="shared" si="0"/>
        <v>11</v>
      </c>
      <c r="F24" s="60">
        <f>VLOOKUP($A24,'Return Data'!$B$7:$R$2292,6,0)</f>
        <v>-6.6500000000000004E-2</v>
      </c>
      <c r="G24" s="61">
        <f t="shared" si="1"/>
        <v>5</v>
      </c>
      <c r="H24" s="60">
        <f>VLOOKUP($A24,'Return Data'!$B$7:$R$2292,7,0)</f>
        <v>2.6070000000000002</v>
      </c>
      <c r="I24" s="61">
        <f t="shared" si="2"/>
        <v>6</v>
      </c>
      <c r="J24" s="60">
        <f>VLOOKUP($A24,'Return Data'!$B$7:$R$2292,8,0)</f>
        <v>3.2118000000000002</v>
      </c>
      <c r="K24" s="61">
        <f t="shared" si="3"/>
        <v>5</v>
      </c>
      <c r="L24" s="60">
        <f>VLOOKUP($A24,'Return Data'!$B$7:$R$2292,9,0)</f>
        <v>4.6184000000000003</v>
      </c>
      <c r="M24" s="61">
        <f t="shared" si="4"/>
        <v>5</v>
      </c>
      <c r="N24" s="60">
        <f>VLOOKUP($A24,'Return Data'!$B$7:$R$2292,10,0)</f>
        <v>5.2880000000000003</v>
      </c>
      <c r="O24" s="61">
        <f t="shared" si="5"/>
        <v>8</v>
      </c>
      <c r="P24" s="60">
        <f>VLOOKUP($A24,'Return Data'!$B$7:$R$2292,11,0)</f>
        <v>4.3647999999999998</v>
      </c>
      <c r="Q24" s="61">
        <f t="shared" si="6"/>
        <v>6</v>
      </c>
      <c r="R24" s="60">
        <f>VLOOKUP($A24,'Return Data'!$B$7:$R$2292,12,0)</f>
        <v>4.3628</v>
      </c>
      <c r="S24" s="61">
        <f t="shared" si="7"/>
        <v>4</v>
      </c>
      <c r="T24" s="60">
        <f>VLOOKUP($A24,'Return Data'!$B$7:$R$2292,13,0)</f>
        <v>4.1687000000000003</v>
      </c>
      <c r="U24" s="61">
        <f>RANK(T24,T$8:T$24,0)</f>
        <v>3</v>
      </c>
      <c r="V24" s="60">
        <f>VLOOKUP($A24,'Return Data'!$B$7:$R$2292,17,0)</f>
        <v>4.0926</v>
      </c>
      <c r="W24" s="61">
        <f>RANK(V24,V$8:V$24,0)</f>
        <v>5</v>
      </c>
      <c r="X24" s="60">
        <f>VLOOKUP($A24,'Return Data'!$B$7:$R$2292,14,0)</f>
        <v>4.9953000000000003</v>
      </c>
      <c r="Y24" s="61">
        <f>RANK(X24,X$8:X$24,0)</f>
        <v>7</v>
      </c>
      <c r="Z24" s="60">
        <f>VLOOKUP($A24,'Return Data'!$B$7:$R$2292,16,0)</f>
        <v>7.2484000000000002</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1.9273823529411767</v>
      </c>
      <c r="E26" s="69"/>
      <c r="F26" s="70">
        <f>AVERAGE(F8:F24)</f>
        <v>-0.89597647058823504</v>
      </c>
      <c r="G26" s="69"/>
      <c r="H26" s="70">
        <f>AVERAGE(H8:H24)</f>
        <v>2.283929411764706</v>
      </c>
      <c r="I26" s="69"/>
      <c r="J26" s="70">
        <f>AVERAGE(J8:J24)</f>
        <v>2.8342705882352939</v>
      </c>
      <c r="K26" s="69"/>
      <c r="L26" s="70">
        <f>AVERAGE(L8:L24)</f>
        <v>4.3937352941176471</v>
      </c>
      <c r="M26" s="69"/>
      <c r="N26" s="70">
        <f>AVERAGE(N8:N24)</f>
        <v>5.1966882352941166</v>
      </c>
      <c r="O26" s="69"/>
      <c r="P26" s="70">
        <f>AVERAGE(P8:P24)</f>
        <v>4.1093588235294121</v>
      </c>
      <c r="Q26" s="69"/>
      <c r="R26" s="70">
        <f>AVERAGE(R8:R24)</f>
        <v>4.1166647058823518</v>
      </c>
      <c r="S26" s="69"/>
      <c r="T26" s="70">
        <f>AVERAGE(T8:T24)</f>
        <v>3.9465499999999998</v>
      </c>
      <c r="U26" s="69"/>
      <c r="V26" s="70">
        <f>AVERAGE(V8:V24)</f>
        <v>3.9575428571428568</v>
      </c>
      <c r="W26" s="69"/>
      <c r="X26" s="70">
        <f>AVERAGE(X8:X24)</f>
        <v>4.9526999999999992</v>
      </c>
      <c r="Y26" s="69"/>
      <c r="Z26" s="70">
        <f>AVERAGE(Z8:Z24)</f>
        <v>6.6824176470588252</v>
      </c>
      <c r="AA26" s="71"/>
    </row>
    <row r="27" spans="1:27" x14ac:dyDescent="0.3">
      <c r="A27" s="68" t="s">
        <v>28</v>
      </c>
      <c r="B27" s="69"/>
      <c r="C27" s="69"/>
      <c r="D27" s="70">
        <f>MIN(D8:D24)</f>
        <v>-2.0558000000000001</v>
      </c>
      <c r="E27" s="69"/>
      <c r="F27" s="70">
        <f>MIN(F8:F24)</f>
        <v>-3.1789999999999998</v>
      </c>
      <c r="G27" s="69"/>
      <c r="H27" s="70">
        <f>MIN(H8:H24)</f>
        <v>0.33739999999999998</v>
      </c>
      <c r="I27" s="69"/>
      <c r="J27" s="70">
        <f>MIN(J8:J24)</f>
        <v>1.8627</v>
      </c>
      <c r="K27" s="69"/>
      <c r="L27" s="70">
        <f>MIN(L8:L24)</f>
        <v>3.6772999999999998</v>
      </c>
      <c r="M27" s="69"/>
      <c r="N27" s="70">
        <f>MIN(N8:N24)</f>
        <v>4.3933999999999997</v>
      </c>
      <c r="O27" s="69"/>
      <c r="P27" s="70">
        <f>MIN(P8:P24)</f>
        <v>3.1496</v>
      </c>
      <c r="Q27" s="69"/>
      <c r="R27" s="70">
        <f>MIN(R8:R24)</f>
        <v>3.3824999999999998</v>
      </c>
      <c r="S27" s="69"/>
      <c r="T27" s="70">
        <f>MIN(T8:T24)</f>
        <v>3.3582000000000001</v>
      </c>
      <c r="U27" s="69"/>
      <c r="V27" s="70">
        <f>MIN(V8:V24)</f>
        <v>3.6383000000000001</v>
      </c>
      <c r="W27" s="69"/>
      <c r="X27" s="70">
        <f>MIN(X8:X24)</f>
        <v>4.6561000000000003</v>
      </c>
      <c r="Y27" s="69"/>
      <c r="Z27" s="70">
        <f>MIN(Z8:Z24)</f>
        <v>4.3276000000000003</v>
      </c>
      <c r="AA27" s="71"/>
    </row>
    <row r="28" spans="1:27" ht="15" thickBot="1" x14ac:dyDescent="0.35">
      <c r="A28" s="72" t="s">
        <v>29</v>
      </c>
      <c r="B28" s="73"/>
      <c r="C28" s="73"/>
      <c r="D28" s="74">
        <f>MAX(D8:D24)</f>
        <v>5.8993000000000002</v>
      </c>
      <c r="E28" s="73"/>
      <c r="F28" s="74">
        <f>MAX(F8:F24)</f>
        <v>4.1303000000000001</v>
      </c>
      <c r="G28" s="73"/>
      <c r="H28" s="74">
        <f>MAX(H8:H24)</f>
        <v>4.5541</v>
      </c>
      <c r="I28" s="73"/>
      <c r="J28" s="74">
        <f>MAX(J8:J24)</f>
        <v>4.5157999999999996</v>
      </c>
      <c r="K28" s="73"/>
      <c r="L28" s="74">
        <f>MAX(L8:L24)</f>
        <v>5.1406000000000001</v>
      </c>
      <c r="M28" s="73"/>
      <c r="N28" s="74">
        <f>MAX(N8:N24)</f>
        <v>5.5060000000000002</v>
      </c>
      <c r="O28" s="73"/>
      <c r="P28" s="74">
        <f>MAX(P8:P24)</f>
        <v>4.5545999999999998</v>
      </c>
      <c r="Q28" s="73"/>
      <c r="R28" s="74">
        <f>MAX(R8:R24)</f>
        <v>4.5004999999999997</v>
      </c>
      <c r="S28" s="73"/>
      <c r="T28" s="74">
        <f>MAX(T8:T24)</f>
        <v>4.2866</v>
      </c>
      <c r="U28" s="73"/>
      <c r="V28" s="74">
        <f>MAX(V8:V24)</f>
        <v>4.2838000000000003</v>
      </c>
      <c r="W28" s="73"/>
      <c r="X28" s="74">
        <f>MAX(X8:X24)</f>
        <v>5.2293000000000003</v>
      </c>
      <c r="Y28" s="73"/>
      <c r="Z28" s="74">
        <f>MAX(Z8:Z24)</f>
        <v>7.5464000000000002</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44826</v>
      </c>
      <c r="C8" s="60">
        <f>VLOOKUP($A8,'Return Data'!$B$7:$R$2292,4,0)</f>
        <v>302.04149999999998</v>
      </c>
      <c r="D8" s="60">
        <f>VLOOKUP($A8,'Return Data'!$B$7:$R$2292,5,0)</f>
        <v>-0.35039999999999999</v>
      </c>
      <c r="E8" s="61">
        <f t="shared" ref="E8:E24" si="0">RANK(D8,D$8:D$24,0)</f>
        <v>15</v>
      </c>
      <c r="F8" s="60">
        <f>VLOOKUP($A8,'Return Data'!$B$7:$R$2292,6,0)</f>
        <v>-1.6674</v>
      </c>
      <c r="G8" s="61">
        <f t="shared" ref="G8:G24" si="1">RANK(F8,F$8:F$24,0)</f>
        <v>12</v>
      </c>
      <c r="H8" s="60">
        <f>VLOOKUP($A8,'Return Data'!$B$7:$R$2292,7,0)</f>
        <v>1.9308000000000001</v>
      </c>
      <c r="I8" s="61">
        <f t="shared" ref="I8:I24" si="2">RANK(H8,H$8:H$24,0)</f>
        <v>9</v>
      </c>
      <c r="J8" s="60">
        <f>VLOOKUP($A8,'Return Data'!$B$7:$R$2292,8,0)</f>
        <v>2.4977999999999998</v>
      </c>
      <c r="K8" s="61">
        <f t="shared" ref="K8:K24" si="3">RANK(J8,J$8:J$24,0)</f>
        <v>9</v>
      </c>
      <c r="L8" s="60">
        <f>VLOOKUP($A8,'Return Data'!$B$7:$R$2292,9,0)</f>
        <v>4.2706999999999997</v>
      </c>
      <c r="M8" s="61">
        <f t="shared" ref="M8:M24" si="4">RANK(L8,L$8:L$24,0)</f>
        <v>8</v>
      </c>
      <c r="N8" s="60">
        <f>VLOOKUP($A8,'Return Data'!$B$7:$R$2292,10,0)</f>
        <v>5.3284000000000002</v>
      </c>
      <c r="O8" s="61">
        <f t="shared" ref="O8:O24" si="5">RANK(N8,N$8:N$24,0)</f>
        <v>2</v>
      </c>
      <c r="P8" s="60">
        <f>VLOOKUP($A8,'Return Data'!$B$7:$R$2292,11,0)</f>
        <v>4.1647999999999996</v>
      </c>
      <c r="Q8" s="61">
        <f t="shared" ref="Q8:Q24" si="6">RANK(P8,P$8:P$24,0)</f>
        <v>5</v>
      </c>
      <c r="R8" s="60">
        <f>VLOOKUP($A8,'Return Data'!$B$7:$R$2292,12,0)</f>
        <v>4.1898999999999997</v>
      </c>
      <c r="S8" s="61">
        <f t="shared" ref="S8:S24" si="7">RANK(R8,R$8:R$24,0)</f>
        <v>4</v>
      </c>
      <c r="T8" s="60">
        <f>VLOOKUP($A8,'Return Data'!$B$7:$R$2292,13,0)</f>
        <v>4.0105000000000004</v>
      </c>
      <c r="U8" s="61">
        <f t="shared" ref="U8:U19" si="8">RANK(T8,T$8:T$24,0)</f>
        <v>4</v>
      </c>
      <c r="V8" s="60">
        <f>VLOOKUP($A8,'Return Data'!$B$7:$R$2292,17,0)</f>
        <v>4.0374999999999996</v>
      </c>
      <c r="W8" s="61">
        <f>RANK(V8,V$8:V$24,0)</f>
        <v>3</v>
      </c>
      <c r="X8" s="60">
        <f>VLOOKUP($A8,'Return Data'!$B$7:$R$2292,14,0)</f>
        <v>5.0937999999999999</v>
      </c>
      <c r="Y8" s="61">
        <f>RANK(X8,X$8:X$24,0)</f>
        <v>1</v>
      </c>
      <c r="Z8" s="60">
        <f>VLOOKUP($A8,'Return Data'!$B$7:$R$2292,16,0)</f>
        <v>6.7365000000000004</v>
      </c>
      <c r="AA8" s="62">
        <f t="shared" ref="AA8:AA24" si="9">RANK(Z8,Z$8:Z$24,0)</f>
        <v>10</v>
      </c>
    </row>
    <row r="9" spans="1:27" x14ac:dyDescent="0.3">
      <c r="A9" s="58" t="s">
        <v>1134</v>
      </c>
      <c r="B9" s="59">
        <f>VLOOKUP($A9,'Return Data'!$B$7:$R$2292,3,0)</f>
        <v>44826</v>
      </c>
      <c r="C9" s="60">
        <f>VLOOKUP($A9,'Return Data'!$B$7:$R$2292,4,0)</f>
        <v>1169.4016999999999</v>
      </c>
      <c r="D9" s="60">
        <f>VLOOKUP($A9,'Return Data'!$B$7:$R$2292,5,0)</f>
        <v>0.99260000000000004</v>
      </c>
      <c r="E9" s="61">
        <f t="shared" si="0"/>
        <v>13</v>
      </c>
      <c r="F9" s="60">
        <f>VLOOKUP($A9,'Return Data'!$B$7:$R$2292,6,0)</f>
        <v>-1.6364000000000001</v>
      </c>
      <c r="G9" s="61">
        <f t="shared" si="1"/>
        <v>10</v>
      </c>
      <c r="H9" s="60">
        <f>VLOOKUP($A9,'Return Data'!$B$7:$R$2292,7,0)</f>
        <v>1.8979999999999999</v>
      </c>
      <c r="I9" s="61">
        <f t="shared" si="2"/>
        <v>11</v>
      </c>
      <c r="J9" s="60">
        <f>VLOOKUP($A9,'Return Data'!$B$7:$R$2292,8,0)</f>
        <v>2.4685999999999999</v>
      </c>
      <c r="K9" s="61">
        <f t="shared" si="3"/>
        <v>11</v>
      </c>
      <c r="L9" s="60">
        <f>VLOOKUP($A9,'Return Data'!$B$7:$R$2292,9,0)</f>
        <v>4.2328999999999999</v>
      </c>
      <c r="M9" s="61">
        <f t="shared" si="4"/>
        <v>9</v>
      </c>
      <c r="N9" s="60">
        <f>VLOOKUP($A9,'Return Data'!$B$7:$R$2292,10,0)</f>
        <v>5.1821000000000002</v>
      </c>
      <c r="O9" s="61">
        <f t="shared" si="5"/>
        <v>6</v>
      </c>
      <c r="P9" s="60">
        <f>VLOOKUP($A9,'Return Data'!$B$7:$R$2292,11,0)</f>
        <v>4.1504000000000003</v>
      </c>
      <c r="Q9" s="61">
        <f t="shared" si="6"/>
        <v>7</v>
      </c>
      <c r="R9" s="60">
        <f>VLOOKUP($A9,'Return Data'!$B$7:$R$2292,12,0)</f>
        <v>4.1702000000000004</v>
      </c>
      <c r="S9" s="61">
        <f t="shared" si="7"/>
        <v>5</v>
      </c>
      <c r="T9" s="60">
        <f>VLOOKUP($A9,'Return Data'!$B$7:$R$2292,13,0)</f>
        <v>3.9781</v>
      </c>
      <c r="U9" s="61">
        <f t="shared" si="8"/>
        <v>5</v>
      </c>
      <c r="V9" s="60"/>
      <c r="W9" s="61"/>
      <c r="X9" s="60"/>
      <c r="Y9" s="61"/>
      <c r="Z9" s="60">
        <f>VLOOKUP($A9,'Return Data'!$B$7:$R$2292,16,0)</f>
        <v>5.1242999999999999</v>
      </c>
      <c r="AA9" s="62">
        <f t="shared" si="9"/>
        <v>15</v>
      </c>
    </row>
    <row r="10" spans="1:27" x14ac:dyDescent="0.3">
      <c r="A10" s="58" t="s">
        <v>1983</v>
      </c>
      <c r="B10" s="59">
        <f>VLOOKUP($A10,'Return Data'!$B$7:$R$2292,3,0)</f>
        <v>44826</v>
      </c>
      <c r="C10" s="60">
        <f>VLOOKUP($A10,'Return Data'!$B$7:$R$2292,4,0)</f>
        <v>1137.8094000000001</v>
      </c>
      <c r="D10" s="60">
        <f>VLOOKUP($A10,'Return Data'!$B$7:$R$2292,5,0)</f>
        <v>5.5408999999999997</v>
      </c>
      <c r="E10" s="61">
        <f t="shared" si="0"/>
        <v>2</v>
      </c>
      <c r="F10" s="60">
        <f>VLOOKUP($A10,'Return Data'!$B$7:$R$2292,6,0)</f>
        <v>-3.0072000000000001</v>
      </c>
      <c r="G10" s="61">
        <f t="shared" si="1"/>
        <v>16</v>
      </c>
      <c r="H10" s="60">
        <f>VLOOKUP($A10,'Return Data'!$B$7:$R$2292,7,0)</f>
        <v>9.4899999999999998E-2</v>
      </c>
      <c r="I10" s="61">
        <f t="shared" si="2"/>
        <v>17</v>
      </c>
      <c r="J10" s="60">
        <f>VLOOKUP($A10,'Return Data'!$B$7:$R$2292,8,0)</f>
        <v>2.0221</v>
      </c>
      <c r="K10" s="61">
        <f t="shared" si="3"/>
        <v>13</v>
      </c>
      <c r="L10" s="60">
        <f>VLOOKUP($A10,'Return Data'!$B$7:$R$2292,9,0)</f>
        <v>3.4826000000000001</v>
      </c>
      <c r="M10" s="61">
        <f t="shared" si="4"/>
        <v>16</v>
      </c>
      <c r="N10" s="60">
        <f>VLOOKUP($A10,'Return Data'!$B$7:$R$2292,10,0)</f>
        <v>4.1982999999999997</v>
      </c>
      <c r="O10" s="61">
        <f t="shared" si="5"/>
        <v>17</v>
      </c>
      <c r="P10" s="60">
        <f>VLOOKUP($A10,'Return Data'!$B$7:$R$2292,11,0)</f>
        <v>3.3618000000000001</v>
      </c>
      <c r="Q10" s="61">
        <f t="shared" si="6"/>
        <v>15</v>
      </c>
      <c r="R10" s="60">
        <f>VLOOKUP($A10,'Return Data'!$B$7:$R$2292,12,0)</f>
        <v>3.5270000000000001</v>
      </c>
      <c r="S10" s="61">
        <f t="shared" si="7"/>
        <v>13</v>
      </c>
      <c r="T10" s="60">
        <f>VLOOKUP($A10,'Return Data'!$B$7:$R$2292,13,0)</f>
        <v>3.4529999999999998</v>
      </c>
      <c r="U10" s="61">
        <f t="shared" si="8"/>
        <v>12</v>
      </c>
      <c r="V10" s="60"/>
      <c r="W10" s="61"/>
      <c r="X10" s="60"/>
      <c r="Y10" s="61"/>
      <c r="Z10" s="60">
        <f>VLOOKUP($A10,'Return Data'!$B$7:$R$2292,16,0)</f>
        <v>4.0358999999999998</v>
      </c>
      <c r="AA10" s="62">
        <f t="shared" si="9"/>
        <v>16</v>
      </c>
    </row>
    <row r="11" spans="1:27" x14ac:dyDescent="0.3">
      <c r="A11" s="58" t="s">
        <v>1136</v>
      </c>
      <c r="B11" s="59">
        <f>VLOOKUP($A11,'Return Data'!$B$7:$R$2292,3,0)</f>
        <v>44826</v>
      </c>
      <c r="C11" s="60">
        <f>VLOOKUP($A11,'Return Data'!$B$7:$R$2292,4,0)</f>
        <v>43.353900000000003</v>
      </c>
      <c r="D11" s="60">
        <f>VLOOKUP($A11,'Return Data'!$B$7:$R$2292,5,0)</f>
        <v>-2.3572000000000002</v>
      </c>
      <c r="E11" s="61">
        <f t="shared" si="0"/>
        <v>17</v>
      </c>
      <c r="F11" s="60">
        <f>VLOOKUP($A11,'Return Data'!$B$7:$R$2292,6,0)</f>
        <v>-3.4228000000000001</v>
      </c>
      <c r="G11" s="61">
        <f t="shared" si="1"/>
        <v>17</v>
      </c>
      <c r="H11" s="60">
        <f>VLOOKUP($A11,'Return Data'!$B$7:$R$2292,7,0)</f>
        <v>1.0706</v>
      </c>
      <c r="I11" s="61">
        <f t="shared" si="2"/>
        <v>15</v>
      </c>
      <c r="J11" s="60">
        <f>VLOOKUP($A11,'Return Data'!$B$7:$R$2292,8,0)</f>
        <v>1.7692000000000001</v>
      </c>
      <c r="K11" s="61">
        <f t="shared" si="3"/>
        <v>15</v>
      </c>
      <c r="L11" s="60">
        <f>VLOOKUP($A11,'Return Data'!$B$7:$R$2292,9,0)</f>
        <v>3.7242999999999999</v>
      </c>
      <c r="M11" s="61">
        <f t="shared" si="4"/>
        <v>14</v>
      </c>
      <c r="N11" s="60">
        <f>VLOOKUP($A11,'Return Data'!$B$7:$R$2292,10,0)</f>
        <v>4.9344999999999999</v>
      </c>
      <c r="O11" s="61">
        <f t="shared" si="5"/>
        <v>10</v>
      </c>
      <c r="P11" s="60">
        <f>VLOOKUP($A11,'Return Data'!$B$7:$R$2292,11,0)</f>
        <v>2.8940000000000001</v>
      </c>
      <c r="Q11" s="61">
        <f t="shared" si="6"/>
        <v>17</v>
      </c>
      <c r="R11" s="60">
        <f>VLOOKUP($A11,'Return Data'!$B$7:$R$2292,12,0)</f>
        <v>3.1284999999999998</v>
      </c>
      <c r="S11" s="61">
        <f t="shared" si="7"/>
        <v>16</v>
      </c>
      <c r="T11" s="60">
        <f>VLOOKUP($A11,'Return Data'!$B$7:$R$2292,13,0)</f>
        <v>3.1048</v>
      </c>
      <c r="U11" s="61">
        <f t="shared" si="8"/>
        <v>15</v>
      </c>
      <c r="V11" s="60">
        <f>VLOOKUP($A11,'Return Data'!$B$7:$R$2292,17,0)</f>
        <v>3.4316</v>
      </c>
      <c r="W11" s="61">
        <f t="shared" ref="W11:W19" si="10">RANK(V11,V$8:V$24,0)</f>
        <v>11</v>
      </c>
      <c r="X11" s="60">
        <f>VLOOKUP($A11,'Return Data'!$B$7:$R$2292,14,0)</f>
        <v>4.4297000000000004</v>
      </c>
      <c r="Y11" s="61">
        <f t="shared" ref="Y11:Y19" si="11">RANK(X11,X$8:X$24,0)</f>
        <v>10</v>
      </c>
      <c r="Z11" s="60">
        <f>VLOOKUP($A11,'Return Data'!$B$7:$R$2292,16,0)</f>
        <v>6.5868000000000002</v>
      </c>
      <c r="AA11" s="62">
        <f t="shared" si="9"/>
        <v>12</v>
      </c>
    </row>
    <row r="12" spans="1:27" x14ac:dyDescent="0.3">
      <c r="A12" s="58" t="s">
        <v>1137</v>
      </c>
      <c r="B12" s="59">
        <f>VLOOKUP($A12,'Return Data'!$B$7:$R$2292,3,0)</f>
        <v>44826</v>
      </c>
      <c r="C12" s="60">
        <f>VLOOKUP($A12,'Return Data'!$B$7:$R$2292,4,0)</f>
        <v>41.073700000000002</v>
      </c>
      <c r="D12" s="60">
        <f>VLOOKUP($A12,'Return Data'!$B$7:$R$2292,5,0)</f>
        <v>1.6884999999999999</v>
      </c>
      <c r="E12" s="61">
        <f t="shared" si="0"/>
        <v>9</v>
      </c>
      <c r="F12" s="60">
        <f>VLOOKUP($A12,'Return Data'!$B$7:$R$2292,6,0)</f>
        <v>-2.9910000000000001</v>
      </c>
      <c r="G12" s="61">
        <f t="shared" si="1"/>
        <v>15</v>
      </c>
      <c r="H12" s="60">
        <f>VLOOKUP($A12,'Return Data'!$B$7:$R$2292,7,0)</f>
        <v>0.96499999999999997</v>
      </c>
      <c r="I12" s="61">
        <f t="shared" si="2"/>
        <v>16</v>
      </c>
      <c r="J12" s="60">
        <f>VLOOKUP($A12,'Return Data'!$B$7:$R$2292,8,0)</f>
        <v>1.8039000000000001</v>
      </c>
      <c r="K12" s="61">
        <f t="shared" si="3"/>
        <v>14</v>
      </c>
      <c r="L12" s="60">
        <f>VLOOKUP($A12,'Return Data'!$B$7:$R$2292,9,0)</f>
        <v>3.7614999999999998</v>
      </c>
      <c r="M12" s="61">
        <f t="shared" si="4"/>
        <v>13</v>
      </c>
      <c r="N12" s="60">
        <f>VLOOKUP($A12,'Return Data'!$B$7:$R$2292,10,0)</f>
        <v>4.8544999999999998</v>
      </c>
      <c r="O12" s="61">
        <f t="shared" si="5"/>
        <v>12</v>
      </c>
      <c r="P12" s="60">
        <f>VLOOKUP($A12,'Return Data'!$B$7:$R$2292,11,0)</f>
        <v>3.7683</v>
      </c>
      <c r="Q12" s="61">
        <f t="shared" si="6"/>
        <v>11</v>
      </c>
      <c r="R12" s="60">
        <f>VLOOKUP($A12,'Return Data'!$B$7:$R$2292,12,0)</f>
        <v>3.7437999999999998</v>
      </c>
      <c r="S12" s="61">
        <f t="shared" si="7"/>
        <v>10</v>
      </c>
      <c r="T12" s="60">
        <f>VLOOKUP($A12,'Return Data'!$B$7:$R$2292,13,0)</f>
        <v>3.6295999999999999</v>
      </c>
      <c r="U12" s="61">
        <f t="shared" si="8"/>
        <v>10</v>
      </c>
      <c r="V12" s="60">
        <f>VLOOKUP($A12,'Return Data'!$B$7:$R$2292,17,0)</f>
        <v>3.6637</v>
      </c>
      <c r="W12" s="61">
        <f t="shared" si="10"/>
        <v>8</v>
      </c>
      <c r="X12" s="60">
        <f>VLOOKUP($A12,'Return Data'!$B$7:$R$2292,14,0)</f>
        <v>4.7337999999999996</v>
      </c>
      <c r="Y12" s="61">
        <f t="shared" si="11"/>
        <v>8</v>
      </c>
      <c r="Z12" s="60">
        <f>VLOOKUP($A12,'Return Data'!$B$7:$R$2292,16,0)</f>
        <v>7.09</v>
      </c>
      <c r="AA12" s="62">
        <f t="shared" si="9"/>
        <v>5</v>
      </c>
    </row>
    <row r="13" spans="1:27" x14ac:dyDescent="0.3">
      <c r="A13" s="58" t="s">
        <v>1139</v>
      </c>
      <c r="B13" s="59">
        <f>VLOOKUP($A13,'Return Data'!$B$7:$R$2292,3,0)</f>
        <v>44826</v>
      </c>
      <c r="C13" s="60">
        <f>VLOOKUP($A13,'Return Data'!$B$7:$R$2292,4,0)</f>
        <v>4678.4647000000004</v>
      </c>
      <c r="D13" s="60">
        <f>VLOOKUP($A13,'Return Data'!$B$7:$R$2292,5,0)</f>
        <v>1.6103000000000001</v>
      </c>
      <c r="E13" s="61">
        <f t="shared" si="0"/>
        <v>10</v>
      </c>
      <c r="F13" s="60">
        <f>VLOOKUP($A13,'Return Data'!$B$7:$R$2292,6,0)</f>
        <v>-1.0086999999999999</v>
      </c>
      <c r="G13" s="61">
        <f t="shared" si="1"/>
        <v>6</v>
      </c>
      <c r="H13" s="60">
        <f>VLOOKUP($A13,'Return Data'!$B$7:$R$2292,7,0)</f>
        <v>2.2383999999999999</v>
      </c>
      <c r="I13" s="61">
        <f t="shared" si="2"/>
        <v>7</v>
      </c>
      <c r="J13" s="60">
        <f>VLOOKUP($A13,'Return Data'!$B$7:$R$2292,8,0)</f>
        <v>2.7583000000000002</v>
      </c>
      <c r="K13" s="61">
        <f t="shared" si="3"/>
        <v>7</v>
      </c>
      <c r="L13" s="60">
        <f>VLOOKUP($A13,'Return Data'!$B$7:$R$2292,9,0)</f>
        <v>4.3639000000000001</v>
      </c>
      <c r="M13" s="61">
        <f t="shared" si="4"/>
        <v>6</v>
      </c>
      <c r="N13" s="60">
        <f>VLOOKUP($A13,'Return Data'!$B$7:$R$2292,10,0)</f>
        <v>5.1338999999999997</v>
      </c>
      <c r="O13" s="61">
        <f t="shared" si="5"/>
        <v>8</v>
      </c>
      <c r="P13" s="60">
        <f>VLOOKUP($A13,'Return Data'!$B$7:$R$2292,11,0)</f>
        <v>4.1131000000000002</v>
      </c>
      <c r="Q13" s="61">
        <f t="shared" si="6"/>
        <v>9</v>
      </c>
      <c r="R13" s="60">
        <f>VLOOKUP($A13,'Return Data'!$B$7:$R$2292,12,0)</f>
        <v>4.0934999999999997</v>
      </c>
      <c r="S13" s="61">
        <f t="shared" si="7"/>
        <v>7</v>
      </c>
      <c r="T13" s="60">
        <f>VLOOKUP($A13,'Return Data'!$B$7:$R$2292,13,0)</f>
        <v>3.9308000000000001</v>
      </c>
      <c r="U13" s="61">
        <f t="shared" si="8"/>
        <v>7</v>
      </c>
      <c r="V13" s="60">
        <f>VLOOKUP($A13,'Return Data'!$B$7:$R$2292,17,0)</f>
        <v>3.9323999999999999</v>
      </c>
      <c r="W13" s="61">
        <f t="shared" si="10"/>
        <v>6</v>
      </c>
      <c r="X13" s="60">
        <f>VLOOKUP($A13,'Return Data'!$B$7:$R$2292,14,0)</f>
        <v>5.0246000000000004</v>
      </c>
      <c r="Y13" s="61">
        <f t="shared" si="11"/>
        <v>3</v>
      </c>
      <c r="Z13" s="60">
        <f>VLOOKUP($A13,'Return Data'!$B$7:$R$2292,16,0)</f>
        <v>6.9695999999999998</v>
      </c>
      <c r="AA13" s="62">
        <f t="shared" si="9"/>
        <v>9</v>
      </c>
    </row>
    <row r="14" spans="1:27" x14ac:dyDescent="0.3">
      <c r="A14" s="58" t="s">
        <v>1141</v>
      </c>
      <c r="B14" s="59">
        <f>VLOOKUP($A14,'Return Data'!$B$7:$R$2292,3,0)</f>
        <v>44826</v>
      </c>
      <c r="C14" s="60">
        <f>VLOOKUP($A14,'Return Data'!$B$7:$R$2292,4,0)</f>
        <v>310.06360000000001</v>
      </c>
      <c r="D14" s="60">
        <f>VLOOKUP($A14,'Return Data'!$B$7:$R$2292,5,0)</f>
        <v>1.8365</v>
      </c>
      <c r="E14" s="61">
        <f t="shared" si="0"/>
        <v>7</v>
      </c>
      <c r="F14" s="60">
        <f>VLOOKUP($A14,'Return Data'!$B$7:$R$2292,6,0)</f>
        <v>0.45129999999999998</v>
      </c>
      <c r="G14" s="61">
        <f t="shared" si="1"/>
        <v>2</v>
      </c>
      <c r="H14" s="60">
        <f>VLOOKUP($A14,'Return Data'!$B$7:$R$2292,7,0)</f>
        <v>2.9344999999999999</v>
      </c>
      <c r="I14" s="61">
        <f t="shared" si="2"/>
        <v>2</v>
      </c>
      <c r="J14" s="60">
        <f>VLOOKUP($A14,'Return Data'!$B$7:$R$2292,8,0)</f>
        <v>3.2968999999999999</v>
      </c>
      <c r="K14" s="61">
        <f t="shared" si="3"/>
        <v>2</v>
      </c>
      <c r="L14" s="60">
        <f>VLOOKUP($A14,'Return Data'!$B$7:$R$2292,9,0)</f>
        <v>4.6660000000000004</v>
      </c>
      <c r="M14" s="61">
        <f t="shared" si="4"/>
        <v>2</v>
      </c>
      <c r="N14" s="60">
        <f>VLOOKUP($A14,'Return Data'!$B$7:$R$2292,10,0)</f>
        <v>5.2027000000000001</v>
      </c>
      <c r="O14" s="61">
        <f t="shared" si="5"/>
        <v>5</v>
      </c>
      <c r="P14" s="60">
        <f>VLOOKUP($A14,'Return Data'!$B$7:$R$2292,11,0)</f>
        <v>4.1280999999999999</v>
      </c>
      <c r="Q14" s="61">
        <f t="shared" si="6"/>
        <v>8</v>
      </c>
      <c r="R14" s="60">
        <f>VLOOKUP($A14,'Return Data'!$B$7:$R$2292,12,0)</f>
        <v>4.0724999999999998</v>
      </c>
      <c r="S14" s="61">
        <f t="shared" si="7"/>
        <v>8</v>
      </c>
      <c r="T14" s="60">
        <f>VLOOKUP($A14,'Return Data'!$B$7:$R$2292,13,0)</f>
        <v>3.9051</v>
      </c>
      <c r="U14" s="61">
        <f t="shared" si="8"/>
        <v>8</v>
      </c>
      <c r="V14" s="60">
        <f>VLOOKUP($A14,'Return Data'!$B$7:$R$2292,17,0)</f>
        <v>3.8885999999999998</v>
      </c>
      <c r="W14" s="61">
        <f t="shared" si="10"/>
        <v>7</v>
      </c>
      <c r="X14" s="60">
        <f>VLOOKUP($A14,'Return Data'!$B$7:$R$2292,14,0)</f>
        <v>4.8959000000000001</v>
      </c>
      <c r="Y14" s="61">
        <f t="shared" si="11"/>
        <v>6</v>
      </c>
      <c r="Z14" s="60">
        <f>VLOOKUP($A14,'Return Data'!$B$7:$R$2292,16,0)</f>
        <v>7.0751999999999997</v>
      </c>
      <c r="AA14" s="62">
        <f t="shared" si="9"/>
        <v>6</v>
      </c>
    </row>
    <row r="15" spans="1:27" x14ac:dyDescent="0.3">
      <c r="A15" s="58" t="s">
        <v>1144</v>
      </c>
      <c r="B15" s="59">
        <f>VLOOKUP($A15,'Return Data'!$B$7:$R$2292,3,0)</f>
        <v>44826</v>
      </c>
      <c r="C15" s="60">
        <f>VLOOKUP($A15,'Return Data'!$B$7:$R$2292,4,0)</f>
        <v>33.405200000000001</v>
      </c>
      <c r="D15" s="60">
        <f>VLOOKUP($A15,'Return Data'!$B$7:$R$2292,5,0)</f>
        <v>1.2019</v>
      </c>
      <c r="E15" s="61">
        <f t="shared" si="0"/>
        <v>11</v>
      </c>
      <c r="F15" s="60">
        <f>VLOOKUP($A15,'Return Data'!$B$7:$R$2292,6,0)</f>
        <v>-1.6387</v>
      </c>
      <c r="G15" s="61">
        <f t="shared" si="1"/>
        <v>11</v>
      </c>
      <c r="H15" s="60">
        <f>VLOOKUP($A15,'Return Data'!$B$7:$R$2292,7,0)</f>
        <v>1.3427</v>
      </c>
      <c r="I15" s="61">
        <f t="shared" si="2"/>
        <v>13</v>
      </c>
      <c r="J15" s="60">
        <f>VLOOKUP($A15,'Return Data'!$B$7:$R$2292,8,0)</f>
        <v>1.6947000000000001</v>
      </c>
      <c r="K15" s="61">
        <f t="shared" si="3"/>
        <v>16</v>
      </c>
      <c r="L15" s="60">
        <f>VLOOKUP($A15,'Return Data'!$B$7:$R$2292,9,0)</f>
        <v>3.3685999999999998</v>
      </c>
      <c r="M15" s="61">
        <f t="shared" si="4"/>
        <v>17</v>
      </c>
      <c r="N15" s="60">
        <f>VLOOKUP($A15,'Return Data'!$B$7:$R$2292,10,0)</f>
        <v>4.4398999999999997</v>
      </c>
      <c r="O15" s="61">
        <f t="shared" si="5"/>
        <v>15</v>
      </c>
      <c r="P15" s="60">
        <f>VLOOKUP($A15,'Return Data'!$B$7:$R$2292,11,0)</f>
        <v>3.4207999999999998</v>
      </c>
      <c r="Q15" s="61">
        <f t="shared" si="6"/>
        <v>13</v>
      </c>
      <c r="R15" s="60">
        <f>VLOOKUP($A15,'Return Data'!$B$7:$R$2292,12,0)</f>
        <v>3.4256000000000002</v>
      </c>
      <c r="S15" s="61">
        <f t="shared" si="7"/>
        <v>14</v>
      </c>
      <c r="T15" s="60">
        <f>VLOOKUP($A15,'Return Data'!$B$7:$R$2292,13,0)</f>
        <v>3.2387999999999999</v>
      </c>
      <c r="U15" s="61">
        <f t="shared" si="8"/>
        <v>14</v>
      </c>
      <c r="V15" s="60">
        <f>VLOOKUP($A15,'Return Data'!$B$7:$R$2292,17,0)</f>
        <v>3.1194000000000002</v>
      </c>
      <c r="W15" s="61">
        <f t="shared" si="10"/>
        <v>14</v>
      </c>
      <c r="X15" s="60">
        <f>VLOOKUP($A15,'Return Data'!$B$7:$R$2292,14,0)</f>
        <v>4.0286</v>
      </c>
      <c r="Y15" s="61">
        <f t="shared" si="11"/>
        <v>13</v>
      </c>
      <c r="Z15" s="60">
        <f>VLOOKUP($A15,'Return Data'!$B$7:$R$2292,16,0)</f>
        <v>6.3452000000000002</v>
      </c>
      <c r="AA15" s="62">
        <f t="shared" si="9"/>
        <v>13</v>
      </c>
    </row>
    <row r="16" spans="1:27" x14ac:dyDescent="0.3">
      <c r="A16" s="58" t="s">
        <v>1147</v>
      </c>
      <c r="B16" s="59">
        <f>VLOOKUP($A16,'Return Data'!$B$7:$R$2292,3,0)</f>
        <v>44826</v>
      </c>
      <c r="C16" s="60">
        <f>VLOOKUP($A16,'Return Data'!$B$7:$R$2292,4,0)</f>
        <v>2508.9132</v>
      </c>
      <c r="D16" s="60">
        <f>VLOOKUP($A16,'Return Data'!$B$7:$R$2292,5,0)</f>
        <v>-0.81469999999999998</v>
      </c>
      <c r="E16" s="61">
        <f t="shared" si="0"/>
        <v>16</v>
      </c>
      <c r="F16" s="60">
        <f>VLOOKUP($A16,'Return Data'!$B$7:$R$2292,6,0)</f>
        <v>-2.6448</v>
      </c>
      <c r="G16" s="61">
        <f t="shared" si="1"/>
        <v>14</v>
      </c>
      <c r="H16" s="60">
        <f>VLOOKUP($A16,'Return Data'!$B$7:$R$2292,7,0)</f>
        <v>1.3109</v>
      </c>
      <c r="I16" s="61">
        <f t="shared" si="2"/>
        <v>14</v>
      </c>
      <c r="J16" s="60">
        <f>VLOOKUP($A16,'Return Data'!$B$7:$R$2292,8,0)</f>
        <v>1.5319</v>
      </c>
      <c r="K16" s="61">
        <f t="shared" si="3"/>
        <v>17</v>
      </c>
      <c r="L16" s="60">
        <f>VLOOKUP($A16,'Return Data'!$B$7:$R$2292,9,0)</f>
        <v>3.5600999999999998</v>
      </c>
      <c r="M16" s="61">
        <f t="shared" si="4"/>
        <v>15</v>
      </c>
      <c r="N16" s="60">
        <f>VLOOKUP($A16,'Return Data'!$B$7:$R$2292,10,0)</f>
        <v>4.9016999999999999</v>
      </c>
      <c r="O16" s="61">
        <f t="shared" si="5"/>
        <v>11</v>
      </c>
      <c r="P16" s="60">
        <f>VLOOKUP($A16,'Return Data'!$B$7:$R$2292,11,0)</f>
        <v>2.9024999999999999</v>
      </c>
      <c r="Q16" s="61">
        <f t="shared" si="6"/>
        <v>16</v>
      </c>
      <c r="R16" s="60">
        <f>VLOOKUP($A16,'Return Data'!$B$7:$R$2292,12,0)</f>
        <v>3.1052</v>
      </c>
      <c r="S16" s="61">
        <f t="shared" si="7"/>
        <v>17</v>
      </c>
      <c r="T16" s="60">
        <f>VLOOKUP($A16,'Return Data'!$B$7:$R$2292,13,0)</f>
        <v>3.0524</v>
      </c>
      <c r="U16" s="61">
        <f t="shared" si="8"/>
        <v>16</v>
      </c>
      <c r="V16" s="60">
        <f>VLOOKUP($A16,'Return Data'!$B$7:$R$2292,17,0)</f>
        <v>3.3843000000000001</v>
      </c>
      <c r="W16" s="61">
        <f t="shared" si="10"/>
        <v>12</v>
      </c>
      <c r="X16" s="60">
        <f>VLOOKUP($A16,'Return Data'!$B$7:$R$2292,14,0)</f>
        <v>4.3992000000000004</v>
      </c>
      <c r="Y16" s="61">
        <f t="shared" si="11"/>
        <v>11</v>
      </c>
      <c r="Z16" s="60">
        <f>VLOOKUP($A16,'Return Data'!$B$7:$R$2292,16,0)</f>
        <v>7.2876000000000003</v>
      </c>
      <c r="AA16" s="62">
        <f t="shared" si="9"/>
        <v>2</v>
      </c>
    </row>
    <row r="17" spans="1:27" x14ac:dyDescent="0.3">
      <c r="A17" s="58" t="s">
        <v>1151</v>
      </c>
      <c r="B17" s="59">
        <f>VLOOKUP($A17,'Return Data'!$B$7:$R$2292,3,0)</f>
        <v>44826</v>
      </c>
      <c r="C17" s="60">
        <f>VLOOKUP($A17,'Return Data'!$B$7:$R$2292,4,0)</f>
        <v>3673.1813000000002</v>
      </c>
      <c r="D17" s="60">
        <f>VLOOKUP($A17,'Return Data'!$B$7:$R$2292,5,0)</f>
        <v>0.82879999999999998</v>
      </c>
      <c r="E17" s="61">
        <f t="shared" si="0"/>
        <v>14</v>
      </c>
      <c r="F17" s="60">
        <f>VLOOKUP($A17,'Return Data'!$B$7:$R$2292,6,0)</f>
        <v>-2.0228000000000002</v>
      </c>
      <c r="G17" s="61">
        <f t="shared" si="1"/>
        <v>13</v>
      </c>
      <c r="H17" s="60">
        <f>VLOOKUP($A17,'Return Data'!$B$7:$R$2292,7,0)</f>
        <v>1.9128000000000001</v>
      </c>
      <c r="I17" s="61">
        <f t="shared" si="2"/>
        <v>10</v>
      </c>
      <c r="J17" s="60">
        <f>VLOOKUP($A17,'Return Data'!$B$7:$R$2292,8,0)</f>
        <v>2.6395</v>
      </c>
      <c r="K17" s="61">
        <f t="shared" si="3"/>
        <v>8</v>
      </c>
      <c r="L17" s="60">
        <f>VLOOKUP($A17,'Return Data'!$B$7:$R$2292,9,0)</f>
        <v>4.3072999999999997</v>
      </c>
      <c r="M17" s="61">
        <f t="shared" si="4"/>
        <v>7</v>
      </c>
      <c r="N17" s="60">
        <f>VLOOKUP($A17,'Return Data'!$B$7:$R$2292,10,0)</f>
        <v>5.1588000000000003</v>
      </c>
      <c r="O17" s="61">
        <f t="shared" si="5"/>
        <v>7</v>
      </c>
      <c r="P17" s="60">
        <f>VLOOKUP($A17,'Return Data'!$B$7:$R$2292,11,0)</f>
        <v>4.3293999999999997</v>
      </c>
      <c r="Q17" s="61">
        <f t="shared" si="6"/>
        <v>3</v>
      </c>
      <c r="R17" s="60">
        <f>VLOOKUP($A17,'Return Data'!$B$7:$R$2292,12,0)</f>
        <v>4.2689000000000004</v>
      </c>
      <c r="S17" s="61">
        <f t="shared" si="7"/>
        <v>3</v>
      </c>
      <c r="T17" s="60">
        <f>VLOOKUP($A17,'Return Data'!$B$7:$R$2292,13,0)</f>
        <v>4.0724999999999998</v>
      </c>
      <c r="U17" s="61">
        <f t="shared" si="8"/>
        <v>3</v>
      </c>
      <c r="V17" s="60">
        <f>VLOOKUP($A17,'Return Data'!$B$7:$R$2292,17,0)</f>
        <v>3.9699</v>
      </c>
      <c r="W17" s="61">
        <f t="shared" si="10"/>
        <v>5</v>
      </c>
      <c r="X17" s="60">
        <f>VLOOKUP($A17,'Return Data'!$B$7:$R$2292,14,0)</f>
        <v>4.7701000000000002</v>
      </c>
      <c r="Y17" s="61">
        <f t="shared" si="11"/>
        <v>7</v>
      </c>
      <c r="Z17" s="60">
        <f>VLOOKUP($A17,'Return Data'!$B$7:$R$2292,16,0)</f>
        <v>7.0091000000000001</v>
      </c>
      <c r="AA17" s="62">
        <f t="shared" si="9"/>
        <v>7</v>
      </c>
    </row>
    <row r="18" spans="1:27" x14ac:dyDescent="0.3">
      <c r="A18" s="58" t="s">
        <v>1154</v>
      </c>
      <c r="B18" s="59">
        <f>VLOOKUP($A18,'Return Data'!$B$7:$R$2292,3,0)</f>
        <v>44826</v>
      </c>
      <c r="C18" s="60">
        <f>VLOOKUP($A18,'Return Data'!$B$7:$R$2292,4,0)</f>
        <v>32.629218539073101</v>
      </c>
      <c r="D18" s="60">
        <f>VLOOKUP($A18,'Return Data'!$B$7:$R$2292,5,0)</f>
        <v>1.1745000000000001</v>
      </c>
      <c r="E18" s="61">
        <f t="shared" si="0"/>
        <v>12</v>
      </c>
      <c r="F18" s="60">
        <f>VLOOKUP($A18,'Return Data'!$B$7:$R$2292,6,0)</f>
        <v>-1.1185</v>
      </c>
      <c r="G18" s="61">
        <f t="shared" si="1"/>
        <v>7</v>
      </c>
      <c r="H18" s="60">
        <f>VLOOKUP($A18,'Return Data'!$B$7:$R$2292,7,0)</f>
        <v>1.9421999999999999</v>
      </c>
      <c r="I18" s="61">
        <f t="shared" si="2"/>
        <v>8</v>
      </c>
      <c r="J18" s="60">
        <f>VLOOKUP($A18,'Return Data'!$B$7:$R$2292,8,0)</f>
        <v>2.2911000000000001</v>
      </c>
      <c r="K18" s="61">
        <f t="shared" si="3"/>
        <v>12</v>
      </c>
      <c r="L18" s="60">
        <f>VLOOKUP($A18,'Return Data'!$B$7:$R$2292,9,0)</f>
        <v>3.8826999999999998</v>
      </c>
      <c r="M18" s="61">
        <f t="shared" si="4"/>
        <v>11</v>
      </c>
      <c r="N18" s="60">
        <f>VLOOKUP($A18,'Return Data'!$B$7:$R$2292,10,0)</f>
        <v>4.5490000000000004</v>
      </c>
      <c r="O18" s="61">
        <f t="shared" si="5"/>
        <v>14</v>
      </c>
      <c r="P18" s="60">
        <f>VLOOKUP($A18,'Return Data'!$B$7:$R$2292,11,0)</f>
        <v>3.3681999999999999</v>
      </c>
      <c r="Q18" s="61">
        <f t="shared" si="6"/>
        <v>14</v>
      </c>
      <c r="R18" s="60">
        <f>VLOOKUP($A18,'Return Data'!$B$7:$R$2292,12,0)</f>
        <v>3.3902999999999999</v>
      </c>
      <c r="S18" s="61">
        <f t="shared" si="7"/>
        <v>15</v>
      </c>
      <c r="T18" s="60">
        <f>VLOOKUP($A18,'Return Data'!$B$7:$R$2292,13,0)</f>
        <v>3.2404999999999999</v>
      </c>
      <c r="U18" s="61">
        <f t="shared" si="8"/>
        <v>13</v>
      </c>
      <c r="V18" s="60">
        <f>VLOOKUP($A18,'Return Data'!$B$7:$R$2292,17,0)</f>
        <v>3.1473</v>
      </c>
      <c r="W18" s="61">
        <f t="shared" si="10"/>
        <v>13</v>
      </c>
      <c r="X18" s="60">
        <f>VLOOKUP($A18,'Return Data'!$B$7:$R$2292,14,0)</f>
        <v>4.157</v>
      </c>
      <c r="Y18" s="61">
        <f t="shared" si="11"/>
        <v>12</v>
      </c>
      <c r="Z18" s="60">
        <f>VLOOKUP($A18,'Return Data'!$B$7:$R$2292,16,0)</f>
        <v>7.1482000000000001</v>
      </c>
      <c r="AA18" s="62">
        <f t="shared" si="9"/>
        <v>4</v>
      </c>
    </row>
    <row r="19" spans="1:27" x14ac:dyDescent="0.3">
      <c r="A19" s="58" t="s">
        <v>1155</v>
      </c>
      <c r="B19" s="59">
        <f>VLOOKUP($A19,'Return Data'!$B$7:$R$2292,3,0)</f>
        <v>44826</v>
      </c>
      <c r="C19" s="60">
        <f>VLOOKUP($A19,'Return Data'!$B$7:$R$2292,4,0)</f>
        <v>3390.3247999999999</v>
      </c>
      <c r="D19" s="60">
        <f>VLOOKUP($A19,'Return Data'!$B$7:$R$2292,5,0)</f>
        <v>2.0661</v>
      </c>
      <c r="E19" s="61">
        <f t="shared" si="0"/>
        <v>5</v>
      </c>
      <c r="F19" s="60">
        <f>VLOOKUP($A19,'Return Data'!$B$7:$R$2292,6,0)</f>
        <v>-1.2376</v>
      </c>
      <c r="G19" s="61">
        <f t="shared" si="1"/>
        <v>8</v>
      </c>
      <c r="H19" s="60">
        <f>VLOOKUP($A19,'Return Data'!$B$7:$R$2292,7,0)</f>
        <v>2.5354000000000001</v>
      </c>
      <c r="I19" s="61">
        <f t="shared" si="2"/>
        <v>6</v>
      </c>
      <c r="J19" s="60">
        <f>VLOOKUP($A19,'Return Data'!$B$7:$R$2292,8,0)</f>
        <v>2.9662000000000002</v>
      </c>
      <c r="K19" s="61">
        <f t="shared" si="3"/>
        <v>5</v>
      </c>
      <c r="L19" s="60">
        <f>VLOOKUP($A19,'Return Data'!$B$7:$R$2292,9,0)</f>
        <v>4.5732999999999997</v>
      </c>
      <c r="M19" s="61">
        <f t="shared" si="4"/>
        <v>3</v>
      </c>
      <c r="N19" s="60">
        <f>VLOOKUP($A19,'Return Data'!$B$7:$R$2292,10,0)</f>
        <v>5.3922999999999996</v>
      </c>
      <c r="O19" s="61">
        <f t="shared" si="5"/>
        <v>1</v>
      </c>
      <c r="P19" s="60">
        <f>VLOOKUP($A19,'Return Data'!$B$7:$R$2292,11,0)</f>
        <v>4.4435000000000002</v>
      </c>
      <c r="Q19" s="61">
        <f t="shared" si="6"/>
        <v>1</v>
      </c>
      <c r="R19" s="60">
        <f>VLOOKUP($A19,'Return Data'!$B$7:$R$2292,12,0)</f>
        <v>4.3912000000000004</v>
      </c>
      <c r="S19" s="61">
        <f t="shared" si="7"/>
        <v>1</v>
      </c>
      <c r="T19" s="60">
        <f>VLOOKUP($A19,'Return Data'!$B$7:$R$2292,13,0)</f>
        <v>4.1778000000000004</v>
      </c>
      <c r="U19" s="61">
        <f t="shared" si="8"/>
        <v>1</v>
      </c>
      <c r="V19" s="60">
        <f>VLOOKUP($A19,'Return Data'!$B$7:$R$2292,17,0)</f>
        <v>4.077</v>
      </c>
      <c r="W19" s="61">
        <f t="shared" si="10"/>
        <v>1</v>
      </c>
      <c r="X19" s="60">
        <f>VLOOKUP($A19,'Return Data'!$B$7:$R$2292,14,0)</f>
        <v>4.9447000000000001</v>
      </c>
      <c r="Y19" s="61">
        <f t="shared" si="11"/>
        <v>4</v>
      </c>
      <c r="Z19" s="60">
        <f>VLOOKUP($A19,'Return Data'!$B$7:$R$2292,16,0)</f>
        <v>7.3201999999999998</v>
      </c>
      <c r="AA19" s="62">
        <f t="shared" si="9"/>
        <v>1</v>
      </c>
    </row>
    <row r="20" spans="1:27" x14ac:dyDescent="0.3">
      <c r="A20" s="58" t="s">
        <v>1158</v>
      </c>
      <c r="B20" s="59">
        <f>VLOOKUP($A20,'Return Data'!$B$7:$R$2292,3,0)</f>
        <v>44826</v>
      </c>
      <c r="C20" s="60">
        <f>VLOOKUP($A20,'Return Data'!$B$7:$R$2292,4,0)</f>
        <v>1094.3167000000001</v>
      </c>
      <c r="D20" s="60">
        <f>VLOOKUP($A20,'Return Data'!$B$7:$R$2292,5,0)</f>
        <v>2.8119999999999998</v>
      </c>
      <c r="E20" s="61">
        <f t="shared" si="0"/>
        <v>3</v>
      </c>
      <c r="F20" s="60">
        <f>VLOOKUP($A20,'Return Data'!$B$7:$R$2292,6,0)</f>
        <v>-0.1101</v>
      </c>
      <c r="G20" s="61">
        <f t="shared" si="1"/>
        <v>4</v>
      </c>
      <c r="H20" s="60">
        <f>VLOOKUP($A20,'Return Data'!$B$7:$R$2292,7,0)</f>
        <v>2.5613999999999999</v>
      </c>
      <c r="I20" s="61">
        <f t="shared" si="2"/>
        <v>4</v>
      </c>
      <c r="J20" s="60">
        <f>VLOOKUP($A20,'Return Data'!$B$7:$R$2292,8,0)</f>
        <v>2.8599000000000001</v>
      </c>
      <c r="K20" s="61">
        <f t="shared" si="3"/>
        <v>6</v>
      </c>
      <c r="L20" s="60">
        <f>VLOOKUP($A20,'Return Data'!$B$7:$R$2292,9,0)</f>
        <v>3.8540999999999999</v>
      </c>
      <c r="M20" s="61">
        <f t="shared" si="4"/>
        <v>12</v>
      </c>
      <c r="N20" s="60">
        <f>VLOOKUP($A20,'Return Data'!$B$7:$R$2292,10,0)</f>
        <v>4.3159999999999998</v>
      </c>
      <c r="O20" s="61">
        <f t="shared" si="5"/>
        <v>16</v>
      </c>
      <c r="P20" s="60">
        <f>VLOOKUP($A20,'Return Data'!$B$7:$R$2292,11,0)</f>
        <v>3.8325</v>
      </c>
      <c r="Q20" s="61">
        <f t="shared" si="6"/>
        <v>10</v>
      </c>
      <c r="R20" s="60">
        <f>VLOOKUP($A20,'Return Data'!$B$7:$R$2292,12,0)</f>
        <v>3.6964999999999999</v>
      </c>
      <c r="S20" s="61">
        <f t="shared" si="7"/>
        <v>11</v>
      </c>
      <c r="T20" s="60"/>
      <c r="U20" s="61"/>
      <c r="V20" s="60"/>
      <c r="W20" s="61"/>
      <c r="X20" s="60"/>
      <c r="Y20" s="61"/>
      <c r="Z20" s="60">
        <f>VLOOKUP($A20,'Return Data'!$B$7:$R$2292,16,0)</f>
        <v>3.6006999999999998</v>
      </c>
      <c r="AA20" s="62">
        <f t="shared" si="9"/>
        <v>17</v>
      </c>
    </row>
    <row r="21" spans="1:27" x14ac:dyDescent="0.3">
      <c r="A21" s="58" t="s">
        <v>1162</v>
      </c>
      <c r="B21" s="59">
        <f>VLOOKUP($A21,'Return Data'!$B$7:$R$2292,3,0)</f>
        <v>44826</v>
      </c>
      <c r="C21" s="60">
        <f>VLOOKUP($A21,'Return Data'!$B$7:$R$2292,4,0)</f>
        <v>34.265599999999999</v>
      </c>
      <c r="D21" s="60">
        <f>VLOOKUP($A21,'Return Data'!$B$7:$R$2292,5,0)</f>
        <v>2.024</v>
      </c>
      <c r="E21" s="61">
        <f t="shared" si="0"/>
        <v>6</v>
      </c>
      <c r="F21" s="60">
        <f>VLOOKUP($A21,'Return Data'!$B$7:$R$2292,6,0)</f>
        <v>-1.4556</v>
      </c>
      <c r="G21" s="61">
        <f t="shared" si="1"/>
        <v>9</v>
      </c>
      <c r="H21" s="60">
        <f>VLOOKUP($A21,'Return Data'!$B$7:$R$2292,7,0)</f>
        <v>1.7505999999999999</v>
      </c>
      <c r="I21" s="61">
        <f t="shared" si="2"/>
        <v>12</v>
      </c>
      <c r="J21" s="60">
        <f>VLOOKUP($A21,'Return Data'!$B$7:$R$2292,8,0)</f>
        <v>2.4828000000000001</v>
      </c>
      <c r="K21" s="61">
        <f t="shared" si="3"/>
        <v>10</v>
      </c>
      <c r="L21" s="60">
        <f>VLOOKUP($A21,'Return Data'!$B$7:$R$2292,9,0)</f>
        <v>3.9994999999999998</v>
      </c>
      <c r="M21" s="61">
        <f t="shared" si="4"/>
        <v>10</v>
      </c>
      <c r="N21" s="60">
        <f>VLOOKUP($A21,'Return Data'!$B$7:$R$2292,10,0)</f>
        <v>4.8177000000000003</v>
      </c>
      <c r="O21" s="61">
        <f t="shared" si="5"/>
        <v>13</v>
      </c>
      <c r="P21" s="60">
        <f>VLOOKUP($A21,'Return Data'!$B$7:$R$2292,11,0)</f>
        <v>3.665</v>
      </c>
      <c r="Q21" s="61">
        <f t="shared" si="6"/>
        <v>12</v>
      </c>
      <c r="R21" s="60">
        <f>VLOOKUP($A21,'Return Data'!$B$7:$R$2292,12,0)</f>
        <v>3.6802000000000001</v>
      </c>
      <c r="S21" s="61">
        <f t="shared" si="7"/>
        <v>12</v>
      </c>
      <c r="T21" s="60">
        <f>VLOOKUP($A21,'Return Data'!$B$7:$R$2292,13,0)</f>
        <v>3.5108000000000001</v>
      </c>
      <c r="U21" s="61">
        <f>RANK(T21,T$8:T$24,0)</f>
        <v>11</v>
      </c>
      <c r="V21" s="60">
        <f>VLOOKUP($A21,'Return Data'!$B$7:$R$2292,17,0)</f>
        <v>3.5337000000000001</v>
      </c>
      <c r="W21" s="61">
        <f>RANK(V21,V$8:V$24,0)</f>
        <v>10</v>
      </c>
      <c r="X21" s="60">
        <f>VLOOKUP($A21,'Return Data'!$B$7:$R$2292,14,0)</f>
        <v>4.5</v>
      </c>
      <c r="Y21" s="61">
        <f>RANK(X21,X$8:X$24,0)</f>
        <v>9</v>
      </c>
      <c r="Z21" s="60">
        <f>VLOOKUP($A21,'Return Data'!$B$7:$R$2292,16,0)</f>
        <v>6.9999000000000002</v>
      </c>
      <c r="AA21" s="62">
        <f t="shared" si="9"/>
        <v>8</v>
      </c>
    </row>
    <row r="22" spans="1:27" x14ac:dyDescent="0.3">
      <c r="A22" s="58" t="s">
        <v>1164</v>
      </c>
      <c r="B22" s="59">
        <f>VLOOKUP($A22,'Return Data'!$B$7:$R$2292,3,0)</f>
        <v>44826</v>
      </c>
      <c r="C22" s="60">
        <f>VLOOKUP($A22,'Return Data'!$B$7:$R$2292,4,0)</f>
        <v>12.3308</v>
      </c>
      <c r="D22" s="60">
        <f>VLOOKUP($A22,'Return Data'!$B$7:$R$2292,5,0)</f>
        <v>5.625</v>
      </c>
      <c r="E22" s="61">
        <f t="shared" si="0"/>
        <v>1</v>
      </c>
      <c r="F22" s="60">
        <f>VLOOKUP($A22,'Return Data'!$B$7:$R$2292,6,0)</f>
        <v>3.948</v>
      </c>
      <c r="G22" s="61">
        <f t="shared" si="1"/>
        <v>1</v>
      </c>
      <c r="H22" s="60">
        <f>VLOOKUP($A22,'Return Data'!$B$7:$R$2292,7,0)</f>
        <v>4.4862000000000002</v>
      </c>
      <c r="I22" s="61">
        <f t="shared" si="2"/>
        <v>1</v>
      </c>
      <c r="J22" s="60">
        <f>VLOOKUP($A22,'Return Data'!$B$7:$R$2292,8,0)</f>
        <v>4.4264999999999999</v>
      </c>
      <c r="K22" s="61">
        <f t="shared" si="3"/>
        <v>1</v>
      </c>
      <c r="L22" s="60">
        <f>VLOOKUP($A22,'Return Data'!$B$7:$R$2292,9,0)</f>
        <v>5.0441000000000003</v>
      </c>
      <c r="M22" s="61">
        <f t="shared" si="4"/>
        <v>1</v>
      </c>
      <c r="N22" s="60">
        <f>VLOOKUP($A22,'Return Data'!$B$7:$R$2292,10,0)</f>
        <v>4.9351000000000003</v>
      </c>
      <c r="O22" s="61">
        <f t="shared" si="5"/>
        <v>9</v>
      </c>
      <c r="P22" s="60">
        <f>VLOOKUP($A22,'Return Data'!$B$7:$R$2292,11,0)</f>
        <v>4.3651999999999997</v>
      </c>
      <c r="Q22" s="61">
        <f t="shared" si="6"/>
        <v>2</v>
      </c>
      <c r="R22" s="60">
        <f>VLOOKUP($A22,'Return Data'!$B$7:$R$2292,12,0)</f>
        <v>4.0610999999999997</v>
      </c>
      <c r="S22" s="61">
        <f t="shared" si="7"/>
        <v>9</v>
      </c>
      <c r="T22" s="60">
        <f>VLOOKUP($A22,'Return Data'!$B$7:$R$2292,13,0)</f>
        <v>3.8452999999999999</v>
      </c>
      <c r="U22" s="61">
        <f>RANK(T22,T$8:T$24,0)</f>
        <v>9</v>
      </c>
      <c r="V22" s="60">
        <f>VLOOKUP($A22,'Return Data'!$B$7:$R$2292,17,0)</f>
        <v>3.6533000000000002</v>
      </c>
      <c r="W22" s="61">
        <f>RANK(V22,V$8:V$24,0)</f>
        <v>9</v>
      </c>
      <c r="X22" s="60"/>
      <c r="Y22" s="61"/>
      <c r="Z22" s="60">
        <f>VLOOKUP($A22,'Return Data'!$B$7:$R$2292,16,0)</f>
        <v>5.3887999999999998</v>
      </c>
      <c r="AA22" s="62">
        <f t="shared" si="9"/>
        <v>14</v>
      </c>
    </row>
    <row r="23" spans="1:27" x14ac:dyDescent="0.3">
      <c r="A23" s="58" t="s">
        <v>1166</v>
      </c>
      <c r="B23" s="59">
        <f>VLOOKUP($A23,'Return Data'!$B$7:$R$2292,3,0)</f>
        <v>44826</v>
      </c>
      <c r="C23" s="60">
        <f>VLOOKUP($A23,'Return Data'!$B$7:$R$2292,4,0)</f>
        <v>3858.2977999999998</v>
      </c>
      <c r="D23" s="60">
        <f>VLOOKUP($A23,'Return Data'!$B$7:$R$2292,5,0)</f>
        <v>2.5194000000000001</v>
      </c>
      <c r="E23" s="61">
        <f t="shared" si="0"/>
        <v>4</v>
      </c>
      <c r="F23" s="60">
        <f>VLOOKUP($A23,'Return Data'!$B$7:$R$2292,6,0)</f>
        <v>-6.9699999999999998E-2</v>
      </c>
      <c r="G23" s="61">
        <f t="shared" si="1"/>
        <v>3</v>
      </c>
      <c r="H23" s="60">
        <f>VLOOKUP($A23,'Return Data'!$B$7:$R$2292,7,0)</f>
        <v>2.8294000000000001</v>
      </c>
      <c r="I23" s="61">
        <f t="shared" si="2"/>
        <v>3</v>
      </c>
      <c r="J23" s="60">
        <f>VLOOKUP($A23,'Return Data'!$B$7:$R$2292,8,0)</f>
        <v>3.0465</v>
      </c>
      <c r="K23" s="61">
        <f t="shared" si="3"/>
        <v>4</v>
      </c>
      <c r="L23" s="60">
        <f>VLOOKUP($A23,'Return Data'!$B$7:$R$2292,9,0)</f>
        <v>4.5686999999999998</v>
      </c>
      <c r="M23" s="61">
        <f t="shared" si="4"/>
        <v>4</v>
      </c>
      <c r="N23" s="60">
        <f>VLOOKUP($A23,'Return Data'!$B$7:$R$2292,10,0)</f>
        <v>5.2732999999999999</v>
      </c>
      <c r="O23" s="61">
        <f t="shared" si="5"/>
        <v>3</v>
      </c>
      <c r="P23" s="60">
        <f>VLOOKUP($A23,'Return Data'!$B$7:$R$2292,11,0)</f>
        <v>4.1554000000000002</v>
      </c>
      <c r="Q23" s="61">
        <f t="shared" si="6"/>
        <v>6</v>
      </c>
      <c r="R23" s="60">
        <f>VLOOKUP($A23,'Return Data'!$B$7:$R$2292,12,0)</f>
        <v>4.1604000000000001</v>
      </c>
      <c r="S23" s="61">
        <f t="shared" si="7"/>
        <v>6</v>
      </c>
      <c r="T23" s="60">
        <f>VLOOKUP($A23,'Return Data'!$B$7:$R$2292,13,0)</f>
        <v>3.9672000000000001</v>
      </c>
      <c r="U23" s="61">
        <f>RANK(T23,T$8:T$24,0)</f>
        <v>6</v>
      </c>
      <c r="V23" s="60">
        <f>VLOOKUP($A23,'Return Data'!$B$7:$R$2292,17,0)</f>
        <v>4.0563000000000002</v>
      </c>
      <c r="W23" s="61">
        <f>RANK(V23,V$8:V$24,0)</f>
        <v>2</v>
      </c>
      <c r="X23" s="60">
        <f>VLOOKUP($A23,'Return Data'!$B$7:$R$2292,14,0)</f>
        <v>5.0260999999999996</v>
      </c>
      <c r="Y23" s="61">
        <f>RANK(X23,X$8:X$24,0)</f>
        <v>2</v>
      </c>
      <c r="Z23" s="60">
        <f>VLOOKUP($A23,'Return Data'!$B$7:$R$2292,16,0)</f>
        <v>6.6443000000000003</v>
      </c>
      <c r="AA23" s="62">
        <f t="shared" si="9"/>
        <v>11</v>
      </c>
    </row>
    <row r="24" spans="1:27" x14ac:dyDescent="0.3">
      <c r="A24" s="58" t="s">
        <v>1168</v>
      </c>
      <c r="B24" s="59">
        <f>VLOOKUP($A24,'Return Data'!$B$7:$R$2292,3,0)</f>
        <v>44826</v>
      </c>
      <c r="C24" s="60">
        <f>VLOOKUP($A24,'Return Data'!$B$7:$R$2292,4,0)</f>
        <v>2516.7302</v>
      </c>
      <c r="D24" s="60">
        <f>VLOOKUP($A24,'Return Data'!$B$7:$R$2292,5,0)</f>
        <v>1.7142999999999999</v>
      </c>
      <c r="E24" s="61">
        <f t="shared" si="0"/>
        <v>8</v>
      </c>
      <c r="F24" s="60">
        <f>VLOOKUP($A24,'Return Data'!$B$7:$R$2292,6,0)</f>
        <v>-0.1368</v>
      </c>
      <c r="G24" s="61">
        <f t="shared" si="1"/>
        <v>5</v>
      </c>
      <c r="H24" s="60">
        <f>VLOOKUP($A24,'Return Data'!$B$7:$R$2292,7,0)</f>
        <v>2.5369999999999999</v>
      </c>
      <c r="I24" s="61">
        <f t="shared" si="2"/>
        <v>5</v>
      </c>
      <c r="J24" s="60">
        <f>VLOOKUP($A24,'Return Data'!$B$7:$R$2292,8,0)</f>
        <v>3.1417999999999999</v>
      </c>
      <c r="K24" s="61">
        <f t="shared" si="3"/>
        <v>3</v>
      </c>
      <c r="L24" s="60">
        <f>VLOOKUP($A24,'Return Data'!$B$7:$R$2292,9,0)</f>
        <v>4.5480999999999998</v>
      </c>
      <c r="M24" s="61">
        <f t="shared" si="4"/>
        <v>5</v>
      </c>
      <c r="N24" s="60">
        <f>VLOOKUP($A24,'Return Data'!$B$7:$R$2292,10,0)</f>
        <v>5.2171000000000003</v>
      </c>
      <c r="O24" s="61">
        <f t="shared" si="5"/>
        <v>4</v>
      </c>
      <c r="P24" s="60">
        <f>VLOOKUP($A24,'Return Data'!$B$7:$R$2292,11,0)</f>
        <v>4.2838000000000003</v>
      </c>
      <c r="Q24" s="61">
        <f t="shared" si="6"/>
        <v>4</v>
      </c>
      <c r="R24" s="60">
        <f>VLOOKUP($A24,'Return Data'!$B$7:$R$2292,12,0)</f>
        <v>4.2770999999999999</v>
      </c>
      <c r="S24" s="61">
        <f t="shared" si="7"/>
        <v>2</v>
      </c>
      <c r="T24" s="60">
        <f>VLOOKUP($A24,'Return Data'!$B$7:$R$2292,13,0)</f>
        <v>4.0804999999999998</v>
      </c>
      <c r="U24" s="61">
        <f>RANK(T24,T$8:T$24,0)</f>
        <v>2</v>
      </c>
      <c r="V24" s="60">
        <f>VLOOKUP($A24,'Return Data'!$B$7:$R$2292,17,0)</f>
        <v>4.0015999999999998</v>
      </c>
      <c r="W24" s="61">
        <f>RANK(V24,V$8:V$24,0)</f>
        <v>4</v>
      </c>
      <c r="X24" s="60">
        <f>VLOOKUP($A24,'Return Data'!$B$7:$R$2292,14,0)</f>
        <v>4.8993000000000002</v>
      </c>
      <c r="Y24" s="61">
        <f>RANK(X24,X$8:X$24,0)</f>
        <v>5</v>
      </c>
      <c r="Z24" s="60">
        <f>VLOOKUP($A24,'Return Data'!$B$7:$R$2292,16,0)</f>
        <v>7.2346000000000004</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1.6536764705882354</v>
      </c>
      <c r="E26" s="69"/>
      <c r="F26" s="70">
        <f>AVERAGE(F8:F24)</f>
        <v>-1.1628705882352943</v>
      </c>
      <c r="G26" s="69"/>
      <c r="H26" s="70">
        <f>AVERAGE(H8:H24)</f>
        <v>2.0200470588235295</v>
      </c>
      <c r="I26" s="69"/>
      <c r="J26" s="70">
        <f>AVERAGE(J8:J24)</f>
        <v>2.5704529411764705</v>
      </c>
      <c r="K26" s="69"/>
      <c r="L26" s="70">
        <f>AVERAGE(L8:L24)</f>
        <v>4.1299058823529418</v>
      </c>
      <c r="M26" s="69"/>
      <c r="N26" s="70">
        <f>AVERAGE(N8:N24)</f>
        <v>4.9314882352941183</v>
      </c>
      <c r="O26" s="69"/>
      <c r="P26" s="70">
        <f>AVERAGE(P8:P24)</f>
        <v>3.8439294117647069</v>
      </c>
      <c r="Q26" s="69"/>
      <c r="R26" s="70">
        <f>AVERAGE(R8:R24)</f>
        <v>3.845994117647058</v>
      </c>
      <c r="S26" s="69"/>
      <c r="T26" s="70">
        <f>AVERAGE(T8:T24)</f>
        <v>3.6998562499999998</v>
      </c>
      <c r="U26" s="69"/>
      <c r="V26" s="70">
        <f>AVERAGE(V8:V24)</f>
        <v>3.7068999999999996</v>
      </c>
      <c r="W26" s="69"/>
      <c r="X26" s="70">
        <f>AVERAGE(X8:X24)</f>
        <v>4.6848307692307696</v>
      </c>
      <c r="Y26" s="69"/>
      <c r="Z26" s="70">
        <f>AVERAGE(Z8:Z24)</f>
        <v>6.388052941176471</v>
      </c>
      <c r="AA26" s="71"/>
    </row>
    <row r="27" spans="1:27" x14ac:dyDescent="0.3">
      <c r="A27" s="68" t="s">
        <v>28</v>
      </c>
      <c r="B27" s="69"/>
      <c r="C27" s="69"/>
      <c r="D27" s="70">
        <f>MIN(D8:D24)</f>
        <v>-2.3572000000000002</v>
      </c>
      <c r="E27" s="69"/>
      <c r="F27" s="70">
        <f>MIN(F8:F24)</f>
        <v>-3.4228000000000001</v>
      </c>
      <c r="G27" s="69"/>
      <c r="H27" s="70">
        <f>MIN(H8:H24)</f>
        <v>9.4899999999999998E-2</v>
      </c>
      <c r="I27" s="69"/>
      <c r="J27" s="70">
        <f>MIN(J8:J24)</f>
        <v>1.5319</v>
      </c>
      <c r="K27" s="69"/>
      <c r="L27" s="70">
        <f>MIN(L8:L24)</f>
        <v>3.3685999999999998</v>
      </c>
      <c r="M27" s="69"/>
      <c r="N27" s="70">
        <f>MIN(N8:N24)</f>
        <v>4.1982999999999997</v>
      </c>
      <c r="O27" s="69"/>
      <c r="P27" s="70">
        <f>MIN(P8:P24)</f>
        <v>2.8940000000000001</v>
      </c>
      <c r="Q27" s="69"/>
      <c r="R27" s="70">
        <f>MIN(R8:R24)</f>
        <v>3.1052</v>
      </c>
      <c r="S27" s="69"/>
      <c r="T27" s="70">
        <f>MIN(T8:T24)</f>
        <v>3.0524</v>
      </c>
      <c r="U27" s="69"/>
      <c r="V27" s="70">
        <f>MIN(V8:V24)</f>
        <v>3.1194000000000002</v>
      </c>
      <c r="W27" s="69"/>
      <c r="X27" s="70">
        <f>MIN(X8:X24)</f>
        <v>4.0286</v>
      </c>
      <c r="Y27" s="69"/>
      <c r="Z27" s="70">
        <f>MIN(Z8:Z24)</f>
        <v>3.6006999999999998</v>
      </c>
      <c r="AA27" s="71"/>
    </row>
    <row r="28" spans="1:27" ht="15" thickBot="1" x14ac:dyDescent="0.35">
      <c r="A28" s="72" t="s">
        <v>29</v>
      </c>
      <c r="B28" s="73"/>
      <c r="C28" s="73"/>
      <c r="D28" s="74">
        <f>MAX(D8:D24)</f>
        <v>5.625</v>
      </c>
      <c r="E28" s="73"/>
      <c r="F28" s="74">
        <f>MAX(F8:F24)</f>
        <v>3.948</v>
      </c>
      <c r="G28" s="73"/>
      <c r="H28" s="74">
        <f>MAX(H8:H24)</f>
        <v>4.4862000000000002</v>
      </c>
      <c r="I28" s="73"/>
      <c r="J28" s="74">
        <f>MAX(J8:J24)</f>
        <v>4.4264999999999999</v>
      </c>
      <c r="K28" s="73"/>
      <c r="L28" s="74">
        <f>MAX(L8:L24)</f>
        <v>5.0441000000000003</v>
      </c>
      <c r="M28" s="73"/>
      <c r="N28" s="74">
        <f>MAX(N8:N24)</f>
        <v>5.3922999999999996</v>
      </c>
      <c r="O28" s="73"/>
      <c r="P28" s="74">
        <f>MAX(P8:P24)</f>
        <v>4.4435000000000002</v>
      </c>
      <c r="Q28" s="73"/>
      <c r="R28" s="74">
        <f>MAX(R8:R24)</f>
        <v>4.3912000000000004</v>
      </c>
      <c r="S28" s="73"/>
      <c r="T28" s="74">
        <f>MAX(T8:T24)</f>
        <v>4.1778000000000004</v>
      </c>
      <c r="U28" s="73"/>
      <c r="V28" s="74">
        <f>MAX(V8:V24)</f>
        <v>4.077</v>
      </c>
      <c r="W28" s="73"/>
      <c r="X28" s="74">
        <f>MAX(X8:X24)</f>
        <v>5.0937999999999999</v>
      </c>
      <c r="Y28" s="73"/>
      <c r="Z28" s="74">
        <f>MAX(Z8:Z24)</f>
        <v>7.3201999999999998</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44826</v>
      </c>
      <c r="C8" s="60">
        <f>VLOOKUP($A8,'Return Data'!$B$7:$R$2292,4,0)</f>
        <v>33.215699999999998</v>
      </c>
      <c r="D8" s="60">
        <f>VLOOKUP($A8,'Return Data'!$B$7:$R$2292,10,0)</f>
        <v>11.5276</v>
      </c>
      <c r="E8" s="61">
        <f t="shared" ref="E8:E15" si="0">RANK(D8,D$8:D$15,0)</f>
        <v>4</v>
      </c>
      <c r="F8" s="60">
        <f>VLOOKUP($A8,'Return Data'!$B$7:$R$2292,11,0)</f>
        <v>-0.53600000000000003</v>
      </c>
      <c r="G8" s="61">
        <f t="shared" ref="G8:G15" si="1">RANK(F8,F$8:F$15,0)</f>
        <v>8</v>
      </c>
      <c r="H8" s="60">
        <f>VLOOKUP($A8,'Return Data'!$B$7:$R$2292,12,0)</f>
        <v>-2.1383999999999999</v>
      </c>
      <c r="I8" s="61">
        <f t="shared" ref="I8:I15" si="2">RANK(H8,H$8:H$15,0)</f>
        <v>8</v>
      </c>
      <c r="J8" s="60">
        <f>VLOOKUP($A8,'Return Data'!$B$7:$R$2292,13,0)</f>
        <v>-2.4582000000000002</v>
      </c>
      <c r="K8" s="61">
        <f t="shared" ref="K8:K15" si="3">RANK(J8,J$8:J$15,0)</f>
        <v>8</v>
      </c>
      <c r="L8" s="60">
        <f>VLOOKUP($A8,'Return Data'!$B$7:$R$2292,17,0)</f>
        <v>19.797799999999999</v>
      </c>
      <c r="M8" s="61">
        <f t="shared" ref="M8:M15" si="4">RANK(L8,L$8:L$15,0)</f>
        <v>4</v>
      </c>
      <c r="N8" s="60">
        <f>VLOOKUP($A8,'Return Data'!$B$7:$R$2292,14,0)</f>
        <v>15.290800000000001</v>
      </c>
      <c r="O8" s="61">
        <f t="shared" ref="O8:O13" si="5">RANK(N8,N$8:N$15,0)</f>
        <v>4</v>
      </c>
      <c r="P8" s="60">
        <f>VLOOKUP($A8,'Return Data'!$B$7:$R$2292,15,0)</f>
        <v>12.0656</v>
      </c>
      <c r="Q8" s="61">
        <f t="shared" ref="Q8:Q13" si="6">RANK(P8,P$8:P$15,0)</f>
        <v>3</v>
      </c>
      <c r="R8" s="60">
        <f>VLOOKUP($A8,'Return Data'!$B$7:$R$2292,16,0)</f>
        <v>10.398199999999999</v>
      </c>
      <c r="S8" s="62">
        <f t="shared" ref="S8:S15" si="7">RANK(R8,R$8:R$15,0)</f>
        <v>6</v>
      </c>
    </row>
    <row r="9" spans="1:20" x14ac:dyDescent="0.3">
      <c r="A9" s="58" t="s">
        <v>1174</v>
      </c>
      <c r="B9" s="59">
        <f>VLOOKUP($A9,'Return Data'!$B$7:$R$2292,3,0)</f>
        <v>44826</v>
      </c>
      <c r="C9" s="60">
        <f>VLOOKUP($A9,'Return Data'!$B$7:$R$2292,4,0)</f>
        <v>52.566000000000003</v>
      </c>
      <c r="D9" s="60">
        <f>VLOOKUP($A9,'Return Data'!$B$7:$R$2292,10,0)</f>
        <v>8.6433999999999997</v>
      </c>
      <c r="E9" s="61">
        <f t="shared" si="0"/>
        <v>8</v>
      </c>
      <c r="F9" s="60">
        <f>VLOOKUP($A9,'Return Data'!$B$7:$R$2292,11,0)</f>
        <v>4.2355999999999998</v>
      </c>
      <c r="G9" s="61">
        <f t="shared" si="1"/>
        <v>4</v>
      </c>
      <c r="H9" s="60">
        <f>VLOOKUP($A9,'Return Data'!$B$7:$R$2292,12,0)</f>
        <v>4.3597000000000001</v>
      </c>
      <c r="I9" s="61">
        <f t="shared" si="2"/>
        <v>7</v>
      </c>
      <c r="J9" s="60">
        <f>VLOOKUP($A9,'Return Data'!$B$7:$R$2292,13,0)</f>
        <v>5.3342000000000001</v>
      </c>
      <c r="K9" s="61">
        <f t="shared" si="3"/>
        <v>4</v>
      </c>
      <c r="L9" s="60">
        <f>VLOOKUP($A9,'Return Data'!$B$7:$R$2292,17,0)</f>
        <v>19.320699999999999</v>
      </c>
      <c r="M9" s="61">
        <f t="shared" si="4"/>
        <v>5</v>
      </c>
      <c r="N9" s="60">
        <f>VLOOKUP($A9,'Return Data'!$B$7:$R$2292,14,0)</f>
        <v>16.411899999999999</v>
      </c>
      <c r="O9" s="61">
        <f t="shared" si="5"/>
        <v>3</v>
      </c>
      <c r="P9" s="60">
        <f>VLOOKUP($A9,'Return Data'!$B$7:$R$2292,15,0)</f>
        <v>11.2196</v>
      </c>
      <c r="Q9" s="61">
        <f t="shared" si="6"/>
        <v>4</v>
      </c>
      <c r="R9" s="60">
        <f>VLOOKUP($A9,'Return Data'!$B$7:$R$2292,16,0)</f>
        <v>10.9374</v>
      </c>
      <c r="S9" s="62">
        <f t="shared" si="7"/>
        <v>4</v>
      </c>
    </row>
    <row r="10" spans="1:20" x14ac:dyDescent="0.3">
      <c r="A10" s="58" t="s">
        <v>1176</v>
      </c>
      <c r="B10" s="59">
        <f>VLOOKUP($A10,'Return Data'!$B$7:$R$2292,3,0)</f>
        <v>44826</v>
      </c>
      <c r="C10" s="60">
        <f>VLOOKUP($A10,'Return Data'!$B$7:$R$2292,4,0)</f>
        <v>489.17160000000001</v>
      </c>
      <c r="D10" s="60">
        <f>VLOOKUP($A10,'Return Data'!$B$7:$R$2292,10,0)</f>
        <v>10.869300000000001</v>
      </c>
      <c r="E10" s="61">
        <f t="shared" si="0"/>
        <v>6</v>
      </c>
      <c r="F10" s="60">
        <f>VLOOKUP($A10,'Return Data'!$B$7:$R$2292,11,0)</f>
        <v>5.4885999999999999</v>
      </c>
      <c r="G10" s="61">
        <f t="shared" si="1"/>
        <v>2</v>
      </c>
      <c r="H10" s="60">
        <f>VLOOKUP($A10,'Return Data'!$B$7:$R$2292,12,0)</f>
        <v>12.828099999999999</v>
      </c>
      <c r="I10" s="61">
        <f t="shared" si="2"/>
        <v>2</v>
      </c>
      <c r="J10" s="60">
        <f>VLOOKUP($A10,'Return Data'!$B$7:$R$2292,13,0)</f>
        <v>14.6234</v>
      </c>
      <c r="K10" s="61">
        <f t="shared" si="3"/>
        <v>2</v>
      </c>
      <c r="L10" s="60">
        <f>VLOOKUP($A10,'Return Data'!$B$7:$R$2292,17,0)</f>
        <v>33.6629</v>
      </c>
      <c r="M10" s="61">
        <f t="shared" si="4"/>
        <v>2</v>
      </c>
      <c r="N10" s="60">
        <f>VLOOKUP($A10,'Return Data'!$B$7:$R$2292,14,0)</f>
        <v>20.309899999999999</v>
      </c>
      <c r="O10" s="61">
        <f t="shared" si="5"/>
        <v>2</v>
      </c>
      <c r="P10" s="60">
        <f>VLOOKUP($A10,'Return Data'!$B$7:$R$2292,15,0)</f>
        <v>14.3216</v>
      </c>
      <c r="Q10" s="61">
        <f t="shared" si="6"/>
        <v>2</v>
      </c>
      <c r="R10" s="60">
        <f>VLOOKUP($A10,'Return Data'!$B$7:$R$2292,16,0)</f>
        <v>15.8325</v>
      </c>
      <c r="S10" s="62">
        <f t="shared" si="7"/>
        <v>2</v>
      </c>
    </row>
    <row r="11" spans="1:20" x14ac:dyDescent="0.3">
      <c r="A11" s="58" t="s">
        <v>1178</v>
      </c>
      <c r="B11" s="59">
        <f>VLOOKUP($A11,'Return Data'!$B$7:$R$2292,3,0)</f>
        <v>44826</v>
      </c>
      <c r="C11" s="60">
        <f>VLOOKUP($A11,'Return Data'!$B$7:$R$2292,4,0)</f>
        <v>89.481300000000005</v>
      </c>
      <c r="D11" s="60">
        <f>VLOOKUP($A11,'Return Data'!$B$7:$R$2292,10,0)</f>
        <v>21.075500000000002</v>
      </c>
      <c r="E11" s="61">
        <f t="shared" si="0"/>
        <v>2</v>
      </c>
      <c r="F11" s="60">
        <f>VLOOKUP($A11,'Return Data'!$B$7:$R$2292,11,0)</f>
        <v>11.9382</v>
      </c>
      <c r="G11" s="61">
        <f t="shared" si="1"/>
        <v>1</v>
      </c>
      <c r="H11" s="60">
        <f>VLOOKUP($A11,'Return Data'!$B$7:$R$2292,12,0)</f>
        <v>13.992699999999999</v>
      </c>
      <c r="I11" s="61">
        <f t="shared" si="2"/>
        <v>1</v>
      </c>
      <c r="J11" s="60">
        <f>VLOOKUP($A11,'Return Data'!$B$7:$R$2292,13,0)</f>
        <v>21.377500000000001</v>
      </c>
      <c r="K11" s="61">
        <f t="shared" si="3"/>
        <v>1</v>
      </c>
      <c r="L11" s="60">
        <f>VLOOKUP($A11,'Return Data'!$B$7:$R$2292,17,0)</f>
        <v>40.904200000000003</v>
      </c>
      <c r="M11" s="61">
        <f t="shared" si="4"/>
        <v>1</v>
      </c>
      <c r="N11" s="60">
        <f>VLOOKUP($A11,'Return Data'!$B$7:$R$2292,14,0)</f>
        <v>32.681699999999999</v>
      </c>
      <c r="O11" s="61">
        <f t="shared" si="5"/>
        <v>1</v>
      </c>
      <c r="P11" s="60">
        <f>VLOOKUP($A11,'Return Data'!$B$7:$R$2292,15,0)</f>
        <v>20.715</v>
      </c>
      <c r="Q11" s="61">
        <f t="shared" si="6"/>
        <v>1</v>
      </c>
      <c r="R11" s="60">
        <f>VLOOKUP($A11,'Return Data'!$B$7:$R$2292,16,0)</f>
        <v>14.2996</v>
      </c>
      <c r="S11" s="62">
        <f t="shared" si="7"/>
        <v>3</v>
      </c>
    </row>
    <row r="12" spans="1:20" x14ac:dyDescent="0.3">
      <c r="A12" s="58" t="s">
        <v>734</v>
      </c>
      <c r="B12" s="59">
        <f>VLOOKUP($A12,'Return Data'!$B$7:$R$2292,3,0)</f>
        <v>44826</v>
      </c>
      <c r="C12" s="60">
        <f>VLOOKUP($A12,'Return Data'!$B$7:$R$2292,4,0)</f>
        <v>24.410799999999998</v>
      </c>
      <c r="D12" s="60">
        <f>VLOOKUP($A12,'Return Data'!$B$7:$R$2292,10,0)</f>
        <v>22.2806</v>
      </c>
      <c r="E12" s="61">
        <f t="shared" si="0"/>
        <v>1</v>
      </c>
      <c r="F12" s="60">
        <f>VLOOKUP($A12,'Return Data'!$B$7:$R$2292,11,0)</f>
        <v>4.2836999999999996</v>
      </c>
      <c r="G12" s="61">
        <f t="shared" si="1"/>
        <v>3</v>
      </c>
      <c r="H12" s="60">
        <f>VLOOKUP($A12,'Return Data'!$B$7:$R$2292,12,0)</f>
        <v>5.7732999999999999</v>
      </c>
      <c r="I12" s="61">
        <f t="shared" si="2"/>
        <v>4</v>
      </c>
      <c r="J12" s="60">
        <f>VLOOKUP($A12,'Return Data'!$B$7:$R$2292,13,0)</f>
        <v>4.0688000000000004</v>
      </c>
      <c r="K12" s="61">
        <f t="shared" si="3"/>
        <v>6</v>
      </c>
      <c r="L12" s="60">
        <f>VLOOKUP($A12,'Return Data'!$B$7:$R$2292,17,0)</f>
        <v>9.4191000000000003</v>
      </c>
      <c r="M12" s="61">
        <f t="shared" si="4"/>
        <v>8</v>
      </c>
      <c r="N12" s="60">
        <f>VLOOKUP($A12,'Return Data'!$B$7:$R$2292,14,0)</f>
        <v>9.0286000000000008</v>
      </c>
      <c r="O12" s="61">
        <f t="shared" si="5"/>
        <v>7</v>
      </c>
      <c r="P12" s="60">
        <f>VLOOKUP($A12,'Return Data'!$B$7:$R$2292,15,0)</f>
        <v>7.8891</v>
      </c>
      <c r="Q12" s="61">
        <f t="shared" si="6"/>
        <v>7</v>
      </c>
      <c r="R12" s="60">
        <f>VLOOKUP($A12,'Return Data'!$B$7:$R$2292,16,0)</f>
        <v>9.1385000000000005</v>
      </c>
      <c r="S12" s="62">
        <f t="shared" si="7"/>
        <v>7</v>
      </c>
    </row>
    <row r="13" spans="1:20" x14ac:dyDescent="0.3">
      <c r="A13" s="58" t="s">
        <v>1179</v>
      </c>
      <c r="B13" s="59">
        <f>VLOOKUP($A13,'Return Data'!$B$7:$R$2292,3,0)</f>
        <v>44826</v>
      </c>
      <c r="C13" s="60">
        <f>VLOOKUP($A13,'Return Data'!$B$7:$R$2292,4,0)</f>
        <v>41.702500000000001</v>
      </c>
      <c r="D13" s="60">
        <f>VLOOKUP($A13,'Return Data'!$B$7:$R$2292,10,0)</f>
        <v>9.4838000000000005</v>
      </c>
      <c r="E13" s="61">
        <f t="shared" si="0"/>
        <v>7</v>
      </c>
      <c r="F13" s="60">
        <f>VLOOKUP($A13,'Return Data'!$B$7:$R$2292,11,0)</f>
        <v>4.0064000000000002</v>
      </c>
      <c r="G13" s="61">
        <f t="shared" si="1"/>
        <v>6</v>
      </c>
      <c r="H13" s="60">
        <f>VLOOKUP($A13,'Return Data'!$B$7:$R$2292,12,0)</f>
        <v>5.2628000000000004</v>
      </c>
      <c r="I13" s="61">
        <f t="shared" si="2"/>
        <v>5</v>
      </c>
      <c r="J13" s="60">
        <f>VLOOKUP($A13,'Return Data'!$B$7:$R$2292,13,0)</f>
        <v>4.7523</v>
      </c>
      <c r="K13" s="61">
        <f t="shared" si="3"/>
        <v>5</v>
      </c>
      <c r="L13" s="60">
        <f>VLOOKUP($A13,'Return Data'!$B$7:$R$2292,17,0)</f>
        <v>14.2819</v>
      </c>
      <c r="M13" s="61">
        <f t="shared" si="4"/>
        <v>6</v>
      </c>
      <c r="N13" s="60">
        <f>VLOOKUP($A13,'Return Data'!$B$7:$R$2292,14,0)</f>
        <v>11.9735</v>
      </c>
      <c r="O13" s="61">
        <f t="shared" si="5"/>
        <v>5</v>
      </c>
      <c r="P13" s="60">
        <f>VLOOKUP($A13,'Return Data'!$B$7:$R$2292,15,0)</f>
        <v>9.9344000000000001</v>
      </c>
      <c r="Q13" s="61">
        <f t="shared" si="6"/>
        <v>5</v>
      </c>
      <c r="R13" s="60">
        <f>VLOOKUP($A13,'Return Data'!$B$7:$R$2292,16,0)</f>
        <v>10.930999999999999</v>
      </c>
      <c r="S13" s="62">
        <f t="shared" si="7"/>
        <v>5</v>
      </c>
    </row>
    <row r="14" spans="1:20" x14ac:dyDescent="0.3">
      <c r="A14" s="58" t="s">
        <v>1181</v>
      </c>
      <c r="B14" s="59">
        <f>VLOOKUP($A14,'Return Data'!$B$7:$R$2292,3,0)</f>
        <v>44826</v>
      </c>
      <c r="C14" s="60">
        <f>VLOOKUP($A14,'Return Data'!$B$7:$R$2292,4,0)</f>
        <v>16.728999999999999</v>
      </c>
      <c r="D14" s="60">
        <f>VLOOKUP($A14,'Return Data'!$B$7:$R$2292,10,0)</f>
        <v>11.307</v>
      </c>
      <c r="E14" s="61">
        <f t="shared" si="0"/>
        <v>5</v>
      </c>
      <c r="F14" s="60">
        <f>VLOOKUP($A14,'Return Data'!$B$7:$R$2292,11,0)</f>
        <v>4.2051999999999996</v>
      </c>
      <c r="G14" s="61">
        <f t="shared" si="1"/>
        <v>5</v>
      </c>
      <c r="H14" s="60">
        <f>VLOOKUP($A14,'Return Data'!$B$7:$R$2292,12,0)</f>
        <v>6.4877000000000002</v>
      </c>
      <c r="I14" s="61">
        <f t="shared" si="2"/>
        <v>3</v>
      </c>
      <c r="J14" s="60">
        <f>VLOOKUP($A14,'Return Data'!$B$7:$R$2292,13,0)</f>
        <v>7.4762000000000004</v>
      </c>
      <c r="K14" s="61">
        <f t="shared" si="3"/>
        <v>3</v>
      </c>
      <c r="L14" s="60">
        <f>VLOOKUP($A14,'Return Data'!$B$7:$R$2292,17,0)</f>
        <v>23.674399999999999</v>
      </c>
      <c r="M14" s="61">
        <f t="shared" si="4"/>
        <v>3</v>
      </c>
      <c r="N14" s="60"/>
      <c r="O14" s="61"/>
      <c r="P14" s="60"/>
      <c r="Q14" s="61"/>
      <c r="R14" s="60">
        <f>VLOOKUP($A14,'Return Data'!$B$7:$R$2292,16,0)</f>
        <v>22.325700000000001</v>
      </c>
      <c r="S14" s="62">
        <f t="shared" si="7"/>
        <v>1</v>
      </c>
    </row>
    <row r="15" spans="1:20" x14ac:dyDescent="0.3">
      <c r="A15" s="58" t="s">
        <v>1183</v>
      </c>
      <c r="B15" s="59">
        <f>VLOOKUP($A15,'Return Data'!$B$7:$R$2292,3,0)</f>
        <v>44826</v>
      </c>
      <c r="C15" s="60">
        <f>VLOOKUP($A15,'Return Data'!$B$7:$R$2292,4,0)</f>
        <v>48.730499999999999</v>
      </c>
      <c r="D15" s="60">
        <f>VLOOKUP($A15,'Return Data'!$B$7:$R$2292,10,0)</f>
        <v>13.605700000000001</v>
      </c>
      <c r="E15" s="61">
        <f t="shared" si="0"/>
        <v>3</v>
      </c>
      <c r="F15" s="60">
        <f>VLOOKUP($A15,'Return Data'!$B$7:$R$2292,11,0)</f>
        <v>3.4468000000000001</v>
      </c>
      <c r="G15" s="61">
        <f t="shared" si="1"/>
        <v>7</v>
      </c>
      <c r="H15" s="60">
        <f>VLOOKUP($A15,'Return Data'!$B$7:$R$2292,12,0)</f>
        <v>4.7092000000000001</v>
      </c>
      <c r="I15" s="61">
        <f t="shared" si="2"/>
        <v>6</v>
      </c>
      <c r="J15" s="60">
        <f>VLOOKUP($A15,'Return Data'!$B$7:$R$2292,13,0)</f>
        <v>3.2808999999999999</v>
      </c>
      <c r="K15" s="61">
        <f t="shared" si="3"/>
        <v>7</v>
      </c>
      <c r="L15" s="60">
        <f>VLOOKUP($A15,'Return Data'!$B$7:$R$2292,17,0)</f>
        <v>13.3527</v>
      </c>
      <c r="M15" s="61">
        <f t="shared" si="4"/>
        <v>7</v>
      </c>
      <c r="N15" s="60">
        <f>VLOOKUP($A15,'Return Data'!$B$7:$R$2292,14,0)</f>
        <v>11.144399999999999</v>
      </c>
      <c r="O15" s="61">
        <f>RANK(N15,N$8:N$15,0)</f>
        <v>6</v>
      </c>
      <c r="P15" s="60">
        <f>VLOOKUP($A15,'Return Data'!$B$7:$R$2292,15,0)</f>
        <v>7.8935000000000004</v>
      </c>
      <c r="Q15" s="61">
        <f>RANK(P15,P$8:P$15,0)</f>
        <v>6</v>
      </c>
      <c r="R15" s="60">
        <f>VLOOKUP($A15,'Return Data'!$B$7:$R$2292,16,0)</f>
        <v>7.7281000000000004</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13.5991125</v>
      </c>
      <c r="E17" s="69"/>
      <c r="F17" s="70">
        <f>AVERAGE(F8:F15)</f>
        <v>4.6335625</v>
      </c>
      <c r="G17" s="69"/>
      <c r="H17" s="70">
        <f>AVERAGE(H8:H15)</f>
        <v>6.4093875000000002</v>
      </c>
      <c r="I17" s="69"/>
      <c r="J17" s="70">
        <f>AVERAGE(J8:J15)</f>
        <v>7.3068875000000011</v>
      </c>
      <c r="K17" s="69"/>
      <c r="L17" s="70">
        <f>AVERAGE(L8:L15)</f>
        <v>21.801712499999997</v>
      </c>
      <c r="M17" s="69"/>
      <c r="N17" s="70">
        <f>AVERAGE(N8:N15)</f>
        <v>16.691542857142856</v>
      </c>
      <c r="O17" s="69"/>
      <c r="P17" s="70">
        <f>AVERAGE(P8:P15)</f>
        <v>12.005542857142856</v>
      </c>
      <c r="Q17" s="69"/>
      <c r="R17" s="70">
        <f>AVERAGE(R8:R15)</f>
        <v>12.698874999999999</v>
      </c>
      <c r="S17" s="71"/>
    </row>
    <row r="18" spans="1:19" x14ac:dyDescent="0.3">
      <c r="A18" s="68" t="s">
        <v>28</v>
      </c>
      <c r="B18" s="69"/>
      <c r="C18" s="69"/>
      <c r="D18" s="70">
        <f>MIN(D8:D15)</f>
        <v>8.6433999999999997</v>
      </c>
      <c r="E18" s="69"/>
      <c r="F18" s="70">
        <f>MIN(F8:F15)</f>
        <v>-0.53600000000000003</v>
      </c>
      <c r="G18" s="69"/>
      <c r="H18" s="70">
        <f>MIN(H8:H15)</f>
        <v>-2.1383999999999999</v>
      </c>
      <c r="I18" s="69"/>
      <c r="J18" s="70">
        <f>MIN(J8:J15)</f>
        <v>-2.4582000000000002</v>
      </c>
      <c r="K18" s="69"/>
      <c r="L18" s="70">
        <f>MIN(L8:L15)</f>
        <v>9.4191000000000003</v>
      </c>
      <c r="M18" s="69"/>
      <c r="N18" s="70">
        <f>MIN(N8:N15)</f>
        <v>9.0286000000000008</v>
      </c>
      <c r="O18" s="69"/>
      <c r="P18" s="70">
        <f>MIN(P8:P15)</f>
        <v>7.8891</v>
      </c>
      <c r="Q18" s="69"/>
      <c r="R18" s="70">
        <f>MIN(R8:R15)</f>
        <v>7.7281000000000004</v>
      </c>
      <c r="S18" s="71"/>
    </row>
    <row r="19" spans="1:19" ht="15" thickBot="1" x14ac:dyDescent="0.35">
      <c r="A19" s="72" t="s">
        <v>29</v>
      </c>
      <c r="B19" s="73"/>
      <c r="C19" s="73"/>
      <c r="D19" s="74">
        <f>MAX(D8:D15)</f>
        <v>22.2806</v>
      </c>
      <c r="E19" s="73"/>
      <c r="F19" s="74">
        <f>MAX(F8:F15)</f>
        <v>11.9382</v>
      </c>
      <c r="G19" s="73"/>
      <c r="H19" s="74">
        <f>MAX(H8:H15)</f>
        <v>13.992699999999999</v>
      </c>
      <c r="I19" s="73"/>
      <c r="J19" s="74">
        <f>MAX(J8:J15)</f>
        <v>21.377500000000001</v>
      </c>
      <c r="K19" s="73"/>
      <c r="L19" s="74">
        <f>MAX(L8:L15)</f>
        <v>40.904200000000003</v>
      </c>
      <c r="M19" s="73"/>
      <c r="N19" s="74">
        <f>MAX(N8:N15)</f>
        <v>32.681699999999999</v>
      </c>
      <c r="O19" s="73"/>
      <c r="P19" s="74">
        <f>MAX(P8:P15)</f>
        <v>20.715</v>
      </c>
      <c r="Q19" s="73"/>
      <c r="R19" s="74">
        <f>MAX(R8:R15)</f>
        <v>22.325700000000001</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44826</v>
      </c>
      <c r="C8" s="60">
        <f>VLOOKUP($A8,'Return Data'!$B$7:$R$2292,4,0)</f>
        <v>289.10289999999998</v>
      </c>
      <c r="D8" s="60">
        <f>VLOOKUP($A8,'Return Data'!$B$7:$R$2292,5,0)</f>
        <v>20.489699999999999</v>
      </c>
      <c r="E8" s="61">
        <f>RANK(D8,D$8:D$14,0)</f>
        <v>2</v>
      </c>
      <c r="F8" s="60">
        <f>VLOOKUP($A8,'Return Data'!$B$7:$R$2292,6,0)</f>
        <v>-3.4415</v>
      </c>
      <c r="G8" s="61">
        <f>RANK(F8,F$8:F$14,0)</f>
        <v>3</v>
      </c>
      <c r="H8" s="60">
        <f>VLOOKUP($A8,'Return Data'!$B$7:$R$2292,7,0)</f>
        <v>1.8096000000000001</v>
      </c>
      <c r="I8" s="61">
        <f>RANK(H8,H$8:H$14,0)</f>
        <v>2</v>
      </c>
      <c r="J8" s="60">
        <f>VLOOKUP($A8,'Return Data'!$B$7:$R$2292,8,0)</f>
        <v>2.4289999999999998</v>
      </c>
      <c r="K8" s="61">
        <f>RANK(J8,J$8:J$14,0)</f>
        <v>2</v>
      </c>
      <c r="L8" s="60">
        <f>VLOOKUP($A8,'Return Data'!$B$7:$R$2292,9,0)</f>
        <v>5.0583</v>
      </c>
      <c r="M8" s="61">
        <f>RANK(L8,L$8:L$14,0)</f>
        <v>4</v>
      </c>
      <c r="N8" s="60">
        <f>VLOOKUP($A8,'Return Data'!$B$7:$R$2292,10,0)</f>
        <v>6.3471000000000002</v>
      </c>
      <c r="O8" s="61">
        <f>RANK(N8,N$8:N$14,0)</f>
        <v>5</v>
      </c>
      <c r="P8" s="60">
        <f>VLOOKUP($A8,'Return Data'!$B$7:$R$2292,11,0)</f>
        <v>4.7195</v>
      </c>
      <c r="Q8" s="61">
        <f>RANK(P8,P$8:P$14,0)</f>
        <v>2</v>
      </c>
      <c r="R8" s="60">
        <f>VLOOKUP($A8,'Return Data'!$B$7:$R$2292,12,0)</f>
        <v>4.5134999999999996</v>
      </c>
      <c r="S8" s="61">
        <f>RANK(R8,R$8:R$14,0)</f>
        <v>1</v>
      </c>
      <c r="T8" s="60">
        <f>VLOOKUP($A8,'Return Data'!$B$7:$R$2292,13,0)</f>
        <v>3.9592000000000001</v>
      </c>
      <c r="U8" s="61">
        <f>RANK(T8,T$8:T$14,0)</f>
        <v>1</v>
      </c>
      <c r="V8" s="60">
        <f>VLOOKUP($A8,'Return Data'!$B$7:$R$2292,17,0)</f>
        <v>4.5750999999999999</v>
      </c>
      <c r="W8" s="61">
        <f>RANK(V8,V$8:V$14,0)</f>
        <v>4</v>
      </c>
      <c r="X8" s="60">
        <f>VLOOKUP($A8,'Return Data'!$B$7:$R$2292,14,0)</f>
        <v>6.0106999999999999</v>
      </c>
      <c r="Y8" s="61">
        <f>RANK(X8,X$8:X$14,0)</f>
        <v>4</v>
      </c>
      <c r="Z8" s="60">
        <f>VLOOKUP($A8,'Return Data'!$B$7:$R$2292,16,0)</f>
        <v>8.0167999999999999</v>
      </c>
      <c r="AA8" s="62">
        <f>RANK(Z8,Z$8:Z$14,0)</f>
        <v>2</v>
      </c>
    </row>
    <row r="9" spans="1:27" x14ac:dyDescent="0.3">
      <c r="A9" s="58" t="s">
        <v>774</v>
      </c>
      <c r="B9" s="59">
        <f>VLOOKUP($A9,'Return Data'!$B$7:$R$2292,3,0)</f>
        <v>44826</v>
      </c>
      <c r="C9" s="60">
        <f>VLOOKUP($A9,'Return Data'!$B$7:$R$2292,4,0)</f>
        <v>35.272100000000002</v>
      </c>
      <c r="D9" s="60">
        <f>VLOOKUP($A9,'Return Data'!$B$7:$R$2292,5,0)</f>
        <v>-5.2767999999999997</v>
      </c>
      <c r="E9" s="61">
        <f t="shared" ref="E9:E14" si="0">RANK(D9,D$8:D$14,0)</f>
        <v>3</v>
      </c>
      <c r="F9" s="60">
        <f>VLOOKUP($A9,'Return Data'!$B$7:$R$2292,6,0)</f>
        <v>-3.3105000000000002</v>
      </c>
      <c r="G9" s="61">
        <f t="shared" ref="G9:G14" si="1">RANK(F9,F$8:F$14,0)</f>
        <v>2</v>
      </c>
      <c r="H9" s="60">
        <f>VLOOKUP($A9,'Return Data'!$B$7:$R$2292,7,0)</f>
        <v>-0.9607</v>
      </c>
      <c r="I9" s="61">
        <f t="shared" ref="I9:I14" si="2">RANK(H9,H$8:H$14,0)</f>
        <v>4</v>
      </c>
      <c r="J9" s="60">
        <f>VLOOKUP($A9,'Return Data'!$B$7:$R$2292,8,0)</f>
        <v>0.76890000000000003</v>
      </c>
      <c r="K9" s="61">
        <f t="shared" ref="K9:K14" si="3">RANK(J9,J$8:J$14,0)</f>
        <v>5</v>
      </c>
      <c r="L9" s="60">
        <f>VLOOKUP($A9,'Return Data'!$B$7:$R$2292,9,0)</f>
        <v>5.1565000000000003</v>
      </c>
      <c r="M9" s="61">
        <f t="shared" ref="M9:M14" si="4">RANK(L9,L$8:L$14,0)</f>
        <v>3</v>
      </c>
      <c r="N9" s="60">
        <f>VLOOKUP($A9,'Return Data'!$B$7:$R$2292,10,0)</f>
        <v>6.7201000000000004</v>
      </c>
      <c r="O9" s="61">
        <f t="shared" ref="O9:O14" si="5">RANK(N9,N$8:N$14,0)</f>
        <v>4</v>
      </c>
      <c r="P9" s="60">
        <f>VLOOKUP($A9,'Return Data'!$B$7:$R$2292,11,0)</f>
        <v>4.2861000000000002</v>
      </c>
      <c r="Q9" s="61">
        <f t="shared" ref="Q9:Q14" si="6">RANK(P9,P$8:P$14,0)</f>
        <v>4</v>
      </c>
      <c r="R9" s="60">
        <f>VLOOKUP($A9,'Return Data'!$B$7:$R$2292,12,0)</f>
        <v>3.9457</v>
      </c>
      <c r="S9" s="61">
        <f t="shared" ref="S9:S14" si="7">RANK(R9,R$8:R$14,0)</f>
        <v>4</v>
      </c>
      <c r="T9" s="60">
        <f>VLOOKUP($A9,'Return Data'!$B$7:$R$2292,13,0)</f>
        <v>3.5463</v>
      </c>
      <c r="U9" s="61">
        <f t="shared" ref="U9:U14" si="8">RANK(T9,T$8:T$14,0)</f>
        <v>4</v>
      </c>
      <c r="V9" s="60">
        <f>VLOOKUP($A9,'Return Data'!$B$7:$R$2292,17,0)</f>
        <v>4.3221999999999996</v>
      </c>
      <c r="W9" s="61">
        <f t="shared" ref="W9:W13" si="9">RANK(V9,V$8:V$14,0)</f>
        <v>5</v>
      </c>
      <c r="X9" s="60">
        <f>VLOOKUP($A9,'Return Data'!$B$7:$R$2292,14,0)</f>
        <v>5.2645</v>
      </c>
      <c r="Y9" s="61">
        <f t="shared" ref="Y9:Y13" si="10">RANK(X9,X$8:X$14,0)</f>
        <v>5</v>
      </c>
      <c r="Z9" s="60">
        <f>VLOOKUP($A9,'Return Data'!$B$7:$R$2292,16,0)</f>
        <v>6.6920999999999999</v>
      </c>
      <c r="AA9" s="62">
        <f t="shared" ref="AA9:AA14" si="11">RANK(Z9,Z$8:Z$14,0)</f>
        <v>5</v>
      </c>
    </row>
    <row r="10" spans="1:27" x14ac:dyDescent="0.3">
      <c r="A10" s="58" t="s">
        <v>776</v>
      </c>
      <c r="B10" s="59">
        <f>VLOOKUP($A10,'Return Data'!$B$7:$R$2292,3,0)</f>
        <v>44826</v>
      </c>
      <c r="C10" s="60">
        <f>VLOOKUP($A10,'Return Data'!$B$7:$R$2292,4,0)</f>
        <v>40.9345</v>
      </c>
      <c r="D10" s="60">
        <f>VLOOKUP($A10,'Return Data'!$B$7:$R$2292,5,0)</f>
        <v>-8.9145000000000003</v>
      </c>
      <c r="E10" s="61">
        <f t="shared" si="0"/>
        <v>4</v>
      </c>
      <c r="F10" s="60">
        <f>VLOOKUP($A10,'Return Data'!$B$7:$R$2292,6,0)</f>
        <v>-5.5852000000000004</v>
      </c>
      <c r="G10" s="61">
        <f t="shared" si="1"/>
        <v>5</v>
      </c>
      <c r="H10" s="60">
        <f>VLOOKUP($A10,'Return Data'!$B$7:$R$2292,7,0)</f>
        <v>-1.4135</v>
      </c>
      <c r="I10" s="61">
        <f t="shared" si="2"/>
        <v>5</v>
      </c>
      <c r="J10" s="60">
        <f>VLOOKUP($A10,'Return Data'!$B$7:$R$2292,8,0)</f>
        <v>1.4657</v>
      </c>
      <c r="K10" s="61">
        <f t="shared" si="3"/>
        <v>3</v>
      </c>
      <c r="L10" s="60">
        <f>VLOOKUP($A10,'Return Data'!$B$7:$R$2292,9,0)</f>
        <v>8.1676000000000002</v>
      </c>
      <c r="M10" s="61">
        <f t="shared" si="4"/>
        <v>2</v>
      </c>
      <c r="N10" s="60">
        <f>VLOOKUP($A10,'Return Data'!$B$7:$R$2292,10,0)</f>
        <v>8.2392000000000003</v>
      </c>
      <c r="O10" s="61">
        <f t="shared" si="5"/>
        <v>2</v>
      </c>
      <c r="P10" s="60">
        <f>VLOOKUP($A10,'Return Data'!$B$7:$R$2292,11,0)</f>
        <v>4.5583</v>
      </c>
      <c r="Q10" s="61">
        <f t="shared" si="6"/>
        <v>3</v>
      </c>
      <c r="R10" s="60">
        <f>VLOOKUP($A10,'Return Data'!$B$7:$R$2292,12,0)</f>
        <v>4.2859999999999996</v>
      </c>
      <c r="S10" s="61">
        <f t="shared" si="7"/>
        <v>3</v>
      </c>
      <c r="T10" s="60">
        <f>VLOOKUP($A10,'Return Data'!$B$7:$R$2292,13,0)</f>
        <v>3.7961</v>
      </c>
      <c r="U10" s="61">
        <f t="shared" si="8"/>
        <v>2</v>
      </c>
      <c r="V10" s="60">
        <f>VLOOKUP($A10,'Return Data'!$B$7:$R$2292,17,0)</f>
        <v>5.0427</v>
      </c>
      <c r="W10" s="61">
        <f t="shared" si="9"/>
        <v>2</v>
      </c>
      <c r="X10" s="60">
        <f>VLOOKUP($A10,'Return Data'!$B$7:$R$2292,14,0)</f>
        <v>6.3411</v>
      </c>
      <c r="Y10" s="61">
        <f t="shared" si="10"/>
        <v>3</v>
      </c>
      <c r="Z10" s="60">
        <f>VLOOKUP($A10,'Return Data'!$B$7:$R$2292,16,0)</f>
        <v>7.8465999999999996</v>
      </c>
      <c r="AA10" s="62">
        <f t="shared" si="11"/>
        <v>4</v>
      </c>
    </row>
    <row r="11" spans="1:27" x14ac:dyDescent="0.3">
      <c r="A11" s="58" t="s">
        <v>778</v>
      </c>
      <c r="B11" s="59">
        <f>VLOOKUP($A11,'Return Data'!$B$7:$R$2292,3,0)</f>
        <v>44826</v>
      </c>
      <c r="C11" s="60">
        <f>VLOOKUP($A11,'Return Data'!$B$7:$R$2292,4,0)</f>
        <v>370.14440000000002</v>
      </c>
      <c r="D11" s="60">
        <f>VLOOKUP($A11,'Return Data'!$B$7:$R$2292,5,0)</f>
        <v>35.4255</v>
      </c>
      <c r="E11" s="61">
        <f t="shared" si="0"/>
        <v>1</v>
      </c>
      <c r="F11" s="60">
        <f>VLOOKUP($A11,'Return Data'!$B$7:$R$2292,6,0)</f>
        <v>8.4962999999999997</v>
      </c>
      <c r="G11" s="61">
        <f t="shared" si="1"/>
        <v>1</v>
      </c>
      <c r="H11" s="60">
        <f>VLOOKUP($A11,'Return Data'!$B$7:$R$2292,7,0)</f>
        <v>5.4757999999999996</v>
      </c>
      <c r="I11" s="61">
        <f t="shared" si="2"/>
        <v>1</v>
      </c>
      <c r="J11" s="60">
        <f>VLOOKUP($A11,'Return Data'!$B$7:$R$2292,8,0)</f>
        <v>7.7355999999999998</v>
      </c>
      <c r="K11" s="61">
        <f t="shared" si="3"/>
        <v>1</v>
      </c>
      <c r="L11" s="60">
        <f>VLOOKUP($A11,'Return Data'!$B$7:$R$2292,9,0)</f>
        <v>15.936999999999999</v>
      </c>
      <c r="M11" s="61">
        <f t="shared" si="4"/>
        <v>1</v>
      </c>
      <c r="N11" s="60">
        <f>VLOOKUP($A11,'Return Data'!$B$7:$R$2292,10,0)</f>
        <v>12.411799999999999</v>
      </c>
      <c r="O11" s="61">
        <f t="shared" si="5"/>
        <v>1</v>
      </c>
      <c r="P11" s="60">
        <f>VLOOKUP($A11,'Return Data'!$B$7:$R$2292,11,0)</f>
        <v>6.0538999999999996</v>
      </c>
      <c r="Q11" s="61">
        <f t="shared" si="6"/>
        <v>1</v>
      </c>
      <c r="R11" s="60">
        <f>VLOOKUP($A11,'Return Data'!$B$7:$R$2292,12,0)</f>
        <v>4.4566999999999997</v>
      </c>
      <c r="S11" s="61">
        <f t="shared" si="7"/>
        <v>2</v>
      </c>
      <c r="T11" s="60">
        <f>VLOOKUP($A11,'Return Data'!$B$7:$R$2292,13,0)</f>
        <v>3.6179999999999999</v>
      </c>
      <c r="U11" s="61">
        <f t="shared" si="8"/>
        <v>3</v>
      </c>
      <c r="V11" s="60">
        <f>VLOOKUP($A11,'Return Data'!$B$7:$R$2292,17,0)</f>
        <v>5.3849</v>
      </c>
      <c r="W11" s="61">
        <f t="shared" si="9"/>
        <v>1</v>
      </c>
      <c r="X11" s="60">
        <f>VLOOKUP($A11,'Return Data'!$B$7:$R$2292,14,0)</f>
        <v>6.9013</v>
      </c>
      <c r="Y11" s="61">
        <f t="shared" si="10"/>
        <v>1</v>
      </c>
      <c r="Z11" s="60">
        <f>VLOOKUP($A11,'Return Data'!$B$7:$R$2292,16,0)</f>
        <v>8.2878000000000007</v>
      </c>
      <c r="AA11" s="62">
        <f t="shared" si="11"/>
        <v>1</v>
      </c>
    </row>
    <row r="12" spans="1:27" x14ac:dyDescent="0.3">
      <c r="A12" s="58" t="s">
        <v>779</v>
      </c>
      <c r="B12" s="59">
        <f>VLOOKUP($A12,'Return Data'!$B$7:$R$2292,3,0)</f>
        <v>44826</v>
      </c>
      <c r="C12" s="60">
        <f>VLOOKUP($A12,'Return Data'!$B$7:$R$2292,4,0)</f>
        <v>1241.3438000000001</v>
      </c>
      <c r="D12" s="60">
        <f>VLOOKUP($A12,'Return Data'!$B$7:$R$2292,5,0)</f>
        <v>-20.5886</v>
      </c>
      <c r="E12" s="61">
        <f t="shared" si="0"/>
        <v>7</v>
      </c>
      <c r="F12" s="60">
        <f>VLOOKUP($A12,'Return Data'!$B$7:$R$2292,6,0)</f>
        <v>-13.809900000000001</v>
      </c>
      <c r="G12" s="61">
        <f t="shared" si="1"/>
        <v>6</v>
      </c>
      <c r="H12" s="60">
        <f>VLOOKUP($A12,'Return Data'!$B$7:$R$2292,7,0)</f>
        <v>-6.6032000000000002</v>
      </c>
      <c r="I12" s="61">
        <f t="shared" si="2"/>
        <v>7</v>
      </c>
      <c r="J12" s="60">
        <f>VLOOKUP($A12,'Return Data'!$B$7:$R$2292,8,0)</f>
        <v>-3.8584999999999998</v>
      </c>
      <c r="K12" s="61">
        <f t="shared" si="3"/>
        <v>7</v>
      </c>
      <c r="L12" s="60">
        <f>VLOOKUP($A12,'Return Data'!$B$7:$R$2292,9,0)</f>
        <v>4.375</v>
      </c>
      <c r="M12" s="61">
        <f t="shared" si="4"/>
        <v>6</v>
      </c>
      <c r="N12" s="60">
        <f>VLOOKUP($A12,'Return Data'!$B$7:$R$2292,10,0)</f>
        <v>7.5880999999999998</v>
      </c>
      <c r="O12" s="61">
        <f t="shared" si="5"/>
        <v>3</v>
      </c>
      <c r="P12" s="60">
        <f>VLOOKUP($A12,'Return Data'!$B$7:$R$2292,11,0)</f>
        <v>2.8816999999999999</v>
      </c>
      <c r="Q12" s="61">
        <f t="shared" si="6"/>
        <v>6</v>
      </c>
      <c r="R12" s="60">
        <f>VLOOKUP($A12,'Return Data'!$B$7:$R$2292,12,0)</f>
        <v>3.0110000000000001</v>
      </c>
      <c r="S12" s="61">
        <f t="shared" si="7"/>
        <v>7</v>
      </c>
      <c r="T12" s="60">
        <f>VLOOKUP($A12,'Return Data'!$B$7:$R$2292,13,0)</f>
        <v>2.8024</v>
      </c>
      <c r="U12" s="61">
        <f t="shared" si="8"/>
        <v>7</v>
      </c>
      <c r="V12" s="60"/>
      <c r="W12" s="61"/>
      <c r="X12" s="60"/>
      <c r="Y12" s="61"/>
      <c r="Z12" s="60">
        <f>VLOOKUP($A12,'Return Data'!$B$7:$R$2292,16,0)</f>
        <v>6.6425000000000001</v>
      </c>
      <c r="AA12" s="62">
        <f t="shared" si="11"/>
        <v>6</v>
      </c>
    </row>
    <row r="13" spans="1:27" x14ac:dyDescent="0.3">
      <c r="A13" s="58" t="s">
        <v>782</v>
      </c>
      <c r="B13" s="59">
        <f>VLOOKUP($A13,'Return Data'!$B$7:$R$2292,3,0)</f>
        <v>44826</v>
      </c>
      <c r="C13" s="60">
        <f>VLOOKUP($A13,'Return Data'!$B$7:$R$2292,4,0)</f>
        <v>38.207500000000003</v>
      </c>
      <c r="D13" s="60">
        <f>VLOOKUP($A13,'Return Data'!$B$7:$R$2292,5,0)</f>
        <v>-9.2642000000000007</v>
      </c>
      <c r="E13" s="61">
        <f t="shared" si="0"/>
        <v>5</v>
      </c>
      <c r="F13" s="60">
        <f>VLOOKUP($A13,'Return Data'!$B$7:$R$2292,6,0)</f>
        <v>-15.2658</v>
      </c>
      <c r="G13" s="61">
        <f t="shared" si="1"/>
        <v>7</v>
      </c>
      <c r="H13" s="60">
        <f>VLOOKUP($A13,'Return Data'!$B$7:$R$2292,7,0)</f>
        <v>-6.0523999999999996</v>
      </c>
      <c r="I13" s="61">
        <f t="shared" si="2"/>
        <v>6</v>
      </c>
      <c r="J13" s="60">
        <f>VLOOKUP($A13,'Return Data'!$B$7:$R$2292,8,0)</f>
        <v>-2.4338000000000002</v>
      </c>
      <c r="K13" s="61">
        <f t="shared" si="3"/>
        <v>6</v>
      </c>
      <c r="L13" s="60">
        <f>VLOOKUP($A13,'Return Data'!$B$7:$R$2292,9,0)</f>
        <v>1.9570000000000001</v>
      </c>
      <c r="M13" s="61">
        <f t="shared" si="4"/>
        <v>7</v>
      </c>
      <c r="N13" s="60">
        <f>VLOOKUP($A13,'Return Data'!$B$7:$R$2292,10,0)</f>
        <v>5.07</v>
      </c>
      <c r="O13" s="61">
        <f t="shared" si="5"/>
        <v>7</v>
      </c>
      <c r="P13" s="60">
        <f>VLOOKUP($A13,'Return Data'!$B$7:$R$2292,11,0)</f>
        <v>2.7098</v>
      </c>
      <c r="Q13" s="61">
        <f t="shared" si="6"/>
        <v>7</v>
      </c>
      <c r="R13" s="60">
        <f>VLOOKUP($A13,'Return Data'!$B$7:$R$2292,12,0)</f>
        <v>3.1492</v>
      </c>
      <c r="S13" s="61">
        <f t="shared" si="7"/>
        <v>6</v>
      </c>
      <c r="T13" s="60">
        <f>VLOOKUP($A13,'Return Data'!$B$7:$R$2292,13,0)</f>
        <v>2.9136000000000002</v>
      </c>
      <c r="U13" s="61">
        <f t="shared" si="8"/>
        <v>6</v>
      </c>
      <c r="V13" s="60">
        <f>VLOOKUP($A13,'Return Data'!$B$7:$R$2292,17,0)</f>
        <v>4.6990999999999996</v>
      </c>
      <c r="W13" s="61">
        <f t="shared" si="9"/>
        <v>3</v>
      </c>
      <c r="X13" s="60">
        <f>VLOOKUP($A13,'Return Data'!$B$7:$R$2292,14,0)</f>
        <v>6.7328000000000001</v>
      </c>
      <c r="Y13" s="61">
        <f t="shared" si="10"/>
        <v>2</v>
      </c>
      <c r="Z13" s="60">
        <f>VLOOKUP($A13,'Return Data'!$B$7:$R$2292,16,0)</f>
        <v>7.9634</v>
      </c>
      <c r="AA13" s="62">
        <f t="shared" si="11"/>
        <v>3</v>
      </c>
    </row>
    <row r="14" spans="1:27" x14ac:dyDescent="0.3">
      <c r="A14" s="58" t="s">
        <v>783</v>
      </c>
      <c r="B14" s="59">
        <f>VLOOKUP($A14,'Return Data'!$B$7:$R$2292,3,0)</f>
        <v>44826</v>
      </c>
      <c r="C14" s="60">
        <f>VLOOKUP($A14,'Return Data'!$B$7:$R$2292,4,0)</f>
        <v>1280.6523</v>
      </c>
      <c r="D14" s="60">
        <f>VLOOKUP($A14,'Return Data'!$B$7:$R$2292,5,0)</f>
        <v>-12.5276</v>
      </c>
      <c r="E14" s="61">
        <f t="shared" si="0"/>
        <v>6</v>
      </c>
      <c r="F14" s="60">
        <f>VLOOKUP($A14,'Return Data'!$B$7:$R$2292,6,0)</f>
        <v>-5.2438000000000002</v>
      </c>
      <c r="G14" s="61">
        <f t="shared" si="1"/>
        <v>4</v>
      </c>
      <c r="H14" s="60">
        <f>VLOOKUP($A14,'Return Data'!$B$7:$R$2292,7,0)</f>
        <v>-0.56630000000000003</v>
      </c>
      <c r="I14" s="61">
        <f t="shared" si="2"/>
        <v>3</v>
      </c>
      <c r="J14" s="60">
        <f>VLOOKUP($A14,'Return Data'!$B$7:$R$2292,8,0)</f>
        <v>1.2770999999999999</v>
      </c>
      <c r="K14" s="61">
        <f t="shared" si="3"/>
        <v>4</v>
      </c>
      <c r="L14" s="60">
        <f>VLOOKUP($A14,'Return Data'!$B$7:$R$2292,9,0)</f>
        <v>4.4843999999999999</v>
      </c>
      <c r="M14" s="61">
        <f t="shared" si="4"/>
        <v>5</v>
      </c>
      <c r="N14" s="60">
        <f>VLOOKUP($A14,'Return Data'!$B$7:$R$2292,10,0)</f>
        <v>5.5541</v>
      </c>
      <c r="O14" s="61">
        <f t="shared" si="5"/>
        <v>6</v>
      </c>
      <c r="P14" s="60">
        <f>VLOOKUP($A14,'Return Data'!$B$7:$R$2292,11,0)</f>
        <v>3.9037999999999999</v>
      </c>
      <c r="Q14" s="61">
        <f t="shared" si="6"/>
        <v>5</v>
      </c>
      <c r="R14" s="60">
        <f>VLOOKUP($A14,'Return Data'!$B$7:$R$2292,12,0)</f>
        <v>3.5914999999999999</v>
      </c>
      <c r="S14" s="61">
        <f t="shared" si="7"/>
        <v>5</v>
      </c>
      <c r="T14" s="60">
        <f>VLOOKUP($A14,'Return Data'!$B$7:$R$2292,13,0)</f>
        <v>3.2031000000000001</v>
      </c>
      <c r="U14" s="61">
        <f t="shared" si="8"/>
        <v>5</v>
      </c>
      <c r="V14" s="60">
        <f>VLOOKUP($A14,'Return Data'!$B$7:$R$2292,17,0)</f>
        <v>4.1562000000000001</v>
      </c>
      <c r="W14" s="61">
        <f t="shared" ref="W14" si="12">RANK(V14,V$8:V$14,0)</f>
        <v>6</v>
      </c>
      <c r="X14" s="60"/>
      <c r="Y14" s="61"/>
      <c r="Z14" s="60">
        <f>VLOOKUP($A14,'Return Data'!$B$7:$R$2292,16,0)</f>
        <v>6.5507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-9.3785714285714208E-2</v>
      </c>
      <c r="E16" s="69"/>
      <c r="F16" s="70">
        <f>AVERAGE(F8:F14)</f>
        <v>-5.4514857142857149</v>
      </c>
      <c r="G16" s="69"/>
      <c r="H16" s="70">
        <f>AVERAGE(H8:H14)</f>
        <v>-1.1872428571428573</v>
      </c>
      <c r="I16" s="69"/>
      <c r="J16" s="70">
        <f>AVERAGE(J8:J14)</f>
        <v>1.0548571428571429</v>
      </c>
      <c r="K16" s="69"/>
      <c r="L16" s="70">
        <f>AVERAGE(L8:L14)</f>
        <v>6.4479714285714289</v>
      </c>
      <c r="M16" s="69"/>
      <c r="N16" s="70">
        <f>AVERAGE(N8:N14)</f>
        <v>7.4186285714285702</v>
      </c>
      <c r="O16" s="69"/>
      <c r="P16" s="70">
        <f>AVERAGE(P8:P14)</f>
        <v>4.159014285714286</v>
      </c>
      <c r="Q16" s="69"/>
      <c r="R16" s="70">
        <f>AVERAGE(R8:R14)</f>
        <v>3.8505142857142856</v>
      </c>
      <c r="S16" s="69"/>
      <c r="T16" s="70">
        <f>AVERAGE(T8:T14)</f>
        <v>3.4055285714285715</v>
      </c>
      <c r="U16" s="69"/>
      <c r="V16" s="70">
        <f>AVERAGE(V8:V14)</f>
        <v>4.6966999999999999</v>
      </c>
      <c r="W16" s="69"/>
      <c r="X16" s="70">
        <f>AVERAGE(X8:X14)</f>
        <v>6.2500799999999996</v>
      </c>
      <c r="Y16" s="69"/>
      <c r="Z16" s="70">
        <f>AVERAGE(Z8:Z14)</f>
        <v>7.4285571428571426</v>
      </c>
      <c r="AA16" s="71"/>
    </row>
    <row r="17" spans="1:27" x14ac:dyDescent="0.3">
      <c r="A17" s="68" t="s">
        <v>28</v>
      </c>
      <c r="B17" s="69"/>
      <c r="C17" s="69"/>
      <c r="D17" s="70">
        <f>MIN(D8:D14)</f>
        <v>-20.5886</v>
      </c>
      <c r="E17" s="69"/>
      <c r="F17" s="70">
        <f>MIN(F8:F14)</f>
        <v>-15.2658</v>
      </c>
      <c r="G17" s="69"/>
      <c r="H17" s="70">
        <f>MIN(H8:H14)</f>
        <v>-6.6032000000000002</v>
      </c>
      <c r="I17" s="69"/>
      <c r="J17" s="70">
        <f>MIN(J8:J14)</f>
        <v>-3.8584999999999998</v>
      </c>
      <c r="K17" s="69"/>
      <c r="L17" s="70">
        <f>MIN(L8:L14)</f>
        <v>1.9570000000000001</v>
      </c>
      <c r="M17" s="69"/>
      <c r="N17" s="70">
        <f>MIN(N8:N14)</f>
        <v>5.07</v>
      </c>
      <c r="O17" s="69"/>
      <c r="P17" s="70">
        <f>MIN(P8:P14)</f>
        <v>2.7098</v>
      </c>
      <c r="Q17" s="69"/>
      <c r="R17" s="70">
        <f>MIN(R8:R14)</f>
        <v>3.0110000000000001</v>
      </c>
      <c r="S17" s="69"/>
      <c r="T17" s="70">
        <f>MIN(T8:T14)</f>
        <v>2.8024</v>
      </c>
      <c r="U17" s="69"/>
      <c r="V17" s="70">
        <f>MIN(V8:V14)</f>
        <v>4.1562000000000001</v>
      </c>
      <c r="W17" s="69"/>
      <c r="X17" s="70">
        <f>MIN(X8:X14)</f>
        <v>5.2645</v>
      </c>
      <c r="Y17" s="69"/>
      <c r="Z17" s="70">
        <f>MIN(Z8:Z14)</f>
        <v>6.5507</v>
      </c>
      <c r="AA17" s="71"/>
    </row>
    <row r="18" spans="1:27" ht="15" thickBot="1" x14ac:dyDescent="0.35">
      <c r="A18" s="72" t="s">
        <v>29</v>
      </c>
      <c r="B18" s="73"/>
      <c r="C18" s="73"/>
      <c r="D18" s="74">
        <f>MAX(D8:D14)</f>
        <v>35.4255</v>
      </c>
      <c r="E18" s="73"/>
      <c r="F18" s="74">
        <f>MAX(F8:F14)</f>
        <v>8.4962999999999997</v>
      </c>
      <c r="G18" s="73"/>
      <c r="H18" s="74">
        <f>MAX(H8:H14)</f>
        <v>5.4757999999999996</v>
      </c>
      <c r="I18" s="73"/>
      <c r="J18" s="74">
        <f>MAX(J8:J14)</f>
        <v>7.7355999999999998</v>
      </c>
      <c r="K18" s="73"/>
      <c r="L18" s="74">
        <f>MAX(L8:L14)</f>
        <v>15.936999999999999</v>
      </c>
      <c r="M18" s="73"/>
      <c r="N18" s="74">
        <f>MAX(N8:N14)</f>
        <v>12.411799999999999</v>
      </c>
      <c r="O18" s="73"/>
      <c r="P18" s="74">
        <f>MAX(P8:P14)</f>
        <v>6.0538999999999996</v>
      </c>
      <c r="Q18" s="73"/>
      <c r="R18" s="74">
        <f>MAX(R8:R14)</f>
        <v>4.5134999999999996</v>
      </c>
      <c r="S18" s="73"/>
      <c r="T18" s="74">
        <f>MAX(T8:T14)</f>
        <v>3.9592000000000001</v>
      </c>
      <c r="U18" s="73"/>
      <c r="V18" s="74">
        <f>MAX(V8:V14)</f>
        <v>5.3849</v>
      </c>
      <c r="W18" s="73"/>
      <c r="X18" s="74">
        <f>MAX(X8:X14)</f>
        <v>6.9013</v>
      </c>
      <c r="Y18" s="73"/>
      <c r="Z18" s="74">
        <f>MAX(Z8:Z14)</f>
        <v>8.2878000000000007</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44826</v>
      </c>
      <c r="C8" s="60">
        <f>VLOOKUP($A8,'Return Data'!$B$7:$R$2292,4,0)</f>
        <v>283.02589999999998</v>
      </c>
      <c r="D8" s="60">
        <f>VLOOKUP($A8,'Return Data'!$B$7:$R$2292,5,0)</f>
        <v>20.258500000000002</v>
      </c>
      <c r="E8" s="61">
        <f>RANK(D8,D$8:D$14,0)</f>
        <v>2</v>
      </c>
      <c r="F8" s="60">
        <f>VLOOKUP($A8,'Return Data'!$B$7:$R$2292,6,0)</f>
        <v>-3.6657999999999999</v>
      </c>
      <c r="G8" s="61">
        <f>RANK(F8,F$8:F$14,0)</f>
        <v>2</v>
      </c>
      <c r="H8" s="60">
        <f>VLOOKUP($A8,'Return Data'!$B$7:$R$2292,7,0)</f>
        <v>1.583</v>
      </c>
      <c r="I8" s="61">
        <f>RANK(H8,H$8:H$14,0)</f>
        <v>2</v>
      </c>
      <c r="J8" s="60">
        <f>VLOOKUP($A8,'Return Data'!$B$7:$R$2292,8,0)</f>
        <v>2.2035</v>
      </c>
      <c r="K8" s="61">
        <f>RANK(J8,J$8:J$14,0)</f>
        <v>2</v>
      </c>
      <c r="L8" s="60">
        <f>VLOOKUP($A8,'Return Data'!$B$7:$R$2292,9,0)</f>
        <v>4.8322000000000003</v>
      </c>
      <c r="M8" s="61">
        <f>RANK(L8,L$8:L$14,0)</f>
        <v>3</v>
      </c>
      <c r="N8" s="60">
        <f>VLOOKUP($A8,'Return Data'!$B$7:$R$2292,10,0)</f>
        <v>6.1097999999999999</v>
      </c>
      <c r="O8" s="61">
        <f>RANK(N8,N$8:N$14,0)</f>
        <v>4</v>
      </c>
      <c r="P8" s="60">
        <f>VLOOKUP($A8,'Return Data'!$B$7:$R$2292,11,0)</f>
        <v>4.4692999999999996</v>
      </c>
      <c r="Q8" s="61">
        <f>RANK(P8,P$8:P$14,0)</f>
        <v>2</v>
      </c>
      <c r="R8" s="60">
        <f>VLOOKUP($A8,'Return Data'!$B$7:$R$2292,12,0)</f>
        <v>4.2634999999999996</v>
      </c>
      <c r="S8" s="61">
        <f>RANK(R8,R$8:R$14,0)</f>
        <v>1</v>
      </c>
      <c r="T8" s="60">
        <f>VLOOKUP($A8,'Return Data'!$B$7:$R$2292,13,0)</f>
        <v>3.7187000000000001</v>
      </c>
      <c r="U8" s="61">
        <f>RANK(T8,T$8:T$14,0)</f>
        <v>1</v>
      </c>
      <c r="V8" s="60">
        <f>VLOOKUP($A8,'Return Data'!$B$7:$R$2292,17,0)</f>
        <v>4.3692000000000002</v>
      </c>
      <c r="W8" s="61">
        <f>RANK(V8,V$8:V$14,0)</f>
        <v>3</v>
      </c>
      <c r="X8" s="60">
        <f>VLOOKUP($A8,'Return Data'!$B$7:$R$2292,14,0)</f>
        <v>5.8007</v>
      </c>
      <c r="Y8" s="61">
        <f>RANK(X8,X$8:X$14,0)</f>
        <v>4</v>
      </c>
      <c r="Z8" s="60">
        <f>VLOOKUP($A8,'Return Data'!$B$7:$R$2292,16,0)</f>
        <v>8.0068999999999999</v>
      </c>
      <c r="AA8" s="62">
        <f>RANK(Z8,Z$8:Z$14,0)</f>
        <v>1</v>
      </c>
    </row>
    <row r="9" spans="1:27" x14ac:dyDescent="0.3">
      <c r="A9" s="58" t="s">
        <v>773</v>
      </c>
      <c r="B9" s="59">
        <f>VLOOKUP($A9,'Return Data'!$B$7:$R$2292,3,0)</f>
        <v>44826</v>
      </c>
      <c r="C9" s="60">
        <f>VLOOKUP($A9,'Return Data'!$B$7:$R$2292,4,0)</f>
        <v>32.967300000000002</v>
      </c>
      <c r="D9" s="60">
        <f>VLOOKUP($A9,'Return Data'!$B$7:$R$2292,5,0)</f>
        <v>-5.9776999999999996</v>
      </c>
      <c r="E9" s="61">
        <f t="shared" ref="E9:E14" si="0">RANK(D9,D$8:D$14,0)</f>
        <v>3</v>
      </c>
      <c r="F9" s="60">
        <f>VLOOKUP($A9,'Return Data'!$B$7:$R$2292,6,0)</f>
        <v>-3.9845000000000002</v>
      </c>
      <c r="G9" s="61">
        <f t="shared" ref="G9:G14" si="1">RANK(F9,F$8:F$14,0)</f>
        <v>3</v>
      </c>
      <c r="H9" s="60">
        <f>VLOOKUP($A9,'Return Data'!$B$7:$R$2292,7,0)</f>
        <v>-1.6601999999999999</v>
      </c>
      <c r="I9" s="61">
        <f t="shared" ref="I9:I14" si="2">RANK(H9,H$8:H$14,0)</f>
        <v>5</v>
      </c>
      <c r="J9" s="60">
        <f>VLOOKUP($A9,'Return Data'!$B$7:$R$2292,8,0)</f>
        <v>7.9100000000000004E-2</v>
      </c>
      <c r="K9" s="61">
        <f t="shared" ref="K9:K14" si="3">RANK(J9,J$8:J$14,0)</f>
        <v>5</v>
      </c>
      <c r="L9" s="60">
        <f>VLOOKUP($A9,'Return Data'!$B$7:$R$2292,9,0)</f>
        <v>4.4596999999999998</v>
      </c>
      <c r="M9" s="61">
        <f t="shared" ref="M9:M14" si="4">RANK(L9,L$8:L$14,0)</f>
        <v>4</v>
      </c>
      <c r="N9" s="60">
        <f>VLOOKUP($A9,'Return Data'!$B$7:$R$2292,10,0)</f>
        <v>6.0130999999999997</v>
      </c>
      <c r="O9" s="61">
        <f t="shared" ref="O9:O14" si="5">RANK(N9,N$8:N$14,0)</f>
        <v>5</v>
      </c>
      <c r="P9" s="60">
        <f>VLOOKUP($A9,'Return Data'!$B$7:$R$2292,11,0)</f>
        <v>3.5785999999999998</v>
      </c>
      <c r="Q9" s="61">
        <f t="shared" ref="Q9:Q14" si="6">RANK(P9,P$8:P$14,0)</f>
        <v>4</v>
      </c>
      <c r="R9" s="60">
        <f>VLOOKUP($A9,'Return Data'!$B$7:$R$2292,12,0)</f>
        <v>3.2437999999999998</v>
      </c>
      <c r="S9" s="61">
        <f t="shared" ref="S9:S14" si="7">RANK(R9,R$8:R$14,0)</f>
        <v>4</v>
      </c>
      <c r="T9" s="60">
        <f>VLOOKUP($A9,'Return Data'!$B$7:$R$2292,13,0)</f>
        <v>2.8492999999999999</v>
      </c>
      <c r="U9" s="61">
        <f t="shared" ref="U9:U14" si="8">RANK(T9,T$8:T$14,0)</f>
        <v>4</v>
      </c>
      <c r="V9" s="60">
        <f>VLOOKUP($A9,'Return Data'!$B$7:$R$2292,17,0)</f>
        <v>3.6318000000000001</v>
      </c>
      <c r="W9" s="61">
        <f t="shared" ref="W9:W11" si="9">RANK(V9,V$8:V$14,0)</f>
        <v>5</v>
      </c>
      <c r="X9" s="60">
        <f>VLOOKUP($A9,'Return Data'!$B$7:$R$2292,14,0)</f>
        <v>4.5647000000000002</v>
      </c>
      <c r="Y9" s="61">
        <f t="shared" ref="Y9:Y11" si="10">RANK(X9,X$8:X$14,0)</f>
        <v>5</v>
      </c>
      <c r="Z9" s="60">
        <f>VLOOKUP($A9,'Return Data'!$B$7:$R$2292,16,0)</f>
        <v>5.7244999999999999</v>
      </c>
      <c r="AA9" s="62">
        <f t="shared" ref="AA9:AA14" si="11">RANK(Z9,Z$8:Z$14,0)</f>
        <v>6</v>
      </c>
    </row>
    <row r="10" spans="1:27" x14ac:dyDescent="0.3">
      <c r="A10" s="58" t="s">
        <v>775</v>
      </c>
      <c r="B10" s="59">
        <f>VLOOKUP($A10,'Return Data'!$B$7:$R$2292,3,0)</f>
        <v>44826</v>
      </c>
      <c r="C10" s="60">
        <f>VLOOKUP($A10,'Return Data'!$B$7:$R$2292,4,0)</f>
        <v>40.383699999999997</v>
      </c>
      <c r="D10" s="60">
        <f>VLOOKUP($A10,'Return Data'!$B$7:$R$2292,5,0)</f>
        <v>-9.2166999999999994</v>
      </c>
      <c r="E10" s="61">
        <f t="shared" si="0"/>
        <v>4</v>
      </c>
      <c r="F10" s="60">
        <f>VLOOKUP($A10,'Return Data'!$B$7:$R$2292,6,0)</f>
        <v>-5.8118999999999996</v>
      </c>
      <c r="G10" s="61">
        <f t="shared" si="1"/>
        <v>5</v>
      </c>
      <c r="H10" s="60">
        <f>VLOOKUP($A10,'Return Data'!$B$7:$R$2292,7,0)</f>
        <v>-1.6393</v>
      </c>
      <c r="I10" s="61">
        <f t="shared" si="2"/>
        <v>4</v>
      </c>
      <c r="J10" s="60">
        <f>VLOOKUP($A10,'Return Data'!$B$7:$R$2292,8,0)</f>
        <v>1.2465999999999999</v>
      </c>
      <c r="K10" s="61">
        <f t="shared" si="3"/>
        <v>3</v>
      </c>
      <c r="L10" s="60">
        <f>VLOOKUP($A10,'Return Data'!$B$7:$R$2292,9,0)</f>
        <v>7.9457000000000004</v>
      </c>
      <c r="M10" s="61">
        <f t="shared" si="4"/>
        <v>2</v>
      </c>
      <c r="N10" s="60">
        <f>VLOOKUP($A10,'Return Data'!$B$7:$R$2292,10,0)</f>
        <v>8.0079999999999991</v>
      </c>
      <c r="O10" s="61">
        <f t="shared" si="5"/>
        <v>2</v>
      </c>
      <c r="P10" s="60">
        <f>VLOOKUP($A10,'Return Data'!$B$7:$R$2292,11,0)</f>
        <v>4.3230000000000004</v>
      </c>
      <c r="Q10" s="61">
        <f t="shared" si="6"/>
        <v>3</v>
      </c>
      <c r="R10" s="60">
        <f>VLOOKUP($A10,'Return Data'!$B$7:$R$2292,12,0)</f>
        <v>4.0418000000000003</v>
      </c>
      <c r="S10" s="61">
        <f t="shared" si="7"/>
        <v>2</v>
      </c>
      <c r="T10" s="60">
        <f>VLOOKUP($A10,'Return Data'!$B$7:$R$2292,13,0)</f>
        <v>3.5472000000000001</v>
      </c>
      <c r="U10" s="61">
        <f t="shared" si="8"/>
        <v>2</v>
      </c>
      <c r="V10" s="60">
        <f>VLOOKUP($A10,'Return Data'!$B$7:$R$2292,17,0)</f>
        <v>4.7854999999999999</v>
      </c>
      <c r="W10" s="61">
        <f t="shared" si="9"/>
        <v>1</v>
      </c>
      <c r="X10" s="60">
        <f>VLOOKUP($A10,'Return Data'!$B$7:$R$2292,14,0)</f>
        <v>6.1051000000000002</v>
      </c>
      <c r="Y10" s="61">
        <f t="shared" si="10"/>
        <v>3</v>
      </c>
      <c r="Z10" s="60">
        <f>VLOOKUP($A10,'Return Data'!$B$7:$R$2292,16,0)</f>
        <v>7.7892000000000001</v>
      </c>
      <c r="AA10" s="62">
        <f t="shared" si="11"/>
        <v>2</v>
      </c>
    </row>
    <row r="11" spans="1:27" x14ac:dyDescent="0.3">
      <c r="A11" s="58" t="s">
        <v>777</v>
      </c>
      <c r="B11" s="59">
        <f>VLOOKUP($A11,'Return Data'!$B$7:$R$2292,3,0)</f>
        <v>44826</v>
      </c>
      <c r="C11" s="60">
        <f>VLOOKUP($A11,'Return Data'!$B$7:$R$2292,4,0)</f>
        <v>345.03289999999998</v>
      </c>
      <c r="D11" s="60">
        <f>VLOOKUP($A11,'Return Data'!$B$7:$R$2292,5,0)</f>
        <v>34.731200000000001</v>
      </c>
      <c r="E11" s="61">
        <f t="shared" si="0"/>
        <v>1</v>
      </c>
      <c r="F11" s="60">
        <f>VLOOKUP($A11,'Return Data'!$B$7:$R$2292,6,0)</f>
        <v>7.798</v>
      </c>
      <c r="G11" s="61">
        <f t="shared" si="1"/>
        <v>1</v>
      </c>
      <c r="H11" s="60">
        <f>VLOOKUP($A11,'Return Data'!$B$7:$R$2292,7,0)</f>
        <v>4.7769000000000004</v>
      </c>
      <c r="I11" s="61">
        <f t="shared" si="2"/>
        <v>1</v>
      </c>
      <c r="J11" s="60">
        <f>VLOOKUP($A11,'Return Data'!$B$7:$R$2292,8,0)</f>
        <v>7.0340999999999996</v>
      </c>
      <c r="K11" s="61">
        <f t="shared" si="3"/>
        <v>1</v>
      </c>
      <c r="L11" s="60">
        <f>VLOOKUP($A11,'Return Data'!$B$7:$R$2292,9,0)</f>
        <v>15.2278</v>
      </c>
      <c r="M11" s="61">
        <f t="shared" si="4"/>
        <v>1</v>
      </c>
      <c r="N11" s="60">
        <f>VLOOKUP($A11,'Return Data'!$B$7:$R$2292,10,0)</f>
        <v>11.6905</v>
      </c>
      <c r="O11" s="61">
        <f t="shared" si="5"/>
        <v>1</v>
      </c>
      <c r="P11" s="60">
        <f>VLOOKUP($A11,'Return Data'!$B$7:$R$2292,11,0)</f>
        <v>5.3258999999999999</v>
      </c>
      <c r="Q11" s="61">
        <f t="shared" si="6"/>
        <v>1</v>
      </c>
      <c r="R11" s="60">
        <f>VLOOKUP($A11,'Return Data'!$B$7:$R$2292,12,0)</f>
        <v>3.7231000000000001</v>
      </c>
      <c r="S11" s="61">
        <f t="shared" si="7"/>
        <v>3</v>
      </c>
      <c r="T11" s="60">
        <f>VLOOKUP($A11,'Return Data'!$B$7:$R$2292,13,0)</f>
        <v>2.8809</v>
      </c>
      <c r="U11" s="61">
        <f t="shared" si="8"/>
        <v>3</v>
      </c>
      <c r="V11" s="60">
        <f>VLOOKUP($A11,'Return Data'!$B$7:$R$2292,17,0)</f>
        <v>4.6321000000000003</v>
      </c>
      <c r="W11" s="61">
        <f t="shared" si="9"/>
        <v>2</v>
      </c>
      <c r="X11" s="60">
        <f>VLOOKUP($A11,'Return Data'!$B$7:$R$2292,14,0)</f>
        <v>6.1329000000000002</v>
      </c>
      <c r="Y11" s="61">
        <f t="shared" si="10"/>
        <v>2</v>
      </c>
      <c r="Z11" s="60">
        <f>VLOOKUP($A11,'Return Data'!$B$7:$R$2292,16,0)</f>
        <v>7.6233000000000004</v>
      </c>
      <c r="AA11" s="62">
        <f t="shared" si="11"/>
        <v>3</v>
      </c>
    </row>
    <row r="12" spans="1:27" x14ac:dyDescent="0.3">
      <c r="A12" s="58" t="s">
        <v>780</v>
      </c>
      <c r="B12" s="59">
        <f>VLOOKUP($A12,'Return Data'!$B$7:$R$2292,3,0)</f>
        <v>44826</v>
      </c>
      <c r="C12" s="60">
        <f>VLOOKUP($A12,'Return Data'!$B$7:$R$2292,4,0)</f>
        <v>1226.3357000000001</v>
      </c>
      <c r="D12" s="60">
        <f>VLOOKUP($A12,'Return Data'!$B$7:$R$2292,5,0)</f>
        <v>-20.9861</v>
      </c>
      <c r="E12" s="61">
        <f t="shared" si="0"/>
        <v>7</v>
      </c>
      <c r="F12" s="60">
        <f>VLOOKUP($A12,'Return Data'!$B$7:$R$2292,6,0)</f>
        <v>-14.209300000000001</v>
      </c>
      <c r="G12" s="61">
        <f t="shared" si="1"/>
        <v>6</v>
      </c>
      <c r="H12" s="60">
        <f>VLOOKUP($A12,'Return Data'!$B$7:$R$2292,7,0)</f>
        <v>-7.0029000000000003</v>
      </c>
      <c r="I12" s="61">
        <f t="shared" si="2"/>
        <v>7</v>
      </c>
      <c r="J12" s="60">
        <f>VLOOKUP($A12,'Return Data'!$B$7:$R$2292,8,0)</f>
        <v>-4.2579000000000002</v>
      </c>
      <c r="K12" s="61">
        <f t="shared" si="3"/>
        <v>7</v>
      </c>
      <c r="L12" s="60">
        <f>VLOOKUP($A12,'Return Data'!$B$7:$R$2292,9,0)</f>
        <v>3.9735</v>
      </c>
      <c r="M12" s="61">
        <f t="shared" si="4"/>
        <v>6</v>
      </c>
      <c r="N12" s="60">
        <f>VLOOKUP($A12,'Return Data'!$B$7:$R$2292,10,0)</f>
        <v>7.1805000000000003</v>
      </c>
      <c r="O12" s="61">
        <f t="shared" si="5"/>
        <v>3</v>
      </c>
      <c r="P12" s="60">
        <f>VLOOKUP($A12,'Return Data'!$B$7:$R$2292,11,0)</f>
        <v>2.4762</v>
      </c>
      <c r="Q12" s="61">
        <f t="shared" si="6"/>
        <v>6</v>
      </c>
      <c r="R12" s="60">
        <f>VLOOKUP($A12,'Return Data'!$B$7:$R$2292,12,0)</f>
        <v>2.6025</v>
      </c>
      <c r="S12" s="61">
        <f t="shared" si="7"/>
        <v>7</v>
      </c>
      <c r="T12" s="60">
        <f>VLOOKUP($A12,'Return Data'!$B$7:$R$2292,13,0)</f>
        <v>2.3923000000000001</v>
      </c>
      <c r="U12" s="61">
        <f t="shared" si="8"/>
        <v>7</v>
      </c>
      <c r="V12" s="60"/>
      <c r="W12" s="61"/>
      <c r="X12" s="60"/>
      <c r="Y12" s="61"/>
      <c r="Z12" s="60">
        <f>VLOOKUP($A12,'Return Data'!$B$7:$R$2292,16,0)</f>
        <v>6.2572999999999999</v>
      </c>
      <c r="AA12" s="62">
        <f t="shared" si="11"/>
        <v>5</v>
      </c>
    </row>
    <row r="13" spans="1:27" x14ac:dyDescent="0.3">
      <c r="A13" s="58" t="s">
        <v>781</v>
      </c>
      <c r="B13" s="59">
        <f>VLOOKUP($A13,'Return Data'!$B$7:$R$2292,3,0)</f>
        <v>44826</v>
      </c>
      <c r="C13" s="60">
        <f>VLOOKUP($A13,'Return Data'!$B$7:$R$2292,4,0)</f>
        <v>36.616300000000003</v>
      </c>
      <c r="D13" s="60">
        <f>VLOOKUP($A13,'Return Data'!$B$7:$R$2292,5,0)</f>
        <v>-9.6666000000000007</v>
      </c>
      <c r="E13" s="61">
        <f t="shared" si="0"/>
        <v>5</v>
      </c>
      <c r="F13" s="60">
        <f>VLOOKUP($A13,'Return Data'!$B$7:$R$2292,6,0)</f>
        <v>-15.5969</v>
      </c>
      <c r="G13" s="61">
        <f t="shared" si="1"/>
        <v>7</v>
      </c>
      <c r="H13" s="60">
        <f>VLOOKUP($A13,'Return Data'!$B$7:$R$2292,7,0)</f>
        <v>-6.3860999999999999</v>
      </c>
      <c r="I13" s="61">
        <f t="shared" si="2"/>
        <v>6</v>
      </c>
      <c r="J13" s="60">
        <f>VLOOKUP($A13,'Return Data'!$B$7:$R$2292,8,0)</f>
        <v>-2.7667999999999999</v>
      </c>
      <c r="K13" s="61">
        <f t="shared" si="3"/>
        <v>6</v>
      </c>
      <c r="L13" s="60">
        <f>VLOOKUP($A13,'Return Data'!$B$7:$R$2292,9,0)</f>
        <v>1.6261000000000001</v>
      </c>
      <c r="M13" s="61">
        <f t="shared" si="4"/>
        <v>7</v>
      </c>
      <c r="N13" s="60">
        <f>VLOOKUP($A13,'Return Data'!$B$7:$R$2292,10,0)</f>
        <v>4.7366000000000001</v>
      </c>
      <c r="O13" s="61">
        <f t="shared" si="5"/>
        <v>7</v>
      </c>
      <c r="P13" s="60">
        <f>VLOOKUP($A13,'Return Data'!$B$7:$R$2292,11,0)</f>
        <v>2.3755000000000002</v>
      </c>
      <c r="Q13" s="61">
        <f t="shared" si="6"/>
        <v>7</v>
      </c>
      <c r="R13" s="60">
        <f>VLOOKUP($A13,'Return Data'!$B$7:$R$2292,12,0)</f>
        <v>2.8117999999999999</v>
      </c>
      <c r="S13" s="61">
        <f t="shared" si="7"/>
        <v>6</v>
      </c>
      <c r="T13" s="60">
        <f>VLOOKUP($A13,'Return Data'!$B$7:$R$2292,13,0)</f>
        <v>2.5743999999999998</v>
      </c>
      <c r="U13" s="61">
        <f t="shared" si="8"/>
        <v>6</v>
      </c>
      <c r="V13" s="60">
        <f>VLOOKUP($A13,'Return Data'!$B$7:$R$2292,17,0)</f>
        <v>4.3494000000000002</v>
      </c>
      <c r="W13" s="61">
        <f t="shared" ref="W13:W14" si="12">RANK(V13,V$8:V$14,0)</f>
        <v>4</v>
      </c>
      <c r="X13" s="60">
        <f>VLOOKUP($A13,'Return Data'!$B$7:$R$2292,14,0)</f>
        <v>6.3566000000000003</v>
      </c>
      <c r="Y13" s="61">
        <f t="shared" ref="Y13" si="13">RANK(X13,X$8:X$14,0)</f>
        <v>1</v>
      </c>
      <c r="Z13" s="60">
        <f>VLOOKUP($A13,'Return Data'!$B$7:$R$2292,16,0)</f>
        <v>7.4486999999999997</v>
      </c>
      <c r="AA13" s="62">
        <f t="shared" si="11"/>
        <v>4</v>
      </c>
    </row>
    <row r="14" spans="1:27" x14ac:dyDescent="0.3">
      <c r="A14" s="58" t="s">
        <v>784</v>
      </c>
      <c r="B14" s="59">
        <f>VLOOKUP($A14,'Return Data'!$B$7:$R$2292,3,0)</f>
        <v>44826</v>
      </c>
      <c r="C14" s="60">
        <f>VLOOKUP($A14,'Return Data'!$B$7:$R$2292,4,0)</f>
        <v>1239.9046000000001</v>
      </c>
      <c r="D14" s="60">
        <f>VLOOKUP($A14,'Return Data'!$B$7:$R$2292,5,0)</f>
        <v>-13.0274</v>
      </c>
      <c r="E14" s="61">
        <f t="shared" si="0"/>
        <v>6</v>
      </c>
      <c r="F14" s="60">
        <f>VLOOKUP($A14,'Return Data'!$B$7:$R$2292,6,0)</f>
        <v>-5.7435</v>
      </c>
      <c r="G14" s="61">
        <f t="shared" si="1"/>
        <v>4</v>
      </c>
      <c r="H14" s="60">
        <f>VLOOKUP($A14,'Return Data'!$B$7:$R$2292,7,0)</f>
        <v>-1.0658000000000001</v>
      </c>
      <c r="I14" s="61">
        <f t="shared" si="2"/>
        <v>3</v>
      </c>
      <c r="J14" s="60">
        <f>VLOOKUP($A14,'Return Data'!$B$7:$R$2292,8,0)</f>
        <v>0.7772</v>
      </c>
      <c r="K14" s="61">
        <f t="shared" si="3"/>
        <v>4</v>
      </c>
      <c r="L14" s="60">
        <f>VLOOKUP($A14,'Return Data'!$B$7:$R$2292,9,0)</f>
        <v>3.9826999999999999</v>
      </c>
      <c r="M14" s="61">
        <f t="shared" si="4"/>
        <v>5</v>
      </c>
      <c r="N14" s="60">
        <f>VLOOKUP($A14,'Return Data'!$B$7:$R$2292,10,0)</f>
        <v>5.0473999999999997</v>
      </c>
      <c r="O14" s="61">
        <f t="shared" si="5"/>
        <v>6</v>
      </c>
      <c r="P14" s="60">
        <f>VLOOKUP($A14,'Return Data'!$B$7:$R$2292,11,0)</f>
        <v>3.3946999999999998</v>
      </c>
      <c r="Q14" s="61">
        <f t="shared" si="6"/>
        <v>5</v>
      </c>
      <c r="R14" s="60">
        <f>VLOOKUP($A14,'Return Data'!$B$7:$R$2292,12,0)</f>
        <v>3.0790000000000002</v>
      </c>
      <c r="S14" s="61">
        <f t="shared" si="7"/>
        <v>5</v>
      </c>
      <c r="T14" s="60">
        <f>VLOOKUP($A14,'Return Data'!$B$7:$R$2292,13,0)</f>
        <v>2.6884000000000001</v>
      </c>
      <c r="U14" s="61">
        <f t="shared" si="8"/>
        <v>5</v>
      </c>
      <c r="V14" s="60">
        <f>VLOOKUP($A14,'Return Data'!$B$7:$R$2292,17,0)</f>
        <v>3.4512</v>
      </c>
      <c r="W14" s="61">
        <f t="shared" si="12"/>
        <v>6</v>
      </c>
      <c r="X14" s="60"/>
      <c r="Y14" s="61"/>
      <c r="Z14" s="60">
        <f>VLOOKUP($A14,'Return Data'!$B$7:$R$2292,16,0)</f>
        <v>5.6706000000000003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-0.55497142857142812</v>
      </c>
      <c r="E16" s="69"/>
      <c r="F16" s="70">
        <f>AVERAGE(F8:F14)</f>
        <v>-5.8876999999999997</v>
      </c>
      <c r="G16" s="69"/>
      <c r="H16" s="70">
        <f>AVERAGE(H8:H14)</f>
        <v>-1.6277714285714284</v>
      </c>
      <c r="I16" s="69"/>
      <c r="J16" s="70">
        <f>AVERAGE(J8:J14)</f>
        <v>0.61654285714285706</v>
      </c>
      <c r="K16" s="69"/>
      <c r="L16" s="70">
        <f>AVERAGE(L8:L14)</f>
        <v>6.0068142857142863</v>
      </c>
      <c r="M16" s="69"/>
      <c r="N16" s="70">
        <f>AVERAGE(N8:N14)</f>
        <v>6.9694142857142856</v>
      </c>
      <c r="O16" s="69"/>
      <c r="P16" s="70">
        <f>AVERAGE(P8:P14)</f>
        <v>3.706171428571428</v>
      </c>
      <c r="Q16" s="69"/>
      <c r="R16" s="70">
        <f>AVERAGE(R8:R14)</f>
        <v>3.3950714285714292</v>
      </c>
      <c r="S16" s="69"/>
      <c r="T16" s="70">
        <f>AVERAGE(T8:T14)</f>
        <v>2.9501714285714291</v>
      </c>
      <c r="U16" s="69"/>
      <c r="V16" s="70">
        <f>AVERAGE(V8:V14)</f>
        <v>4.2031999999999998</v>
      </c>
      <c r="W16" s="69"/>
      <c r="X16" s="70">
        <f>AVERAGE(X8:X14)</f>
        <v>5.7919999999999998</v>
      </c>
      <c r="Y16" s="69"/>
      <c r="Z16" s="70">
        <f>AVERAGE(Z8:Z14)</f>
        <v>6.9315000000000007</v>
      </c>
      <c r="AA16" s="71"/>
    </row>
    <row r="17" spans="1:27" x14ac:dyDescent="0.3">
      <c r="A17" s="68" t="s">
        <v>28</v>
      </c>
      <c r="B17" s="69"/>
      <c r="C17" s="69"/>
      <c r="D17" s="70">
        <f>MIN(D8:D14)</f>
        <v>-20.9861</v>
      </c>
      <c r="E17" s="69"/>
      <c r="F17" s="70">
        <f>MIN(F8:F14)</f>
        <v>-15.5969</v>
      </c>
      <c r="G17" s="69"/>
      <c r="H17" s="70">
        <f>MIN(H8:H14)</f>
        <v>-7.0029000000000003</v>
      </c>
      <c r="I17" s="69"/>
      <c r="J17" s="70">
        <f>MIN(J8:J14)</f>
        <v>-4.2579000000000002</v>
      </c>
      <c r="K17" s="69"/>
      <c r="L17" s="70">
        <f>MIN(L8:L14)</f>
        <v>1.6261000000000001</v>
      </c>
      <c r="M17" s="69"/>
      <c r="N17" s="70">
        <f>MIN(N8:N14)</f>
        <v>4.7366000000000001</v>
      </c>
      <c r="O17" s="69"/>
      <c r="P17" s="70">
        <f>MIN(P8:P14)</f>
        <v>2.3755000000000002</v>
      </c>
      <c r="Q17" s="69"/>
      <c r="R17" s="70">
        <f>MIN(R8:R14)</f>
        <v>2.6025</v>
      </c>
      <c r="S17" s="69"/>
      <c r="T17" s="70">
        <f>MIN(T8:T14)</f>
        <v>2.3923000000000001</v>
      </c>
      <c r="U17" s="69"/>
      <c r="V17" s="70">
        <f>MIN(V8:V14)</f>
        <v>3.4512</v>
      </c>
      <c r="W17" s="69"/>
      <c r="X17" s="70">
        <f>MIN(X8:X14)</f>
        <v>4.5647000000000002</v>
      </c>
      <c r="Y17" s="69"/>
      <c r="Z17" s="70">
        <f>MIN(Z8:Z14)</f>
        <v>5.6706000000000003</v>
      </c>
      <c r="AA17" s="71"/>
    </row>
    <row r="18" spans="1:27" ht="15" thickBot="1" x14ac:dyDescent="0.35">
      <c r="A18" s="72" t="s">
        <v>29</v>
      </c>
      <c r="B18" s="73"/>
      <c r="C18" s="73"/>
      <c r="D18" s="74">
        <f>MAX(D8:D14)</f>
        <v>34.731200000000001</v>
      </c>
      <c r="E18" s="73"/>
      <c r="F18" s="74">
        <f>MAX(F8:F14)</f>
        <v>7.798</v>
      </c>
      <c r="G18" s="73"/>
      <c r="H18" s="74">
        <f>MAX(H8:H14)</f>
        <v>4.7769000000000004</v>
      </c>
      <c r="I18" s="73"/>
      <c r="J18" s="74">
        <f>MAX(J8:J14)</f>
        <v>7.0340999999999996</v>
      </c>
      <c r="K18" s="73"/>
      <c r="L18" s="74">
        <f>MAX(L8:L14)</f>
        <v>15.2278</v>
      </c>
      <c r="M18" s="73"/>
      <c r="N18" s="74">
        <f>MAX(N8:N14)</f>
        <v>11.6905</v>
      </c>
      <c r="O18" s="73"/>
      <c r="P18" s="74">
        <f>MAX(P8:P14)</f>
        <v>5.3258999999999999</v>
      </c>
      <c r="Q18" s="73"/>
      <c r="R18" s="74">
        <f>MAX(R8:R14)</f>
        <v>4.2634999999999996</v>
      </c>
      <c r="S18" s="73"/>
      <c r="T18" s="74">
        <f>MAX(T8:T14)</f>
        <v>3.7187000000000001</v>
      </c>
      <c r="U18" s="73"/>
      <c r="V18" s="74">
        <f>MAX(V8:V14)</f>
        <v>4.7854999999999999</v>
      </c>
      <c r="W18" s="73"/>
      <c r="X18" s="74">
        <f>MAX(X8:X14)</f>
        <v>6.3566000000000003</v>
      </c>
      <c r="Y18" s="73"/>
      <c r="Z18" s="74">
        <f>MAX(Z8:Z14)</f>
        <v>8.0068999999999999</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44826</v>
      </c>
      <c r="C8" s="60">
        <f>VLOOKUP($A8,'Return Data'!$B$7:$R$2292,4,0)</f>
        <v>350.66800000000001</v>
      </c>
      <c r="D8" s="60">
        <f>VLOOKUP($A8,'Return Data'!$B$7:$R$2292,5,0)</f>
        <v>5.4550000000000001</v>
      </c>
      <c r="E8" s="61">
        <f t="shared" ref="E8:E43" si="0">RANK(D8,D$8:D$43,0)</f>
        <v>20</v>
      </c>
      <c r="F8" s="60">
        <f>VLOOKUP($A8,'Return Data'!$B$7:$R$2292,6,0)</f>
        <v>4.3177000000000003</v>
      </c>
      <c r="G8" s="61">
        <f t="shared" ref="G8:G43" si="1">RANK(F8,F$8:F$43,0)</f>
        <v>27</v>
      </c>
      <c r="H8" s="60">
        <f>VLOOKUP($A8,'Return Data'!$B$7:$R$2292,7,0)</f>
        <v>4.5167999999999999</v>
      </c>
      <c r="I8" s="61">
        <f t="shared" ref="I8:I43" si="2">RANK(H8,H$8:H$43,0)</f>
        <v>28</v>
      </c>
      <c r="J8" s="60">
        <f>VLOOKUP($A8,'Return Data'!$B$7:$R$2292,8,0)</f>
        <v>4.5259999999999998</v>
      </c>
      <c r="K8" s="61">
        <f t="shared" ref="K8:K43" si="3">RANK(J8,J$8:J$43,0)</f>
        <v>30</v>
      </c>
      <c r="L8" s="60">
        <f>VLOOKUP($A8,'Return Data'!$B$7:$R$2292,9,0)</f>
        <v>5.0793999999999997</v>
      </c>
      <c r="M8" s="61">
        <f t="shared" ref="M8:M43" si="4">RANK(L8,L$8:L$43,0)</f>
        <v>23</v>
      </c>
      <c r="N8" s="60">
        <f>VLOOKUP($A8,'Return Data'!$B$7:$R$2292,10,0)</f>
        <v>5.1207000000000003</v>
      </c>
      <c r="O8" s="61">
        <f t="shared" ref="O8:O43" si="5">RANK(N8,N$8:N$43,0)</f>
        <v>13</v>
      </c>
      <c r="P8" s="60">
        <f>VLOOKUP($A8,'Return Data'!$B$7:$R$2292,11,0)</f>
        <v>4.5739999999999998</v>
      </c>
      <c r="Q8" s="61">
        <f t="shared" ref="Q8:Q43" si="6">RANK(P8,P$8:P$43,0)</f>
        <v>12</v>
      </c>
      <c r="R8" s="60">
        <f>VLOOKUP($A8,'Return Data'!$B$7:$R$2292,12,0)</f>
        <v>4.3068</v>
      </c>
      <c r="S8" s="61">
        <f t="shared" ref="S8:S43" si="7">RANK(R8,R$8:R$43,0)</f>
        <v>8</v>
      </c>
      <c r="T8" s="60">
        <f>VLOOKUP($A8,'Return Data'!$B$7:$R$2292,13,0)</f>
        <v>4.1029999999999998</v>
      </c>
      <c r="U8" s="61">
        <f t="shared" ref="U8:U43" si="8">RANK(T8,T$8:T$43,0)</f>
        <v>8</v>
      </c>
      <c r="V8" s="60">
        <f>VLOOKUP($A8,'Return Data'!$B$7:$R$2292,17,0)</f>
        <v>3.7046000000000001</v>
      </c>
      <c r="W8" s="61">
        <f t="shared" ref="W8:W43" si="9">RANK(V8,V$8:V$43,0)</f>
        <v>11</v>
      </c>
      <c r="X8" s="60">
        <f>VLOOKUP($A8,'Return Data'!$B$7:$R$2292,14,0)</f>
        <v>4.1436000000000002</v>
      </c>
      <c r="Y8" s="61">
        <f t="shared" ref="Y8:Y23" si="10">RANK(X8,X$8:X$43,0)</f>
        <v>8</v>
      </c>
      <c r="Z8" s="60">
        <f>VLOOKUP($A8,'Return Data'!$B$7:$R$2292,16,0)</f>
        <v>6.8532000000000002</v>
      </c>
      <c r="AA8" s="62">
        <f t="shared" ref="AA8:AA43" si="11">RANK(Z8,Z$8:Z$43,0)</f>
        <v>3</v>
      </c>
    </row>
    <row r="9" spans="1:27" x14ac:dyDescent="0.3">
      <c r="A9" s="58" t="s">
        <v>119</v>
      </c>
      <c r="B9" s="59">
        <f>VLOOKUP($A9,'Return Data'!$B$7:$R$2292,3,0)</f>
        <v>44826</v>
      </c>
      <c r="C9" s="60">
        <f>VLOOKUP($A9,'Return Data'!$B$7:$R$2292,4,0)</f>
        <v>2416.3074000000001</v>
      </c>
      <c r="D9" s="60">
        <f>VLOOKUP($A9,'Return Data'!$B$7:$R$2292,5,0)</f>
        <v>5.3875000000000002</v>
      </c>
      <c r="E9" s="61">
        <f t="shared" si="0"/>
        <v>23</v>
      </c>
      <c r="F9" s="60">
        <f>VLOOKUP($A9,'Return Data'!$B$7:$R$2292,6,0)</f>
        <v>4.3529999999999998</v>
      </c>
      <c r="G9" s="61">
        <f t="shared" si="1"/>
        <v>23</v>
      </c>
      <c r="H9" s="60">
        <f>VLOOKUP($A9,'Return Data'!$B$7:$R$2292,7,0)</f>
        <v>4.6504000000000003</v>
      </c>
      <c r="I9" s="61">
        <f t="shared" si="2"/>
        <v>17</v>
      </c>
      <c r="J9" s="60">
        <f>VLOOKUP($A9,'Return Data'!$B$7:$R$2292,8,0)</f>
        <v>4.6345000000000001</v>
      </c>
      <c r="K9" s="61">
        <f t="shared" si="3"/>
        <v>19</v>
      </c>
      <c r="L9" s="60">
        <f>VLOOKUP($A9,'Return Data'!$B$7:$R$2292,9,0)</f>
        <v>5.1264000000000003</v>
      </c>
      <c r="M9" s="61">
        <f t="shared" si="4"/>
        <v>16</v>
      </c>
      <c r="N9" s="60">
        <f>VLOOKUP($A9,'Return Data'!$B$7:$R$2292,10,0)</f>
        <v>5.1199000000000003</v>
      </c>
      <c r="O9" s="61">
        <f t="shared" si="5"/>
        <v>14</v>
      </c>
      <c r="P9" s="60">
        <f>VLOOKUP($A9,'Return Data'!$B$7:$R$2292,11,0)</f>
        <v>4.5879000000000003</v>
      </c>
      <c r="Q9" s="61">
        <f t="shared" si="6"/>
        <v>11</v>
      </c>
      <c r="R9" s="60">
        <f>VLOOKUP($A9,'Return Data'!$B$7:$R$2292,12,0)</f>
        <v>4.3022999999999998</v>
      </c>
      <c r="S9" s="61">
        <f t="shared" si="7"/>
        <v>10</v>
      </c>
      <c r="T9" s="60">
        <f>VLOOKUP($A9,'Return Data'!$B$7:$R$2292,13,0)</f>
        <v>4.1002999999999998</v>
      </c>
      <c r="U9" s="61">
        <f t="shared" si="8"/>
        <v>9</v>
      </c>
      <c r="V9" s="60">
        <f>VLOOKUP($A9,'Return Data'!$B$7:$R$2292,17,0)</f>
        <v>3.6981000000000002</v>
      </c>
      <c r="W9" s="61">
        <f t="shared" si="9"/>
        <v>15</v>
      </c>
      <c r="X9" s="60">
        <f>VLOOKUP($A9,'Return Data'!$B$7:$R$2292,14,0)</f>
        <v>4.1214000000000004</v>
      </c>
      <c r="Y9" s="61">
        <f t="shared" si="10"/>
        <v>13</v>
      </c>
      <c r="Z9" s="60">
        <f>VLOOKUP($A9,'Return Data'!$B$7:$R$2292,16,0)</f>
        <v>6.8074000000000003</v>
      </c>
      <c r="AA9" s="62">
        <f t="shared" si="11"/>
        <v>11</v>
      </c>
    </row>
    <row r="10" spans="1:27" x14ac:dyDescent="0.3">
      <c r="A10" s="58" t="s">
        <v>1976</v>
      </c>
      <c r="B10" s="59">
        <f>VLOOKUP($A10,'Return Data'!$B$7:$R$2292,3,0)</f>
        <v>44826</v>
      </c>
      <c r="C10" s="60">
        <f>VLOOKUP($A10,'Return Data'!$B$7:$R$2292,4,0)</f>
        <v>2507.6089999999999</v>
      </c>
      <c r="D10" s="60">
        <f>VLOOKUP($A10,'Return Data'!$B$7:$R$2292,5,0)</f>
        <v>5.4024000000000001</v>
      </c>
      <c r="E10" s="61">
        <f t="shared" si="0"/>
        <v>21</v>
      </c>
      <c r="F10" s="60">
        <f>VLOOKUP($A10,'Return Data'!$B$7:$R$2292,6,0)</f>
        <v>4.1220999999999997</v>
      </c>
      <c r="G10" s="61">
        <f t="shared" si="1"/>
        <v>32</v>
      </c>
      <c r="H10" s="60">
        <f>VLOOKUP($A10,'Return Data'!$B$7:$R$2292,7,0)</f>
        <v>4.6365999999999996</v>
      </c>
      <c r="I10" s="61">
        <f t="shared" si="2"/>
        <v>19</v>
      </c>
      <c r="J10" s="60">
        <f>VLOOKUP($A10,'Return Data'!$B$7:$R$2292,8,0)</f>
        <v>4.6694000000000004</v>
      </c>
      <c r="K10" s="61">
        <f t="shared" si="3"/>
        <v>14</v>
      </c>
      <c r="L10" s="60">
        <f>VLOOKUP($A10,'Return Data'!$B$7:$R$2292,9,0)</f>
        <v>5.1002000000000001</v>
      </c>
      <c r="M10" s="61">
        <f t="shared" si="4"/>
        <v>19</v>
      </c>
      <c r="N10" s="60">
        <f>VLOOKUP($A10,'Return Data'!$B$7:$R$2292,10,0)</f>
        <v>5.1395999999999997</v>
      </c>
      <c r="O10" s="61">
        <f t="shared" si="5"/>
        <v>7</v>
      </c>
      <c r="P10" s="60">
        <f>VLOOKUP($A10,'Return Data'!$B$7:$R$2292,11,0)</f>
        <v>4.6388999999999996</v>
      </c>
      <c r="Q10" s="61">
        <f t="shared" si="6"/>
        <v>3</v>
      </c>
      <c r="R10" s="60">
        <f>VLOOKUP($A10,'Return Data'!$B$7:$R$2292,12,0)</f>
        <v>4.3444000000000003</v>
      </c>
      <c r="S10" s="61">
        <f t="shared" si="7"/>
        <v>4</v>
      </c>
      <c r="T10" s="60">
        <f>VLOOKUP($A10,'Return Data'!$B$7:$R$2292,13,0)</f>
        <v>4.1447000000000003</v>
      </c>
      <c r="U10" s="61">
        <f t="shared" si="8"/>
        <v>4</v>
      </c>
      <c r="V10" s="60">
        <f>VLOOKUP($A10,'Return Data'!$B$7:$R$2292,17,0)</f>
        <v>3.7503000000000002</v>
      </c>
      <c r="W10" s="61">
        <f t="shared" si="9"/>
        <v>6</v>
      </c>
      <c r="X10" s="60">
        <f>VLOOKUP($A10,'Return Data'!$B$7:$R$2292,14,0)</f>
        <v>4.1300999999999997</v>
      </c>
      <c r="Y10" s="61">
        <f t="shared" si="10"/>
        <v>11</v>
      </c>
      <c r="Z10" s="60">
        <f>VLOOKUP($A10,'Return Data'!$B$7:$R$2292,16,0)</f>
        <v>6.8480999999999996</v>
      </c>
      <c r="AA10" s="62">
        <f t="shared" si="11"/>
        <v>4</v>
      </c>
    </row>
    <row r="11" spans="1:27" x14ac:dyDescent="0.3">
      <c r="A11" s="58" t="s">
        <v>2032</v>
      </c>
      <c r="B11" s="59">
        <f>VLOOKUP($A11,'Return Data'!$B$7:$R$2292,3,0)</f>
        <v>44826</v>
      </c>
      <c r="C11" s="60">
        <f>VLOOKUP($A11,'Return Data'!$B$7:$R$2292,4,0)</f>
        <v>2503.7078999999999</v>
      </c>
      <c r="D11" s="60">
        <f>VLOOKUP($A11,'Return Data'!$B$7:$R$2292,5,0)</f>
        <v>5.0434000000000001</v>
      </c>
      <c r="E11" s="61">
        <f t="shared" si="0"/>
        <v>35</v>
      </c>
      <c r="F11" s="60">
        <f>VLOOKUP($A11,'Return Data'!$B$7:$R$2292,6,0)</f>
        <v>4.1927000000000003</v>
      </c>
      <c r="G11" s="61">
        <f t="shared" si="1"/>
        <v>30</v>
      </c>
      <c r="H11" s="60">
        <f>VLOOKUP($A11,'Return Data'!$B$7:$R$2292,7,0)</f>
        <v>4.7045000000000003</v>
      </c>
      <c r="I11" s="61">
        <f t="shared" si="2"/>
        <v>13</v>
      </c>
      <c r="J11" s="60">
        <f>VLOOKUP($A11,'Return Data'!$B$7:$R$2292,8,0)</f>
        <v>4.6622000000000003</v>
      </c>
      <c r="K11" s="61">
        <f t="shared" si="3"/>
        <v>15</v>
      </c>
      <c r="L11" s="60">
        <f>VLOOKUP($A11,'Return Data'!$B$7:$R$2292,9,0)</f>
        <v>5.1627999999999998</v>
      </c>
      <c r="M11" s="61">
        <f t="shared" si="4"/>
        <v>10</v>
      </c>
      <c r="N11" s="60">
        <f>VLOOKUP($A11,'Return Data'!$B$7:$R$2292,10,0)</f>
        <v>5.1635</v>
      </c>
      <c r="O11" s="61">
        <f t="shared" si="5"/>
        <v>5</v>
      </c>
      <c r="P11" s="60">
        <f>VLOOKUP($A11,'Return Data'!$B$7:$R$2292,11,0)</f>
        <v>4.6303999999999998</v>
      </c>
      <c r="Q11" s="61">
        <f t="shared" si="6"/>
        <v>4</v>
      </c>
      <c r="R11" s="60">
        <f>VLOOKUP($A11,'Return Data'!$B$7:$R$2292,12,0)</f>
        <v>4.3384999999999998</v>
      </c>
      <c r="S11" s="61">
        <f t="shared" si="7"/>
        <v>5</v>
      </c>
      <c r="T11" s="60">
        <f>VLOOKUP($A11,'Return Data'!$B$7:$R$2292,13,0)</f>
        <v>4.1519000000000004</v>
      </c>
      <c r="U11" s="61">
        <f t="shared" si="8"/>
        <v>3</v>
      </c>
      <c r="V11" s="60">
        <f>VLOOKUP($A11,'Return Data'!$B$7:$R$2292,17,0)</f>
        <v>3.6981999999999999</v>
      </c>
      <c r="W11" s="61">
        <f t="shared" si="9"/>
        <v>14</v>
      </c>
      <c r="X11" s="60">
        <f>VLOOKUP($A11,'Return Data'!$B$7:$R$2292,14,0)</f>
        <v>4.0567000000000002</v>
      </c>
      <c r="Y11" s="61">
        <f t="shared" si="10"/>
        <v>20</v>
      </c>
      <c r="Z11" s="60">
        <f>VLOOKUP($A11,'Return Data'!$B$7:$R$2292,16,0)</f>
        <v>6.7817999999999996</v>
      </c>
      <c r="AA11" s="62">
        <f t="shared" si="11"/>
        <v>14</v>
      </c>
    </row>
    <row r="12" spans="1:27" x14ac:dyDescent="0.3">
      <c r="A12" s="58" t="s">
        <v>123</v>
      </c>
      <c r="B12" s="59">
        <f>VLOOKUP($A12,'Return Data'!$B$7:$R$2292,3,0)</f>
        <v>44826</v>
      </c>
      <c r="C12" s="60">
        <f>VLOOKUP($A12,'Return Data'!$B$7:$R$2292,4,0)</f>
        <v>2605.7064999999998</v>
      </c>
      <c r="D12" s="60">
        <f>VLOOKUP($A12,'Return Data'!$B$7:$R$2292,5,0)</f>
        <v>5.8169000000000004</v>
      </c>
      <c r="E12" s="61">
        <f t="shared" si="0"/>
        <v>7</v>
      </c>
      <c r="F12" s="60">
        <f>VLOOKUP($A12,'Return Data'!$B$7:$R$2292,6,0)</f>
        <v>4.7262000000000004</v>
      </c>
      <c r="G12" s="61">
        <f t="shared" si="1"/>
        <v>6</v>
      </c>
      <c r="H12" s="60">
        <f>VLOOKUP($A12,'Return Data'!$B$7:$R$2292,7,0)</f>
        <v>4.7751999999999999</v>
      </c>
      <c r="I12" s="61">
        <f t="shared" si="2"/>
        <v>10</v>
      </c>
      <c r="J12" s="60">
        <f>VLOOKUP($A12,'Return Data'!$B$7:$R$2292,8,0)</f>
        <v>4.7869000000000002</v>
      </c>
      <c r="K12" s="61">
        <f t="shared" si="3"/>
        <v>9</v>
      </c>
      <c r="L12" s="60">
        <f>VLOOKUP($A12,'Return Data'!$B$7:$R$2292,9,0)</f>
        <v>5.1837</v>
      </c>
      <c r="M12" s="61">
        <f t="shared" si="4"/>
        <v>8</v>
      </c>
      <c r="N12" s="60">
        <f>VLOOKUP($A12,'Return Data'!$B$7:$R$2292,10,0)</f>
        <v>5.0823</v>
      </c>
      <c r="O12" s="61">
        <f t="shared" si="5"/>
        <v>19</v>
      </c>
      <c r="P12" s="60">
        <f>VLOOKUP($A12,'Return Data'!$B$7:$R$2292,11,0)</f>
        <v>4.5407999999999999</v>
      </c>
      <c r="Q12" s="61">
        <f t="shared" si="6"/>
        <v>21</v>
      </c>
      <c r="R12" s="60">
        <f>VLOOKUP($A12,'Return Data'!$B$7:$R$2292,12,0)</f>
        <v>4.2201000000000004</v>
      </c>
      <c r="S12" s="61">
        <f t="shared" si="7"/>
        <v>29</v>
      </c>
      <c r="T12" s="60">
        <f>VLOOKUP($A12,'Return Data'!$B$7:$R$2292,13,0)</f>
        <v>4.0221</v>
      </c>
      <c r="U12" s="61">
        <f t="shared" si="8"/>
        <v>29</v>
      </c>
      <c r="V12" s="60">
        <f>VLOOKUP($A12,'Return Data'!$B$7:$R$2292,17,0)</f>
        <v>3.6076000000000001</v>
      </c>
      <c r="W12" s="61">
        <f t="shared" si="9"/>
        <v>29</v>
      </c>
      <c r="X12" s="60">
        <f>VLOOKUP($A12,'Return Data'!$B$7:$R$2292,14,0)</f>
        <v>3.8311000000000002</v>
      </c>
      <c r="Y12" s="61">
        <f t="shared" si="10"/>
        <v>30</v>
      </c>
      <c r="Z12" s="60">
        <f>VLOOKUP($A12,'Return Data'!$B$7:$R$2292,16,0)</f>
        <v>6.6165000000000003</v>
      </c>
      <c r="AA12" s="62">
        <f t="shared" si="11"/>
        <v>27</v>
      </c>
    </row>
    <row r="13" spans="1:27" x14ac:dyDescent="0.3">
      <c r="A13" s="58" t="s">
        <v>124</v>
      </c>
      <c r="B13" s="59">
        <f>VLOOKUP($A13,'Return Data'!$B$7:$R$2292,3,0)</f>
        <v>44826</v>
      </c>
      <c r="C13" s="60">
        <f>VLOOKUP($A13,'Return Data'!$B$7:$R$2292,4,0)</f>
        <v>3109.9677999999999</v>
      </c>
      <c r="D13" s="60">
        <f>VLOOKUP($A13,'Return Data'!$B$7:$R$2292,5,0)</f>
        <v>5.5450999999999997</v>
      </c>
      <c r="E13" s="61">
        <f t="shared" si="0"/>
        <v>17</v>
      </c>
      <c r="F13" s="60">
        <f>VLOOKUP($A13,'Return Data'!$B$7:$R$2292,6,0)</f>
        <v>4.6181000000000001</v>
      </c>
      <c r="G13" s="61">
        <f t="shared" si="1"/>
        <v>9</v>
      </c>
      <c r="H13" s="60">
        <f>VLOOKUP($A13,'Return Data'!$B$7:$R$2292,7,0)</f>
        <v>4.7911999999999999</v>
      </c>
      <c r="I13" s="61">
        <f t="shared" si="2"/>
        <v>9</v>
      </c>
      <c r="J13" s="60">
        <f>VLOOKUP($A13,'Return Data'!$B$7:$R$2292,8,0)</f>
        <v>4.7563000000000004</v>
      </c>
      <c r="K13" s="61">
        <f t="shared" si="3"/>
        <v>10</v>
      </c>
      <c r="L13" s="60">
        <f>VLOOKUP($A13,'Return Data'!$B$7:$R$2292,9,0)</f>
        <v>5.1401000000000003</v>
      </c>
      <c r="M13" s="61">
        <f t="shared" si="4"/>
        <v>14</v>
      </c>
      <c r="N13" s="60">
        <f>VLOOKUP($A13,'Return Data'!$B$7:$R$2292,10,0)</f>
        <v>5.1338999999999997</v>
      </c>
      <c r="O13" s="61">
        <f t="shared" si="5"/>
        <v>8</v>
      </c>
      <c r="P13" s="60">
        <f>VLOOKUP($A13,'Return Data'!$B$7:$R$2292,11,0)</f>
        <v>4.5681000000000003</v>
      </c>
      <c r="Q13" s="61">
        <f t="shared" si="6"/>
        <v>16</v>
      </c>
      <c r="R13" s="60">
        <f>VLOOKUP($A13,'Return Data'!$B$7:$R$2292,12,0)</f>
        <v>4.2964000000000002</v>
      </c>
      <c r="S13" s="61">
        <f t="shared" si="7"/>
        <v>14</v>
      </c>
      <c r="T13" s="60">
        <f>VLOOKUP($A13,'Return Data'!$B$7:$R$2292,13,0)</f>
        <v>4.0891999999999999</v>
      </c>
      <c r="U13" s="61">
        <f t="shared" si="8"/>
        <v>14</v>
      </c>
      <c r="V13" s="60">
        <f>VLOOKUP($A13,'Return Data'!$B$7:$R$2292,17,0)</f>
        <v>3.6855000000000002</v>
      </c>
      <c r="W13" s="61">
        <f t="shared" si="9"/>
        <v>18</v>
      </c>
      <c r="X13" s="60">
        <f>VLOOKUP($A13,'Return Data'!$B$7:$R$2292,14,0)</f>
        <v>4.0713999999999997</v>
      </c>
      <c r="Y13" s="61">
        <f t="shared" si="10"/>
        <v>17</v>
      </c>
      <c r="Z13" s="60">
        <f>VLOOKUP($A13,'Return Data'!$B$7:$R$2292,16,0)</f>
        <v>6.7724000000000002</v>
      </c>
      <c r="AA13" s="62">
        <f t="shared" si="11"/>
        <v>16</v>
      </c>
    </row>
    <row r="14" spans="1:27" x14ac:dyDescent="0.3">
      <c r="A14" s="58" t="s">
        <v>125</v>
      </c>
      <c r="B14" s="59">
        <f>VLOOKUP($A14,'Return Data'!$B$7:$R$2292,3,0)</f>
        <v>44826</v>
      </c>
      <c r="C14" s="60">
        <f>VLOOKUP($A14,'Return Data'!$B$7:$R$2292,4,0)</f>
        <v>2807.3975999999998</v>
      </c>
      <c r="D14" s="60">
        <f>VLOOKUP($A14,'Return Data'!$B$7:$R$2292,5,0)</f>
        <v>6.7633000000000001</v>
      </c>
      <c r="E14" s="61">
        <f t="shared" si="0"/>
        <v>1</v>
      </c>
      <c r="F14" s="60">
        <f>VLOOKUP($A14,'Return Data'!$B$7:$R$2292,6,0)</f>
        <v>4.7130999999999998</v>
      </c>
      <c r="G14" s="61">
        <f t="shared" si="1"/>
        <v>7</v>
      </c>
      <c r="H14" s="60">
        <f>VLOOKUP($A14,'Return Data'!$B$7:$R$2292,7,0)</f>
        <v>4.6098999999999997</v>
      </c>
      <c r="I14" s="61">
        <f t="shared" si="2"/>
        <v>21</v>
      </c>
      <c r="J14" s="60">
        <f>VLOOKUP($A14,'Return Data'!$B$7:$R$2292,8,0)</f>
        <v>4.6227999999999998</v>
      </c>
      <c r="K14" s="61">
        <f t="shared" si="3"/>
        <v>20</v>
      </c>
      <c r="L14" s="60">
        <f>VLOOKUP($A14,'Return Data'!$B$7:$R$2292,9,0)</f>
        <v>5.2039999999999997</v>
      </c>
      <c r="M14" s="61">
        <f t="shared" si="4"/>
        <v>6</v>
      </c>
      <c r="N14" s="60">
        <f>VLOOKUP($A14,'Return Data'!$B$7:$R$2292,10,0)</f>
        <v>5.1982999999999997</v>
      </c>
      <c r="O14" s="61">
        <f t="shared" si="5"/>
        <v>3</v>
      </c>
      <c r="P14" s="60">
        <f>VLOOKUP($A14,'Return Data'!$B$7:$R$2292,11,0)</f>
        <v>4.5171000000000001</v>
      </c>
      <c r="Q14" s="61">
        <f t="shared" si="6"/>
        <v>24</v>
      </c>
      <c r="R14" s="60">
        <f>VLOOKUP($A14,'Return Data'!$B$7:$R$2292,12,0)</f>
        <v>4.2271000000000001</v>
      </c>
      <c r="S14" s="61">
        <f t="shared" si="7"/>
        <v>26</v>
      </c>
      <c r="T14" s="60">
        <f>VLOOKUP($A14,'Return Data'!$B$7:$R$2292,13,0)</f>
        <v>4.0583999999999998</v>
      </c>
      <c r="U14" s="61">
        <f t="shared" si="8"/>
        <v>19</v>
      </c>
      <c r="V14" s="60">
        <f>VLOOKUP($A14,'Return Data'!$B$7:$R$2292,17,0)</f>
        <v>3.7555999999999998</v>
      </c>
      <c r="W14" s="61">
        <f t="shared" si="9"/>
        <v>5</v>
      </c>
      <c r="X14" s="60">
        <f>VLOOKUP($A14,'Return Data'!$B$7:$R$2292,14,0)</f>
        <v>4.1802999999999999</v>
      </c>
      <c r="Y14" s="61">
        <f t="shared" si="10"/>
        <v>4</v>
      </c>
      <c r="Z14" s="60">
        <f>VLOOKUP($A14,'Return Data'!$B$7:$R$2292,16,0)</f>
        <v>6.7332999999999998</v>
      </c>
      <c r="AA14" s="62">
        <f t="shared" si="11"/>
        <v>25</v>
      </c>
    </row>
    <row r="15" spans="1:27" x14ac:dyDescent="0.3">
      <c r="A15" s="58" t="s">
        <v>127</v>
      </c>
      <c r="B15" s="59">
        <f>VLOOKUP($A15,'Return Data'!$B$7:$R$2292,3,0)</f>
        <v>44826</v>
      </c>
      <c r="C15" s="60">
        <f>VLOOKUP($A15,'Return Data'!$B$7:$R$2292,4,0)</f>
        <v>3269.0302000000001</v>
      </c>
      <c r="D15" s="60">
        <f>VLOOKUP($A15,'Return Data'!$B$7:$R$2292,5,0)</f>
        <v>5.5445000000000002</v>
      </c>
      <c r="E15" s="61">
        <f t="shared" si="0"/>
        <v>18</v>
      </c>
      <c r="F15" s="60">
        <f>VLOOKUP($A15,'Return Data'!$B$7:$R$2292,6,0)</f>
        <v>4.6820000000000004</v>
      </c>
      <c r="G15" s="61">
        <f t="shared" si="1"/>
        <v>8</v>
      </c>
      <c r="H15" s="60">
        <f>VLOOKUP($A15,'Return Data'!$B$7:$R$2292,7,0)</f>
        <v>4.8548</v>
      </c>
      <c r="I15" s="61">
        <f t="shared" si="2"/>
        <v>6</v>
      </c>
      <c r="J15" s="60">
        <f>VLOOKUP($A15,'Return Data'!$B$7:$R$2292,8,0)</f>
        <v>4.8036000000000003</v>
      </c>
      <c r="K15" s="61">
        <f t="shared" si="3"/>
        <v>8</v>
      </c>
      <c r="L15" s="60">
        <f>VLOOKUP($A15,'Return Data'!$B$7:$R$2292,9,0)</f>
        <v>5.2118000000000002</v>
      </c>
      <c r="M15" s="61">
        <f t="shared" si="4"/>
        <v>5</v>
      </c>
      <c r="N15" s="60">
        <f>VLOOKUP($A15,'Return Data'!$B$7:$R$2292,10,0)</f>
        <v>5.1124999999999998</v>
      </c>
      <c r="O15" s="61">
        <f t="shared" si="5"/>
        <v>15</v>
      </c>
      <c r="P15" s="60">
        <f>VLOOKUP($A15,'Return Data'!$B$7:$R$2292,11,0)</f>
        <v>4.5479000000000003</v>
      </c>
      <c r="Q15" s="61">
        <f t="shared" si="6"/>
        <v>19</v>
      </c>
      <c r="R15" s="60">
        <f>VLOOKUP($A15,'Return Data'!$B$7:$R$2292,12,0)</f>
        <v>4.2834000000000003</v>
      </c>
      <c r="S15" s="61">
        <f t="shared" si="7"/>
        <v>17</v>
      </c>
      <c r="T15" s="60">
        <f>VLOOKUP($A15,'Return Data'!$B$7:$R$2292,13,0)</f>
        <v>4.0827</v>
      </c>
      <c r="U15" s="61">
        <f t="shared" si="8"/>
        <v>16</v>
      </c>
      <c r="V15" s="60">
        <f>VLOOKUP($A15,'Return Data'!$B$7:$R$2292,17,0)</f>
        <v>3.6785999999999999</v>
      </c>
      <c r="W15" s="61">
        <f t="shared" si="9"/>
        <v>19</v>
      </c>
      <c r="X15" s="60">
        <f>VLOOKUP($A15,'Return Data'!$B$7:$R$2292,14,0)</f>
        <v>4.1726999999999999</v>
      </c>
      <c r="Y15" s="61">
        <f t="shared" si="10"/>
        <v>5</v>
      </c>
      <c r="Z15" s="60">
        <f>VLOOKUP($A15,'Return Data'!$B$7:$R$2292,16,0)</f>
        <v>6.8886000000000003</v>
      </c>
      <c r="AA15" s="62">
        <f t="shared" si="11"/>
        <v>2</v>
      </c>
    </row>
    <row r="16" spans="1:27" x14ac:dyDescent="0.3">
      <c r="A16" s="58" t="s">
        <v>128</v>
      </c>
      <c r="B16" s="59">
        <f>VLOOKUP($A16,'Return Data'!$B$7:$R$2292,3,0)</f>
        <v>44826</v>
      </c>
      <c r="C16" s="60">
        <f>VLOOKUP($A16,'Return Data'!$B$7:$R$2292,4,0)</f>
        <v>4275.3226000000004</v>
      </c>
      <c r="D16" s="60">
        <f>VLOOKUP($A16,'Return Data'!$B$7:$R$2292,5,0)</f>
        <v>5.8677999999999999</v>
      </c>
      <c r="E16" s="61">
        <f t="shared" si="0"/>
        <v>5</v>
      </c>
      <c r="F16" s="60">
        <f>VLOOKUP($A16,'Return Data'!$B$7:$R$2292,6,0)</f>
        <v>4.4939999999999998</v>
      </c>
      <c r="G16" s="61">
        <f t="shared" si="1"/>
        <v>14</v>
      </c>
      <c r="H16" s="60">
        <f>VLOOKUP($A16,'Return Data'!$B$7:$R$2292,7,0)</f>
        <v>4.5655999999999999</v>
      </c>
      <c r="I16" s="61">
        <f t="shared" si="2"/>
        <v>24</v>
      </c>
      <c r="J16" s="60">
        <f>VLOOKUP($A16,'Return Data'!$B$7:$R$2292,8,0)</f>
        <v>4.5525000000000002</v>
      </c>
      <c r="K16" s="61">
        <f t="shared" si="3"/>
        <v>26</v>
      </c>
      <c r="L16" s="60">
        <f>VLOOKUP($A16,'Return Data'!$B$7:$R$2292,9,0)</f>
        <v>5.0456000000000003</v>
      </c>
      <c r="M16" s="61">
        <f t="shared" si="4"/>
        <v>28</v>
      </c>
      <c r="N16" s="60">
        <f>VLOOKUP($A16,'Return Data'!$B$7:$R$2292,10,0)</f>
        <v>5.0370999999999997</v>
      </c>
      <c r="O16" s="61">
        <f t="shared" si="5"/>
        <v>27</v>
      </c>
      <c r="P16" s="60">
        <f>VLOOKUP($A16,'Return Data'!$B$7:$R$2292,11,0)</f>
        <v>4.5038</v>
      </c>
      <c r="Q16" s="61">
        <f t="shared" si="6"/>
        <v>28</v>
      </c>
      <c r="R16" s="60">
        <f>VLOOKUP($A16,'Return Data'!$B$7:$R$2292,12,0)</f>
        <v>4.2309999999999999</v>
      </c>
      <c r="S16" s="61">
        <f t="shared" si="7"/>
        <v>25</v>
      </c>
      <c r="T16" s="60">
        <f>VLOOKUP($A16,'Return Data'!$B$7:$R$2292,13,0)</f>
        <v>4.0404</v>
      </c>
      <c r="U16" s="61">
        <f t="shared" si="8"/>
        <v>27</v>
      </c>
      <c r="V16" s="60">
        <f>VLOOKUP($A16,'Return Data'!$B$7:$R$2292,17,0)</f>
        <v>3.6412</v>
      </c>
      <c r="W16" s="61">
        <f t="shared" si="9"/>
        <v>28</v>
      </c>
      <c r="X16" s="60">
        <f>VLOOKUP($A16,'Return Data'!$B$7:$R$2292,14,0)</f>
        <v>4.0324999999999998</v>
      </c>
      <c r="Y16" s="61">
        <f t="shared" si="10"/>
        <v>23</v>
      </c>
      <c r="Z16" s="60">
        <f>VLOOKUP($A16,'Return Data'!$B$7:$R$2292,16,0)</f>
        <v>6.7447999999999997</v>
      </c>
      <c r="AA16" s="62">
        <f t="shared" si="11"/>
        <v>22</v>
      </c>
    </row>
    <row r="17" spans="1:27" x14ac:dyDescent="0.3">
      <c r="A17" s="58" t="s">
        <v>129</v>
      </c>
      <c r="B17" s="59">
        <f>VLOOKUP($A17,'Return Data'!$B$7:$R$2292,3,0)</f>
        <v>44826</v>
      </c>
      <c r="C17" s="60">
        <f>VLOOKUP($A17,'Return Data'!$B$7:$R$2292,4,0)</f>
        <v>2166.6030999999998</v>
      </c>
      <c r="D17" s="60">
        <f>VLOOKUP($A17,'Return Data'!$B$7:$R$2292,5,0)</f>
        <v>5.8872</v>
      </c>
      <c r="E17" s="61">
        <f t="shared" si="0"/>
        <v>4</v>
      </c>
      <c r="F17" s="60">
        <f>VLOOKUP($A17,'Return Data'!$B$7:$R$2292,6,0)</f>
        <v>4.8234000000000004</v>
      </c>
      <c r="G17" s="61">
        <f t="shared" si="1"/>
        <v>4</v>
      </c>
      <c r="H17" s="60">
        <f>VLOOKUP($A17,'Return Data'!$B$7:$R$2292,7,0)</f>
        <v>4.8973000000000004</v>
      </c>
      <c r="I17" s="61">
        <f t="shared" si="2"/>
        <v>4</v>
      </c>
      <c r="J17" s="60">
        <f>VLOOKUP($A17,'Return Data'!$B$7:$R$2292,8,0)</f>
        <v>4.7535999999999996</v>
      </c>
      <c r="K17" s="61">
        <f t="shared" si="3"/>
        <v>12</v>
      </c>
      <c r="L17" s="60">
        <f>VLOOKUP($A17,'Return Data'!$B$7:$R$2292,9,0)</f>
        <v>5.1829999999999998</v>
      </c>
      <c r="M17" s="61">
        <f t="shared" si="4"/>
        <v>9</v>
      </c>
      <c r="N17" s="60">
        <f>VLOOKUP($A17,'Return Data'!$B$7:$R$2292,10,0)</f>
        <v>5.1254</v>
      </c>
      <c r="O17" s="61">
        <f t="shared" si="5"/>
        <v>11</v>
      </c>
      <c r="P17" s="60">
        <f>VLOOKUP($A17,'Return Data'!$B$7:$R$2292,11,0)</f>
        <v>4.5907999999999998</v>
      </c>
      <c r="Q17" s="61">
        <f t="shared" si="6"/>
        <v>9</v>
      </c>
      <c r="R17" s="60">
        <f>VLOOKUP($A17,'Return Data'!$B$7:$R$2292,12,0)</f>
        <v>4.3064999999999998</v>
      </c>
      <c r="S17" s="61">
        <f t="shared" si="7"/>
        <v>9</v>
      </c>
      <c r="T17" s="60">
        <f>VLOOKUP($A17,'Return Data'!$B$7:$R$2292,13,0)</f>
        <v>4.0970000000000004</v>
      </c>
      <c r="U17" s="61">
        <f t="shared" si="8"/>
        <v>11</v>
      </c>
      <c r="V17" s="60">
        <f>VLOOKUP($A17,'Return Data'!$B$7:$R$2292,17,0)</f>
        <v>3.6882999999999999</v>
      </c>
      <c r="W17" s="61">
        <f t="shared" si="9"/>
        <v>17</v>
      </c>
      <c r="X17" s="60">
        <f>VLOOKUP($A17,'Return Data'!$B$7:$R$2292,14,0)</f>
        <v>4.0517000000000003</v>
      </c>
      <c r="Y17" s="61">
        <f t="shared" si="10"/>
        <v>21</v>
      </c>
      <c r="Z17" s="60">
        <f>VLOOKUP($A17,'Return Data'!$B$7:$R$2292,16,0)</f>
        <v>6.7683999999999997</v>
      </c>
      <c r="AA17" s="62">
        <f t="shared" si="11"/>
        <v>18</v>
      </c>
    </row>
    <row r="18" spans="1:27" x14ac:dyDescent="0.3">
      <c r="A18" s="58" t="s">
        <v>130</v>
      </c>
      <c r="B18" s="59">
        <f>VLOOKUP($A18,'Return Data'!$B$7:$R$2292,3,0)</f>
        <v>44826</v>
      </c>
      <c r="C18" s="60">
        <f>VLOOKUP($A18,'Return Data'!$B$7:$R$2292,4,0)</f>
        <v>322.05810000000002</v>
      </c>
      <c r="D18" s="60">
        <f>VLOOKUP($A18,'Return Data'!$B$7:$R$2292,5,0)</f>
        <v>5.5881999999999996</v>
      </c>
      <c r="E18" s="61">
        <f t="shared" si="0"/>
        <v>15</v>
      </c>
      <c r="F18" s="60">
        <f>VLOOKUP($A18,'Return Data'!$B$7:$R$2292,6,0)</f>
        <v>4.0473999999999997</v>
      </c>
      <c r="G18" s="61">
        <f t="shared" si="1"/>
        <v>34</v>
      </c>
      <c r="H18" s="60">
        <f>VLOOKUP($A18,'Return Data'!$B$7:$R$2292,7,0)</f>
        <v>4.3620999999999999</v>
      </c>
      <c r="I18" s="61">
        <f t="shared" si="2"/>
        <v>36</v>
      </c>
      <c r="J18" s="60">
        <f>VLOOKUP($A18,'Return Data'!$B$7:$R$2292,8,0)</f>
        <v>4.4706000000000001</v>
      </c>
      <c r="K18" s="61">
        <f t="shared" si="3"/>
        <v>32</v>
      </c>
      <c r="L18" s="60">
        <f>VLOOKUP($A18,'Return Data'!$B$7:$R$2292,9,0)</f>
        <v>5.0319000000000003</v>
      </c>
      <c r="M18" s="61">
        <f t="shared" si="4"/>
        <v>31</v>
      </c>
      <c r="N18" s="60">
        <f>VLOOKUP($A18,'Return Data'!$B$7:$R$2292,10,0)</f>
        <v>5.0384000000000002</v>
      </c>
      <c r="O18" s="61">
        <f t="shared" si="5"/>
        <v>26</v>
      </c>
      <c r="P18" s="60">
        <f>VLOOKUP($A18,'Return Data'!$B$7:$R$2292,11,0)</f>
        <v>4.4892000000000003</v>
      </c>
      <c r="Q18" s="61">
        <f t="shared" si="6"/>
        <v>30</v>
      </c>
      <c r="R18" s="60">
        <f>VLOOKUP($A18,'Return Data'!$B$7:$R$2292,12,0)</f>
        <v>4.2247000000000003</v>
      </c>
      <c r="S18" s="61">
        <f t="shared" si="7"/>
        <v>27</v>
      </c>
      <c r="T18" s="60">
        <f>VLOOKUP($A18,'Return Data'!$B$7:$R$2292,13,0)</f>
        <v>4.0330000000000004</v>
      </c>
      <c r="U18" s="61">
        <f t="shared" si="8"/>
        <v>28</v>
      </c>
      <c r="V18" s="60">
        <f>VLOOKUP($A18,'Return Data'!$B$7:$R$2292,17,0)</f>
        <v>3.6688000000000001</v>
      </c>
      <c r="W18" s="61">
        <f t="shared" si="9"/>
        <v>22</v>
      </c>
      <c r="X18" s="60">
        <f>VLOOKUP($A18,'Return Data'!$B$7:$R$2292,14,0)</f>
        <v>4.1123000000000003</v>
      </c>
      <c r="Y18" s="61">
        <f t="shared" si="10"/>
        <v>15</v>
      </c>
      <c r="Z18" s="60">
        <f>VLOOKUP($A18,'Return Data'!$B$7:$R$2292,16,0)</f>
        <v>6.7946</v>
      </c>
      <c r="AA18" s="62">
        <f t="shared" si="11"/>
        <v>12</v>
      </c>
    </row>
    <row r="19" spans="1:27" x14ac:dyDescent="0.3">
      <c r="A19" s="58" t="s">
        <v>131</v>
      </c>
      <c r="B19" s="59">
        <f>VLOOKUP($A19,'Return Data'!$B$7:$R$2292,3,0)</f>
        <v>44826</v>
      </c>
      <c r="C19" s="60">
        <f>VLOOKUP($A19,'Return Data'!$B$7:$R$2292,4,0)</f>
        <v>2341.8330000000001</v>
      </c>
      <c r="D19" s="60">
        <f>VLOOKUP($A19,'Return Data'!$B$7:$R$2292,5,0)</f>
        <v>5.3140999999999998</v>
      </c>
      <c r="E19" s="61">
        <f t="shared" si="0"/>
        <v>27</v>
      </c>
      <c r="F19" s="60">
        <f>VLOOKUP($A19,'Return Data'!$B$7:$R$2292,6,0)</f>
        <v>4.5408999999999997</v>
      </c>
      <c r="G19" s="61">
        <f t="shared" si="1"/>
        <v>12</v>
      </c>
      <c r="H19" s="60">
        <f>VLOOKUP($A19,'Return Data'!$B$7:$R$2292,7,0)</f>
        <v>4.6536999999999997</v>
      </c>
      <c r="I19" s="61">
        <f t="shared" si="2"/>
        <v>16</v>
      </c>
      <c r="J19" s="60">
        <f>VLOOKUP($A19,'Return Data'!$B$7:$R$2292,8,0)</f>
        <v>4.8310000000000004</v>
      </c>
      <c r="K19" s="61">
        <f t="shared" si="3"/>
        <v>6</v>
      </c>
      <c r="L19" s="60">
        <f>VLOOKUP($A19,'Return Data'!$B$7:$R$2292,9,0)</f>
        <v>5.2195</v>
      </c>
      <c r="M19" s="61">
        <f t="shared" si="4"/>
        <v>3</v>
      </c>
      <c r="N19" s="60">
        <f>VLOOKUP($A19,'Return Data'!$B$7:$R$2292,10,0)</f>
        <v>5.1985999999999999</v>
      </c>
      <c r="O19" s="61">
        <f t="shared" si="5"/>
        <v>2</v>
      </c>
      <c r="P19" s="60">
        <f>VLOOKUP($A19,'Return Data'!$B$7:$R$2292,11,0)</f>
        <v>4.5975000000000001</v>
      </c>
      <c r="Q19" s="61">
        <f t="shared" si="6"/>
        <v>8</v>
      </c>
      <c r="R19" s="60">
        <f>VLOOKUP($A19,'Return Data'!$B$7:$R$2292,12,0)</f>
        <v>4.3106999999999998</v>
      </c>
      <c r="S19" s="61">
        <f t="shared" si="7"/>
        <v>6</v>
      </c>
      <c r="T19" s="60">
        <f>VLOOKUP($A19,'Return Data'!$B$7:$R$2292,13,0)</f>
        <v>4.1155999999999997</v>
      </c>
      <c r="U19" s="61">
        <f t="shared" si="8"/>
        <v>6</v>
      </c>
      <c r="V19" s="60">
        <f>VLOOKUP($A19,'Return Data'!$B$7:$R$2292,17,0)</f>
        <v>3.7595999999999998</v>
      </c>
      <c r="W19" s="61">
        <f t="shared" si="9"/>
        <v>4</v>
      </c>
      <c r="X19" s="60">
        <f>VLOOKUP($A19,'Return Data'!$B$7:$R$2292,14,0)</f>
        <v>4.2389000000000001</v>
      </c>
      <c r="Y19" s="61">
        <f t="shared" si="10"/>
        <v>2</v>
      </c>
      <c r="Z19" s="60">
        <f>VLOOKUP($A19,'Return Data'!$B$7:$R$2292,16,0)</f>
        <v>6.8167</v>
      </c>
      <c r="AA19" s="62">
        <f t="shared" si="11"/>
        <v>8</v>
      </c>
    </row>
    <row r="20" spans="1:27" x14ac:dyDescent="0.3">
      <c r="A20" s="58" t="s">
        <v>132</v>
      </c>
      <c r="B20" s="59">
        <f>VLOOKUP($A20,'Return Data'!$B$7:$R$2292,3,0)</f>
        <v>44826</v>
      </c>
      <c r="C20" s="60">
        <f>VLOOKUP($A20,'Return Data'!$B$7:$R$2292,4,0)</f>
        <v>2627.3850000000002</v>
      </c>
      <c r="D20" s="60">
        <f>VLOOKUP($A20,'Return Data'!$B$7:$R$2292,5,0)</f>
        <v>5.2366999999999999</v>
      </c>
      <c r="E20" s="61">
        <f t="shared" si="0"/>
        <v>29</v>
      </c>
      <c r="F20" s="60">
        <f>VLOOKUP($A20,'Return Data'!$B$7:$R$2292,6,0)</f>
        <v>4.0796000000000001</v>
      </c>
      <c r="G20" s="61">
        <f t="shared" si="1"/>
        <v>33</v>
      </c>
      <c r="H20" s="60">
        <f>VLOOKUP($A20,'Return Data'!$B$7:$R$2292,7,0)</f>
        <v>4.5297999999999998</v>
      </c>
      <c r="I20" s="61">
        <f t="shared" si="2"/>
        <v>26</v>
      </c>
      <c r="J20" s="60">
        <f>VLOOKUP($A20,'Return Data'!$B$7:$R$2292,8,0)</f>
        <v>4.5148999999999999</v>
      </c>
      <c r="K20" s="61">
        <f t="shared" si="3"/>
        <v>31</v>
      </c>
      <c r="L20" s="60">
        <f>VLOOKUP($A20,'Return Data'!$B$7:$R$2292,9,0)</f>
        <v>5.0396000000000001</v>
      </c>
      <c r="M20" s="61">
        <f t="shared" si="4"/>
        <v>29</v>
      </c>
      <c r="N20" s="60">
        <f>VLOOKUP($A20,'Return Data'!$B$7:$R$2292,10,0)</f>
        <v>5.0715000000000003</v>
      </c>
      <c r="O20" s="61">
        <f t="shared" si="5"/>
        <v>24</v>
      </c>
      <c r="P20" s="60">
        <f>VLOOKUP($A20,'Return Data'!$B$7:$R$2292,11,0)</f>
        <v>4.5514000000000001</v>
      </c>
      <c r="Q20" s="61">
        <f t="shared" si="6"/>
        <v>18</v>
      </c>
      <c r="R20" s="60">
        <f>VLOOKUP($A20,'Return Data'!$B$7:$R$2292,12,0)</f>
        <v>4.2576000000000001</v>
      </c>
      <c r="S20" s="61">
        <f t="shared" si="7"/>
        <v>20</v>
      </c>
      <c r="T20" s="60">
        <f>VLOOKUP($A20,'Return Data'!$B$7:$R$2292,13,0)</f>
        <v>4.0553999999999997</v>
      </c>
      <c r="U20" s="61">
        <f t="shared" si="8"/>
        <v>23</v>
      </c>
      <c r="V20" s="60">
        <f>VLOOKUP($A20,'Return Data'!$B$7:$R$2292,17,0)</f>
        <v>3.6442999999999999</v>
      </c>
      <c r="W20" s="61">
        <f t="shared" si="9"/>
        <v>26</v>
      </c>
      <c r="X20" s="60">
        <f>VLOOKUP($A20,'Return Data'!$B$7:$R$2292,14,0)</f>
        <v>3.9824999999999999</v>
      </c>
      <c r="Y20" s="61">
        <f t="shared" si="10"/>
        <v>26</v>
      </c>
      <c r="Z20" s="60">
        <f>VLOOKUP($A20,'Return Data'!$B$7:$R$2292,16,0)</f>
        <v>6.71</v>
      </c>
      <c r="AA20" s="62">
        <f t="shared" si="11"/>
        <v>26</v>
      </c>
    </row>
    <row r="21" spans="1:27" x14ac:dyDescent="0.3">
      <c r="A21" s="58" t="s">
        <v>133</v>
      </c>
      <c r="B21" s="59">
        <f>VLOOKUP($A21,'Return Data'!$B$7:$R$2292,3,0)</f>
        <v>44826</v>
      </c>
      <c r="C21" s="60">
        <f>VLOOKUP($A21,'Return Data'!$B$7:$R$2292,4,0)</f>
        <v>1676.0962</v>
      </c>
      <c r="D21" s="60">
        <f>VLOOKUP($A21,'Return Data'!$B$7:$R$2292,5,0)</f>
        <v>5.8414999999999999</v>
      </c>
      <c r="E21" s="61">
        <f t="shared" si="0"/>
        <v>6</v>
      </c>
      <c r="F21" s="60">
        <f>VLOOKUP($A21,'Return Data'!$B$7:$R$2292,6,0)</f>
        <v>4.4767999999999999</v>
      </c>
      <c r="G21" s="61">
        <f t="shared" si="1"/>
        <v>15</v>
      </c>
      <c r="H21" s="60">
        <f>VLOOKUP($A21,'Return Data'!$B$7:$R$2292,7,0)</f>
        <v>4.4793000000000003</v>
      </c>
      <c r="I21" s="61">
        <f t="shared" si="2"/>
        <v>30</v>
      </c>
      <c r="J21" s="60">
        <f>VLOOKUP($A21,'Return Data'!$B$7:$R$2292,8,0)</f>
        <v>4.4675000000000002</v>
      </c>
      <c r="K21" s="61">
        <f t="shared" si="3"/>
        <v>33</v>
      </c>
      <c r="L21" s="60">
        <f>VLOOKUP($A21,'Return Data'!$B$7:$R$2292,9,0)</f>
        <v>4.9530000000000003</v>
      </c>
      <c r="M21" s="61">
        <f t="shared" si="4"/>
        <v>32</v>
      </c>
      <c r="N21" s="60">
        <f>VLOOKUP($A21,'Return Data'!$B$7:$R$2292,10,0)</f>
        <v>4.9935</v>
      </c>
      <c r="O21" s="61">
        <f t="shared" si="5"/>
        <v>31</v>
      </c>
      <c r="P21" s="60">
        <f>VLOOKUP($A21,'Return Data'!$B$7:$R$2292,11,0)</f>
        <v>4.4207999999999998</v>
      </c>
      <c r="Q21" s="61">
        <f t="shared" si="6"/>
        <v>31</v>
      </c>
      <c r="R21" s="60">
        <f>VLOOKUP($A21,'Return Data'!$B$7:$R$2292,12,0)</f>
        <v>4.1271000000000004</v>
      </c>
      <c r="S21" s="61">
        <f t="shared" si="7"/>
        <v>31</v>
      </c>
      <c r="T21" s="60">
        <f>VLOOKUP($A21,'Return Data'!$B$7:$R$2292,13,0)</f>
        <v>3.9272999999999998</v>
      </c>
      <c r="U21" s="61">
        <f t="shared" si="8"/>
        <v>31</v>
      </c>
      <c r="V21" s="60">
        <f>VLOOKUP($A21,'Return Data'!$B$7:$R$2292,17,0)</f>
        <v>3.4155000000000002</v>
      </c>
      <c r="W21" s="61">
        <f t="shared" si="9"/>
        <v>35</v>
      </c>
      <c r="X21" s="60">
        <f>VLOOKUP($A21,'Return Data'!$B$7:$R$2292,14,0)</f>
        <v>3.6331000000000002</v>
      </c>
      <c r="Y21" s="61">
        <f t="shared" si="10"/>
        <v>34</v>
      </c>
      <c r="Z21" s="60">
        <f>VLOOKUP($A21,'Return Data'!$B$7:$R$2292,16,0)</f>
        <v>5.9976000000000003</v>
      </c>
      <c r="AA21" s="62">
        <f t="shared" si="11"/>
        <v>30</v>
      </c>
    </row>
    <row r="22" spans="1:27" x14ac:dyDescent="0.3">
      <c r="A22" s="58" t="s">
        <v>134</v>
      </c>
      <c r="B22" s="59">
        <f>VLOOKUP($A22,'Return Data'!$B$7:$R$2292,3,0)</f>
        <v>44826</v>
      </c>
      <c r="C22" s="60">
        <f>VLOOKUP($A22,'Return Data'!$B$7:$R$2292,4,0)</f>
        <v>2112.6938</v>
      </c>
      <c r="D22" s="60">
        <f>VLOOKUP($A22,'Return Data'!$B$7:$R$2292,5,0)</f>
        <v>5.1231999999999998</v>
      </c>
      <c r="E22" s="61">
        <f t="shared" si="0"/>
        <v>34</v>
      </c>
      <c r="F22" s="60">
        <f>VLOOKUP($A22,'Return Data'!$B$7:$R$2292,6,0)</f>
        <v>4.3315999999999999</v>
      </c>
      <c r="G22" s="61">
        <f t="shared" si="1"/>
        <v>25</v>
      </c>
      <c r="H22" s="60">
        <f>VLOOKUP($A22,'Return Data'!$B$7:$R$2292,7,0)</f>
        <v>4.6733000000000002</v>
      </c>
      <c r="I22" s="61">
        <f t="shared" si="2"/>
        <v>15</v>
      </c>
      <c r="J22" s="60">
        <f>VLOOKUP($A22,'Return Data'!$B$7:$R$2292,8,0)</f>
        <v>4.5701999999999998</v>
      </c>
      <c r="K22" s="61">
        <f t="shared" si="3"/>
        <v>24</v>
      </c>
      <c r="L22" s="60">
        <f>VLOOKUP($A22,'Return Data'!$B$7:$R$2292,9,0)</f>
        <v>5.0388999999999999</v>
      </c>
      <c r="M22" s="61">
        <f t="shared" si="4"/>
        <v>30</v>
      </c>
      <c r="N22" s="60">
        <f>VLOOKUP($A22,'Return Data'!$B$7:$R$2292,10,0)</f>
        <v>4.8712999999999997</v>
      </c>
      <c r="O22" s="61">
        <f t="shared" si="5"/>
        <v>34</v>
      </c>
      <c r="P22" s="60">
        <f>VLOOKUP($A22,'Return Data'!$B$7:$R$2292,11,0)</f>
        <v>4.3220999999999998</v>
      </c>
      <c r="Q22" s="61">
        <f t="shared" si="6"/>
        <v>32</v>
      </c>
      <c r="R22" s="60">
        <f>VLOOKUP($A22,'Return Data'!$B$7:$R$2292,12,0)</f>
        <v>4.0172999999999996</v>
      </c>
      <c r="S22" s="61">
        <f t="shared" si="7"/>
        <v>34</v>
      </c>
      <c r="T22" s="60">
        <f>VLOOKUP($A22,'Return Data'!$B$7:$R$2292,13,0)</f>
        <v>3.8111999999999999</v>
      </c>
      <c r="U22" s="61">
        <f t="shared" si="8"/>
        <v>34</v>
      </c>
      <c r="V22" s="60">
        <f>VLOOKUP($A22,'Return Data'!$B$7:$R$2292,17,0)</f>
        <v>3.5118999999999998</v>
      </c>
      <c r="W22" s="61">
        <f t="shared" si="9"/>
        <v>32</v>
      </c>
      <c r="X22" s="60">
        <f>VLOOKUP($A22,'Return Data'!$B$7:$R$2292,14,0)</f>
        <v>3.8871000000000002</v>
      </c>
      <c r="Y22" s="61">
        <f t="shared" si="10"/>
        <v>29</v>
      </c>
      <c r="Z22" s="60">
        <f>VLOOKUP($A22,'Return Data'!$B$7:$R$2292,16,0)</f>
        <v>6.7670000000000003</v>
      </c>
      <c r="AA22" s="62">
        <f t="shared" si="11"/>
        <v>19</v>
      </c>
    </row>
    <row r="23" spans="1:27" x14ac:dyDescent="0.3">
      <c r="A23" s="58" t="s">
        <v>139</v>
      </c>
      <c r="B23" s="59">
        <f>VLOOKUP($A23,'Return Data'!$B$7:$R$2292,3,0)</f>
        <v>44826</v>
      </c>
      <c r="C23" s="60">
        <f>VLOOKUP($A23,'Return Data'!$B$7:$R$2292,4,0)</f>
        <v>2987.2109999999998</v>
      </c>
      <c r="D23" s="60">
        <f>VLOOKUP($A23,'Return Data'!$B$7:$R$2292,5,0)</f>
        <v>5.6142000000000003</v>
      </c>
      <c r="E23" s="61">
        <f t="shared" si="0"/>
        <v>14</v>
      </c>
      <c r="F23" s="60">
        <f>VLOOKUP($A23,'Return Data'!$B$7:$R$2292,6,0)</f>
        <v>4.4223999999999997</v>
      </c>
      <c r="G23" s="61">
        <f t="shared" si="1"/>
        <v>18</v>
      </c>
      <c r="H23" s="60">
        <f>VLOOKUP($A23,'Return Data'!$B$7:$R$2292,7,0)</f>
        <v>4.6440999999999999</v>
      </c>
      <c r="I23" s="61">
        <f t="shared" si="2"/>
        <v>18</v>
      </c>
      <c r="J23" s="60">
        <f>VLOOKUP($A23,'Return Data'!$B$7:$R$2292,8,0)</f>
        <v>4.601</v>
      </c>
      <c r="K23" s="61">
        <f t="shared" si="3"/>
        <v>21</v>
      </c>
      <c r="L23" s="60">
        <f>VLOOKUP($A23,'Return Data'!$B$7:$R$2292,9,0)</f>
        <v>5.0938999999999997</v>
      </c>
      <c r="M23" s="61">
        <f t="shared" si="4"/>
        <v>20</v>
      </c>
      <c r="N23" s="60">
        <f>VLOOKUP($A23,'Return Data'!$B$7:$R$2292,10,0)</f>
        <v>5.0776000000000003</v>
      </c>
      <c r="O23" s="61">
        <f t="shared" si="5"/>
        <v>21</v>
      </c>
      <c r="P23" s="60">
        <f>VLOOKUP($A23,'Return Data'!$B$7:$R$2292,11,0)</f>
        <v>4.5423</v>
      </c>
      <c r="Q23" s="61">
        <f t="shared" si="6"/>
        <v>20</v>
      </c>
      <c r="R23" s="60">
        <f>VLOOKUP($A23,'Return Data'!$B$7:$R$2292,12,0)</f>
        <v>4.2582000000000004</v>
      </c>
      <c r="S23" s="61">
        <f t="shared" si="7"/>
        <v>19</v>
      </c>
      <c r="T23" s="60">
        <f>VLOOKUP($A23,'Return Data'!$B$7:$R$2292,13,0)</f>
        <v>4.0579999999999998</v>
      </c>
      <c r="U23" s="61">
        <f t="shared" si="8"/>
        <v>20</v>
      </c>
      <c r="V23" s="60">
        <f>VLOOKUP($A23,'Return Data'!$B$7:$R$2292,17,0)</f>
        <v>3.6661000000000001</v>
      </c>
      <c r="W23" s="61">
        <f t="shared" si="9"/>
        <v>24</v>
      </c>
      <c r="X23" s="60">
        <f>VLOOKUP($A23,'Return Data'!$B$7:$R$2292,14,0)</f>
        <v>4.0254000000000003</v>
      </c>
      <c r="Y23" s="61">
        <f t="shared" si="10"/>
        <v>25</v>
      </c>
      <c r="Z23" s="60">
        <f>VLOOKUP($A23,'Return Data'!$B$7:$R$2292,16,0)</f>
        <v>6.77</v>
      </c>
      <c r="AA23" s="62">
        <f t="shared" si="11"/>
        <v>17</v>
      </c>
    </row>
    <row r="24" spans="1:27" x14ac:dyDescent="0.3">
      <c r="A24" s="58" t="s">
        <v>140</v>
      </c>
      <c r="B24" s="59">
        <f>VLOOKUP($A24,'Return Data'!$B$7:$R$2292,3,0)</f>
        <v>44826</v>
      </c>
      <c r="C24" s="60">
        <f>VLOOKUP($A24,'Return Data'!$B$7:$R$2292,4,0)</f>
        <v>1139.5736999999999</v>
      </c>
      <c r="D24" s="60">
        <f>VLOOKUP($A24,'Return Data'!$B$7:$R$2292,5,0)</f>
        <v>5.3048999999999999</v>
      </c>
      <c r="E24" s="61">
        <f t="shared" si="0"/>
        <v>28</v>
      </c>
      <c r="F24" s="60">
        <f>VLOOKUP($A24,'Return Data'!$B$7:$R$2292,6,0)</f>
        <v>4.5583999999999998</v>
      </c>
      <c r="G24" s="61">
        <f t="shared" si="1"/>
        <v>11</v>
      </c>
      <c r="H24" s="60">
        <f>VLOOKUP($A24,'Return Data'!$B$7:$R$2292,7,0)</f>
        <v>4.7657999999999996</v>
      </c>
      <c r="I24" s="61">
        <f t="shared" si="2"/>
        <v>11</v>
      </c>
      <c r="J24" s="60">
        <f>VLOOKUP($A24,'Return Data'!$B$7:$R$2292,8,0)</f>
        <v>4.7049000000000003</v>
      </c>
      <c r="K24" s="61">
        <f t="shared" si="3"/>
        <v>13</v>
      </c>
      <c r="L24" s="60">
        <f>VLOOKUP($A24,'Return Data'!$B$7:$R$2292,9,0)</f>
        <v>5.0738000000000003</v>
      </c>
      <c r="M24" s="61">
        <f t="shared" si="4"/>
        <v>24</v>
      </c>
      <c r="N24" s="60">
        <f>VLOOKUP($A24,'Return Data'!$B$7:$R$2292,10,0)</f>
        <v>5.0073999999999996</v>
      </c>
      <c r="O24" s="61">
        <f t="shared" si="5"/>
        <v>30</v>
      </c>
      <c r="P24" s="60">
        <f>VLOOKUP($A24,'Return Data'!$B$7:$R$2292,11,0)</f>
        <v>4.5317999999999996</v>
      </c>
      <c r="Q24" s="61">
        <f t="shared" si="6"/>
        <v>22</v>
      </c>
      <c r="R24" s="60">
        <f>VLOOKUP($A24,'Return Data'!$B$7:$R$2292,12,0)</f>
        <v>4.1974</v>
      </c>
      <c r="S24" s="61">
        <f t="shared" si="7"/>
        <v>30</v>
      </c>
      <c r="T24" s="60">
        <f>VLOOKUP($A24,'Return Data'!$B$7:$R$2292,13,0)</f>
        <v>3.9693000000000001</v>
      </c>
      <c r="U24" s="61">
        <f t="shared" si="8"/>
        <v>30</v>
      </c>
      <c r="V24" s="60">
        <f>VLOOKUP($A24,'Return Data'!$B$7:$R$2292,17,0)</f>
        <v>3.5108999999999999</v>
      </c>
      <c r="W24" s="61">
        <f t="shared" si="9"/>
        <v>33</v>
      </c>
      <c r="X24" s="60"/>
      <c r="Y24" s="61"/>
      <c r="Z24" s="60">
        <f>VLOOKUP($A24,'Return Data'!$B$7:$R$2292,16,0)</f>
        <v>3.8957000000000002</v>
      </c>
      <c r="AA24" s="62">
        <f t="shared" si="11"/>
        <v>36</v>
      </c>
    </row>
    <row r="25" spans="1:27" x14ac:dyDescent="0.3">
      <c r="A25" s="58" t="s">
        <v>141</v>
      </c>
      <c r="B25" s="59">
        <f>VLOOKUP($A25,'Return Data'!$B$7:$R$2292,3,0)</f>
        <v>44826</v>
      </c>
      <c r="C25" s="60">
        <f>VLOOKUP($A25,'Return Data'!$B$7:$R$2292,4,0)</f>
        <v>59.498600000000003</v>
      </c>
      <c r="D25" s="60">
        <f>VLOOKUP($A25,'Return Data'!$B$7:$R$2292,5,0)</f>
        <v>5.7061000000000002</v>
      </c>
      <c r="E25" s="61">
        <f t="shared" si="0"/>
        <v>9</v>
      </c>
      <c r="F25" s="60">
        <f>VLOOKUP($A25,'Return Data'!$B$7:$R$2292,6,0)</f>
        <v>4.7458999999999998</v>
      </c>
      <c r="G25" s="61">
        <f t="shared" si="1"/>
        <v>5</v>
      </c>
      <c r="H25" s="60">
        <f>VLOOKUP($A25,'Return Data'!$B$7:$R$2292,7,0)</f>
        <v>4.8507999999999996</v>
      </c>
      <c r="I25" s="61">
        <f t="shared" si="2"/>
        <v>8</v>
      </c>
      <c r="J25" s="60">
        <f>VLOOKUP($A25,'Return Data'!$B$7:$R$2292,8,0)</f>
        <v>4.8113999999999999</v>
      </c>
      <c r="K25" s="61">
        <f t="shared" si="3"/>
        <v>7</v>
      </c>
      <c r="L25" s="60">
        <f>VLOOKUP($A25,'Return Data'!$B$7:$R$2292,9,0)</f>
        <v>5.1597</v>
      </c>
      <c r="M25" s="61">
        <f t="shared" si="4"/>
        <v>11</v>
      </c>
      <c r="N25" s="60">
        <f>VLOOKUP($A25,'Return Data'!$B$7:$R$2292,10,0)</f>
        <v>5.1304999999999996</v>
      </c>
      <c r="O25" s="61">
        <f t="shared" si="5"/>
        <v>9</v>
      </c>
      <c r="P25" s="60">
        <f>VLOOKUP($A25,'Return Data'!$B$7:$R$2292,11,0)</f>
        <v>4.5896999999999997</v>
      </c>
      <c r="Q25" s="61">
        <f t="shared" si="6"/>
        <v>10</v>
      </c>
      <c r="R25" s="60">
        <f>VLOOKUP($A25,'Return Data'!$B$7:$R$2292,12,0)</f>
        <v>4.2995000000000001</v>
      </c>
      <c r="S25" s="61">
        <f t="shared" si="7"/>
        <v>11</v>
      </c>
      <c r="T25" s="60">
        <f>VLOOKUP($A25,'Return Data'!$B$7:$R$2292,13,0)</f>
        <v>4.1150000000000002</v>
      </c>
      <c r="U25" s="61">
        <f t="shared" si="8"/>
        <v>7</v>
      </c>
      <c r="V25" s="60">
        <f>VLOOKUP($A25,'Return Data'!$B$7:$R$2292,17,0)</f>
        <v>3.706</v>
      </c>
      <c r="W25" s="61">
        <f t="shared" si="9"/>
        <v>9</v>
      </c>
      <c r="X25" s="60">
        <f>VLOOKUP($A25,'Return Data'!$B$7:$R$2292,14,0)</f>
        <v>4.0271999999999997</v>
      </c>
      <c r="Y25" s="61">
        <f t="shared" ref="Y25:Y43" si="12">RANK(X25,X$8:X$43,0)</f>
        <v>24</v>
      </c>
      <c r="Z25" s="60">
        <f>VLOOKUP($A25,'Return Data'!$B$7:$R$2292,16,0)</f>
        <v>6.8186</v>
      </c>
      <c r="AA25" s="62">
        <f t="shared" si="11"/>
        <v>7</v>
      </c>
    </row>
    <row r="26" spans="1:27" x14ac:dyDescent="0.3">
      <c r="A26" s="58" t="s">
        <v>142</v>
      </c>
      <c r="B26" s="59">
        <f>VLOOKUP($A26,'Return Data'!$B$7:$R$2292,3,0)</f>
        <v>44826</v>
      </c>
      <c r="C26" s="60">
        <f>VLOOKUP($A26,'Return Data'!$B$7:$R$2292,4,0)</f>
        <v>4396.3338000000003</v>
      </c>
      <c r="D26" s="60">
        <f>VLOOKUP($A26,'Return Data'!$B$7:$R$2292,5,0)</f>
        <v>5.3234000000000004</v>
      </c>
      <c r="E26" s="61">
        <f t="shared" si="0"/>
        <v>26</v>
      </c>
      <c r="F26" s="60">
        <f>VLOOKUP($A26,'Return Data'!$B$7:$R$2292,6,0)</f>
        <v>4.0446</v>
      </c>
      <c r="G26" s="61">
        <f t="shared" si="1"/>
        <v>35</v>
      </c>
      <c r="H26" s="60">
        <f>VLOOKUP($A26,'Return Data'!$B$7:$R$2292,7,0)</f>
        <v>4.4161999999999999</v>
      </c>
      <c r="I26" s="61">
        <f t="shared" si="2"/>
        <v>33</v>
      </c>
      <c r="J26" s="60">
        <f>VLOOKUP($A26,'Return Data'!$B$7:$R$2292,8,0)</f>
        <v>4.5339999999999998</v>
      </c>
      <c r="K26" s="61">
        <f t="shared" si="3"/>
        <v>27</v>
      </c>
      <c r="L26" s="60">
        <f>VLOOKUP($A26,'Return Data'!$B$7:$R$2292,9,0)</f>
        <v>5.0537000000000001</v>
      </c>
      <c r="M26" s="61">
        <f t="shared" si="4"/>
        <v>27</v>
      </c>
      <c r="N26" s="60">
        <f>VLOOKUP($A26,'Return Data'!$B$7:$R$2292,10,0)</f>
        <v>5.0231000000000003</v>
      </c>
      <c r="O26" s="61">
        <f t="shared" si="5"/>
        <v>28</v>
      </c>
      <c r="P26" s="60">
        <f>VLOOKUP($A26,'Return Data'!$B$7:$R$2292,11,0)</f>
        <v>4.5079000000000002</v>
      </c>
      <c r="Q26" s="61">
        <f t="shared" si="6"/>
        <v>27</v>
      </c>
      <c r="R26" s="60">
        <f>VLOOKUP($A26,'Return Data'!$B$7:$R$2292,12,0)</f>
        <v>4.2336999999999998</v>
      </c>
      <c r="S26" s="61">
        <f t="shared" si="7"/>
        <v>24</v>
      </c>
      <c r="T26" s="60">
        <f>VLOOKUP($A26,'Return Data'!$B$7:$R$2292,13,0)</f>
        <v>4.0488999999999997</v>
      </c>
      <c r="U26" s="61">
        <f t="shared" si="8"/>
        <v>25</v>
      </c>
      <c r="V26" s="60">
        <f>VLOOKUP($A26,'Return Data'!$B$7:$R$2292,17,0)</f>
        <v>3.6663999999999999</v>
      </c>
      <c r="W26" s="61">
        <f t="shared" si="9"/>
        <v>23</v>
      </c>
      <c r="X26" s="60">
        <f>VLOOKUP($A26,'Return Data'!$B$7:$R$2292,14,0)</f>
        <v>4.0400999999999998</v>
      </c>
      <c r="Y26" s="61">
        <f t="shared" si="12"/>
        <v>22</v>
      </c>
      <c r="Z26" s="60">
        <f>VLOOKUP($A26,'Return Data'!$B$7:$R$2292,16,0)</f>
        <v>6.7419000000000002</v>
      </c>
      <c r="AA26" s="62">
        <f t="shared" si="11"/>
        <v>23</v>
      </c>
    </row>
    <row r="27" spans="1:27" x14ac:dyDescent="0.3">
      <c r="A27" s="58" t="s">
        <v>143</v>
      </c>
      <c r="B27" s="59">
        <f>VLOOKUP($A27,'Return Data'!$B$7:$R$2292,3,0)</f>
        <v>44826</v>
      </c>
      <c r="C27" s="60">
        <f>VLOOKUP($A27,'Return Data'!$B$7:$R$2292,4,0)</f>
        <v>2978.904</v>
      </c>
      <c r="D27" s="60">
        <f>VLOOKUP($A27,'Return Data'!$B$7:$R$2292,5,0)</f>
        <v>5.1407999999999996</v>
      </c>
      <c r="E27" s="61">
        <f t="shared" si="0"/>
        <v>32</v>
      </c>
      <c r="F27" s="60">
        <f>VLOOKUP($A27,'Return Data'!$B$7:$R$2292,6,0)</f>
        <v>4.2249999999999996</v>
      </c>
      <c r="G27" s="61">
        <f t="shared" si="1"/>
        <v>29</v>
      </c>
      <c r="H27" s="60">
        <f>VLOOKUP($A27,'Return Data'!$B$7:$R$2292,7,0)</f>
        <v>4.5030999999999999</v>
      </c>
      <c r="I27" s="61">
        <f t="shared" si="2"/>
        <v>29</v>
      </c>
      <c r="J27" s="60">
        <f>VLOOKUP($A27,'Return Data'!$B$7:$R$2292,8,0)</f>
        <v>4.5663999999999998</v>
      </c>
      <c r="K27" s="61">
        <f t="shared" si="3"/>
        <v>25</v>
      </c>
      <c r="L27" s="60">
        <f>VLOOKUP($A27,'Return Data'!$B$7:$R$2292,9,0)</f>
        <v>5.0617999999999999</v>
      </c>
      <c r="M27" s="61">
        <f t="shared" si="4"/>
        <v>25</v>
      </c>
      <c r="N27" s="60">
        <f>VLOOKUP($A27,'Return Data'!$B$7:$R$2292,10,0)</f>
        <v>5.0598999999999998</v>
      </c>
      <c r="O27" s="61">
        <f t="shared" si="5"/>
        <v>25</v>
      </c>
      <c r="P27" s="60">
        <f>VLOOKUP($A27,'Return Data'!$B$7:$R$2292,11,0)</f>
        <v>4.556</v>
      </c>
      <c r="Q27" s="61">
        <f t="shared" si="6"/>
        <v>17</v>
      </c>
      <c r="R27" s="60">
        <f>VLOOKUP($A27,'Return Data'!$B$7:$R$2292,12,0)</f>
        <v>4.2575000000000003</v>
      </c>
      <c r="S27" s="61">
        <f t="shared" si="7"/>
        <v>21</v>
      </c>
      <c r="T27" s="60">
        <f>VLOOKUP($A27,'Return Data'!$B$7:$R$2292,13,0)</f>
        <v>4.0548000000000002</v>
      </c>
      <c r="U27" s="61">
        <f t="shared" si="8"/>
        <v>24</v>
      </c>
      <c r="V27" s="60">
        <f>VLOOKUP($A27,'Return Data'!$B$7:$R$2292,17,0)</f>
        <v>3.6478999999999999</v>
      </c>
      <c r="W27" s="61">
        <f t="shared" si="9"/>
        <v>25</v>
      </c>
      <c r="X27" s="60">
        <f>VLOOKUP($A27,'Return Data'!$B$7:$R$2292,14,0)</f>
        <v>4.0606</v>
      </c>
      <c r="Y27" s="61">
        <f t="shared" si="12"/>
        <v>19</v>
      </c>
      <c r="Z27" s="60">
        <f>VLOOKUP($A27,'Return Data'!$B$7:$R$2292,16,0)</f>
        <v>6.7637999999999998</v>
      </c>
      <c r="AA27" s="62">
        <f t="shared" si="11"/>
        <v>20</v>
      </c>
    </row>
    <row r="28" spans="1:27" x14ac:dyDescent="0.3">
      <c r="A28" s="58" t="s">
        <v>144</v>
      </c>
      <c r="B28" s="59">
        <f>VLOOKUP($A28,'Return Data'!$B$7:$R$2292,3,0)</f>
        <v>44826</v>
      </c>
      <c r="C28" s="60">
        <f>VLOOKUP($A28,'Return Data'!$B$7:$R$2292,4,0)</f>
        <v>3950.8407999999999</v>
      </c>
      <c r="D28" s="60">
        <f>VLOOKUP($A28,'Return Data'!$B$7:$R$2292,5,0)</f>
        <v>5.5633999999999997</v>
      </c>
      <c r="E28" s="61">
        <f t="shared" si="0"/>
        <v>16</v>
      </c>
      <c r="F28" s="60">
        <f>VLOOKUP($A28,'Return Data'!$B$7:$R$2292,6,0)</f>
        <v>4.3956999999999997</v>
      </c>
      <c r="G28" s="61">
        <f t="shared" si="1"/>
        <v>20</v>
      </c>
      <c r="H28" s="60">
        <f>VLOOKUP($A28,'Return Data'!$B$7:$R$2292,7,0)</f>
        <v>4.6924999999999999</v>
      </c>
      <c r="I28" s="61">
        <f t="shared" si="2"/>
        <v>14</v>
      </c>
      <c r="J28" s="60">
        <f>VLOOKUP($A28,'Return Data'!$B$7:$R$2292,8,0)</f>
        <v>4.6388999999999996</v>
      </c>
      <c r="K28" s="61">
        <f t="shared" si="3"/>
        <v>18</v>
      </c>
      <c r="L28" s="60">
        <f>VLOOKUP($A28,'Return Data'!$B$7:$R$2292,9,0)</f>
        <v>5.1186999999999996</v>
      </c>
      <c r="M28" s="61">
        <f t="shared" si="4"/>
        <v>17</v>
      </c>
      <c r="N28" s="60">
        <f>VLOOKUP($A28,'Return Data'!$B$7:$R$2292,10,0)</f>
        <v>5.0734000000000004</v>
      </c>
      <c r="O28" s="61">
        <f t="shared" si="5"/>
        <v>23</v>
      </c>
      <c r="P28" s="60">
        <f>VLOOKUP($A28,'Return Data'!$B$7:$R$2292,11,0)</f>
        <v>4.5148999999999999</v>
      </c>
      <c r="Q28" s="61">
        <f t="shared" si="6"/>
        <v>25</v>
      </c>
      <c r="R28" s="60">
        <f>VLOOKUP($A28,'Return Data'!$B$7:$R$2292,12,0)</f>
        <v>4.2369000000000003</v>
      </c>
      <c r="S28" s="61">
        <f t="shared" si="7"/>
        <v>23</v>
      </c>
      <c r="T28" s="60">
        <f>VLOOKUP($A28,'Return Data'!$B$7:$R$2292,13,0)</f>
        <v>4.0461999999999998</v>
      </c>
      <c r="U28" s="61">
        <f t="shared" si="8"/>
        <v>26</v>
      </c>
      <c r="V28" s="60">
        <f>VLOOKUP($A28,'Return Data'!$B$7:$R$2292,17,0)</f>
        <v>3.6987000000000001</v>
      </c>
      <c r="W28" s="61">
        <f t="shared" si="9"/>
        <v>13</v>
      </c>
      <c r="X28" s="60">
        <f>VLOOKUP($A28,'Return Data'!$B$7:$R$2292,14,0)</f>
        <v>4.1468999999999996</v>
      </c>
      <c r="Y28" s="61">
        <f t="shared" si="12"/>
        <v>7</v>
      </c>
      <c r="Z28" s="60">
        <f>VLOOKUP($A28,'Return Data'!$B$7:$R$2292,16,0)</f>
        <v>6.7892000000000001</v>
      </c>
      <c r="AA28" s="62">
        <f t="shared" si="11"/>
        <v>13</v>
      </c>
    </row>
    <row r="29" spans="1:27" x14ac:dyDescent="0.3">
      <c r="A29" s="58" t="s">
        <v>433</v>
      </c>
      <c r="B29" s="59">
        <f>VLOOKUP($A29,'Return Data'!$B$7:$R$2292,3,0)</f>
        <v>44826</v>
      </c>
      <c r="C29" s="60">
        <f>VLOOKUP($A29,'Return Data'!$B$7:$R$2292,4,0)</f>
        <v>1415.1936000000001</v>
      </c>
      <c r="D29" s="60">
        <f>VLOOKUP($A29,'Return Data'!$B$7:$R$2292,5,0)</f>
        <v>5.9071999999999996</v>
      </c>
      <c r="E29" s="61">
        <f t="shared" si="0"/>
        <v>3</v>
      </c>
      <c r="F29" s="60">
        <f>VLOOKUP($A29,'Return Data'!$B$7:$R$2292,6,0)</f>
        <v>4.4309000000000003</v>
      </c>
      <c r="G29" s="61">
        <f t="shared" si="1"/>
        <v>17</v>
      </c>
      <c r="H29" s="60">
        <f>VLOOKUP($A29,'Return Data'!$B$7:$R$2292,7,0)</f>
        <v>4.8521999999999998</v>
      </c>
      <c r="I29" s="61">
        <f t="shared" si="2"/>
        <v>7</v>
      </c>
      <c r="J29" s="60">
        <f>VLOOKUP($A29,'Return Data'!$B$7:$R$2292,8,0)</f>
        <v>4.8562000000000003</v>
      </c>
      <c r="K29" s="61">
        <f t="shared" si="3"/>
        <v>5</v>
      </c>
      <c r="L29" s="60">
        <f>VLOOKUP($A29,'Return Data'!$B$7:$R$2292,9,0)</f>
        <v>5.2138999999999998</v>
      </c>
      <c r="M29" s="61">
        <f t="shared" si="4"/>
        <v>4</v>
      </c>
      <c r="N29" s="60">
        <f>VLOOKUP($A29,'Return Data'!$B$7:$R$2292,10,0)</f>
        <v>5.1905000000000001</v>
      </c>
      <c r="O29" s="61">
        <f t="shared" si="5"/>
        <v>4</v>
      </c>
      <c r="P29" s="60">
        <f>VLOOKUP($A29,'Return Data'!$B$7:$R$2292,11,0)</f>
        <v>4.6524000000000001</v>
      </c>
      <c r="Q29" s="61">
        <f t="shared" si="6"/>
        <v>2</v>
      </c>
      <c r="R29" s="60">
        <f>VLOOKUP($A29,'Return Data'!$B$7:$R$2292,12,0)</f>
        <v>4.3502999999999998</v>
      </c>
      <c r="S29" s="61">
        <f t="shared" si="7"/>
        <v>3</v>
      </c>
      <c r="T29" s="60">
        <f>VLOOKUP($A29,'Return Data'!$B$7:$R$2292,13,0)</f>
        <v>4.1378000000000004</v>
      </c>
      <c r="U29" s="61">
        <f t="shared" si="8"/>
        <v>5</v>
      </c>
      <c r="V29" s="60">
        <f>VLOOKUP($A29,'Return Data'!$B$7:$R$2292,17,0)</f>
        <v>3.7618999999999998</v>
      </c>
      <c r="W29" s="61">
        <f t="shared" si="9"/>
        <v>3</v>
      </c>
      <c r="X29" s="60">
        <f>VLOOKUP($A29,'Return Data'!$B$7:$R$2292,14,0)</f>
        <v>4.1913999999999998</v>
      </c>
      <c r="Y29" s="61">
        <f t="shared" si="12"/>
        <v>3</v>
      </c>
      <c r="Z29" s="60">
        <f>VLOOKUP($A29,'Return Data'!$B$7:$R$2292,16,0)</f>
        <v>5.7373000000000003</v>
      </c>
      <c r="AA29" s="62">
        <f t="shared" si="11"/>
        <v>31</v>
      </c>
    </row>
    <row r="30" spans="1:27" x14ac:dyDescent="0.3">
      <c r="A30" s="58" t="s">
        <v>146</v>
      </c>
      <c r="B30" s="59">
        <f>VLOOKUP($A30,'Return Data'!$B$7:$R$2292,3,0)</f>
        <v>44826</v>
      </c>
      <c r="C30" s="60">
        <f>VLOOKUP($A30,'Return Data'!$B$7:$R$2292,4,0)</f>
        <v>2296.7622999999999</v>
      </c>
      <c r="D30" s="60">
        <f>VLOOKUP($A30,'Return Data'!$B$7:$R$2292,5,0)</f>
        <v>5.6393000000000004</v>
      </c>
      <c r="E30" s="61">
        <f t="shared" si="0"/>
        <v>11</v>
      </c>
      <c r="F30" s="60">
        <f>VLOOKUP($A30,'Return Data'!$B$7:$R$2292,6,0)</f>
        <v>4.3930999999999996</v>
      </c>
      <c r="G30" s="61">
        <f t="shared" si="1"/>
        <v>21</v>
      </c>
      <c r="H30" s="60">
        <f>VLOOKUP($A30,'Return Data'!$B$7:$R$2292,7,0)</f>
        <v>4.6032000000000002</v>
      </c>
      <c r="I30" s="61">
        <f t="shared" si="2"/>
        <v>22</v>
      </c>
      <c r="J30" s="60">
        <f>VLOOKUP($A30,'Return Data'!$B$7:$R$2292,8,0)</f>
        <v>4.5918000000000001</v>
      </c>
      <c r="K30" s="61">
        <f t="shared" si="3"/>
        <v>22</v>
      </c>
      <c r="L30" s="60">
        <f>VLOOKUP($A30,'Return Data'!$B$7:$R$2292,9,0)</f>
        <v>5.0933999999999999</v>
      </c>
      <c r="M30" s="61">
        <f t="shared" si="4"/>
        <v>21</v>
      </c>
      <c r="N30" s="60">
        <f>VLOOKUP($A30,'Return Data'!$B$7:$R$2292,10,0)</f>
        <v>5.0903</v>
      </c>
      <c r="O30" s="61">
        <f t="shared" si="5"/>
        <v>18</v>
      </c>
      <c r="P30" s="60">
        <f>VLOOKUP($A30,'Return Data'!$B$7:$R$2292,11,0)</f>
        <v>4.5983999999999998</v>
      </c>
      <c r="Q30" s="61">
        <f t="shared" si="6"/>
        <v>7</v>
      </c>
      <c r="R30" s="60">
        <f>VLOOKUP($A30,'Return Data'!$B$7:$R$2292,12,0)</f>
        <v>4.2973999999999997</v>
      </c>
      <c r="S30" s="61">
        <f t="shared" si="7"/>
        <v>13</v>
      </c>
      <c r="T30" s="60">
        <f>VLOOKUP($A30,'Return Data'!$B$7:$R$2292,13,0)</f>
        <v>4.0918999999999999</v>
      </c>
      <c r="U30" s="61">
        <f t="shared" si="8"/>
        <v>13</v>
      </c>
      <c r="V30" s="60">
        <f>VLOOKUP($A30,'Return Data'!$B$7:$R$2292,17,0)</f>
        <v>3.7368000000000001</v>
      </c>
      <c r="W30" s="61">
        <f t="shared" si="9"/>
        <v>7</v>
      </c>
      <c r="X30" s="60">
        <f>VLOOKUP($A30,'Return Data'!$B$7:$R$2292,14,0)</f>
        <v>4.1167999999999996</v>
      </c>
      <c r="Y30" s="61">
        <f t="shared" si="12"/>
        <v>14</v>
      </c>
      <c r="Z30" s="60">
        <f>VLOOKUP($A30,'Return Data'!$B$7:$R$2292,16,0)</f>
        <v>6.6086999999999998</v>
      </c>
      <c r="AA30" s="62">
        <f t="shared" si="11"/>
        <v>28</v>
      </c>
    </row>
    <row r="31" spans="1:27" x14ac:dyDescent="0.3">
      <c r="A31" s="58" t="s">
        <v>147</v>
      </c>
      <c r="B31" s="59">
        <f>VLOOKUP($A31,'Return Data'!$B$7:$R$2292,3,0)</f>
        <v>44826</v>
      </c>
      <c r="C31" s="60">
        <f>VLOOKUP($A31,'Return Data'!$B$7:$R$2292,4,0)</f>
        <v>11.624000000000001</v>
      </c>
      <c r="D31" s="60">
        <f>VLOOKUP($A31,'Return Data'!$B$7:$R$2292,5,0)</f>
        <v>5.3388999999999998</v>
      </c>
      <c r="E31" s="61">
        <f t="shared" si="0"/>
        <v>25</v>
      </c>
      <c r="F31" s="60">
        <f>VLOOKUP($A31,'Return Data'!$B$7:$R$2292,6,0)</f>
        <v>4.3977000000000004</v>
      </c>
      <c r="G31" s="61">
        <f t="shared" si="1"/>
        <v>19</v>
      </c>
      <c r="H31" s="60">
        <f>VLOOKUP($A31,'Return Data'!$B$7:$R$2292,7,0)</f>
        <v>4.5346000000000002</v>
      </c>
      <c r="I31" s="61">
        <f t="shared" si="2"/>
        <v>25</v>
      </c>
      <c r="J31" s="60">
        <f>VLOOKUP($A31,'Return Data'!$B$7:$R$2292,8,0)</f>
        <v>4.2910000000000004</v>
      </c>
      <c r="K31" s="61">
        <f t="shared" si="3"/>
        <v>36</v>
      </c>
      <c r="L31" s="60">
        <f>VLOOKUP($A31,'Return Data'!$B$7:$R$2292,9,0)</f>
        <v>4.8413000000000004</v>
      </c>
      <c r="M31" s="61">
        <f t="shared" si="4"/>
        <v>36</v>
      </c>
      <c r="N31" s="60">
        <f>VLOOKUP($A31,'Return Data'!$B$7:$R$2292,10,0)</f>
        <v>4.7702</v>
      </c>
      <c r="O31" s="61">
        <f t="shared" si="5"/>
        <v>36</v>
      </c>
      <c r="P31" s="60">
        <f>VLOOKUP($A31,'Return Data'!$B$7:$R$2292,11,0)</f>
        <v>4.2301000000000002</v>
      </c>
      <c r="Q31" s="61">
        <f t="shared" si="6"/>
        <v>35</v>
      </c>
      <c r="R31" s="60">
        <f>VLOOKUP($A31,'Return Data'!$B$7:$R$2292,12,0)</f>
        <v>3.9980000000000002</v>
      </c>
      <c r="S31" s="61">
        <f t="shared" si="7"/>
        <v>35</v>
      </c>
      <c r="T31" s="60">
        <f>VLOOKUP($A31,'Return Data'!$B$7:$R$2292,13,0)</f>
        <v>3.7987000000000002</v>
      </c>
      <c r="U31" s="61">
        <f t="shared" si="8"/>
        <v>35</v>
      </c>
      <c r="V31" s="60">
        <f>VLOOKUP($A31,'Return Data'!$B$7:$R$2292,17,0)</f>
        <v>3.4163000000000001</v>
      </c>
      <c r="W31" s="61">
        <f t="shared" si="9"/>
        <v>34</v>
      </c>
      <c r="X31" s="60">
        <f>VLOOKUP($A31,'Return Data'!$B$7:$R$2292,14,0)</f>
        <v>3.6215999999999999</v>
      </c>
      <c r="Y31" s="61">
        <f t="shared" si="12"/>
        <v>35</v>
      </c>
      <c r="Z31" s="60">
        <f>VLOOKUP($A31,'Return Data'!$B$7:$R$2292,16,0)</f>
        <v>4.0816999999999997</v>
      </c>
      <c r="AA31" s="62">
        <f t="shared" si="11"/>
        <v>35</v>
      </c>
    </row>
    <row r="32" spans="1:27" x14ac:dyDescent="0.3">
      <c r="A32" s="58" t="s">
        <v>1873</v>
      </c>
      <c r="B32" s="59">
        <f>VLOOKUP($A32,'Return Data'!$B$7:$R$2292,3,0)</f>
        <v>44826</v>
      </c>
      <c r="C32" s="60">
        <f>VLOOKUP($A32,'Return Data'!$B$7:$R$2292,4,0)</f>
        <v>2386.5243999999998</v>
      </c>
      <c r="D32" s="60">
        <f>VLOOKUP($A32,'Return Data'!$B$7:$R$2292,5,0)</f>
        <v>5.62</v>
      </c>
      <c r="E32" s="61">
        <f t="shared" si="0"/>
        <v>13</v>
      </c>
      <c r="F32" s="60">
        <f>VLOOKUP($A32,'Return Data'!$B$7:$R$2292,6,0)</f>
        <v>5.0533000000000001</v>
      </c>
      <c r="G32" s="61">
        <f t="shared" si="1"/>
        <v>2</v>
      </c>
      <c r="H32" s="60">
        <f>VLOOKUP($A32,'Return Data'!$B$7:$R$2292,7,0)</f>
        <v>4.8917000000000002</v>
      </c>
      <c r="I32" s="61">
        <f t="shared" si="2"/>
        <v>5</v>
      </c>
      <c r="J32" s="60">
        <f>VLOOKUP($A32,'Return Data'!$B$7:$R$2292,8,0)</f>
        <v>5.0186999999999999</v>
      </c>
      <c r="K32" s="61">
        <f t="shared" si="3"/>
        <v>1</v>
      </c>
      <c r="L32" s="60">
        <f>VLOOKUP($A32,'Return Data'!$B$7:$R$2292,9,0)</f>
        <v>5.2622999999999998</v>
      </c>
      <c r="M32" s="61">
        <f t="shared" si="4"/>
        <v>2</v>
      </c>
      <c r="N32" s="60">
        <f>VLOOKUP($A32,'Return Data'!$B$7:$R$2292,10,0)</f>
        <v>5.2256</v>
      </c>
      <c r="O32" s="61">
        <f t="shared" si="5"/>
        <v>1</v>
      </c>
      <c r="P32" s="60">
        <f>VLOOKUP($A32,'Return Data'!$B$7:$R$2292,11,0)</f>
        <v>4.8041999999999998</v>
      </c>
      <c r="Q32" s="61">
        <f t="shared" si="6"/>
        <v>1</v>
      </c>
      <c r="R32" s="60">
        <f>VLOOKUP($A32,'Return Data'!$B$7:$R$2292,12,0)</f>
        <v>4.633</v>
      </c>
      <c r="S32" s="61">
        <f t="shared" si="7"/>
        <v>1</v>
      </c>
      <c r="T32" s="60">
        <f>VLOOKUP($A32,'Return Data'!$B$7:$R$2292,13,0)</f>
        <v>4.4977999999999998</v>
      </c>
      <c r="U32" s="61">
        <f t="shared" si="8"/>
        <v>1</v>
      </c>
      <c r="V32" s="60">
        <f>VLOOKUP($A32,'Return Data'!$B$7:$R$2292,17,0)</f>
        <v>3.8269000000000002</v>
      </c>
      <c r="W32" s="61">
        <f t="shared" si="9"/>
        <v>2</v>
      </c>
      <c r="X32" s="60">
        <f>VLOOKUP($A32,'Return Data'!$B$7:$R$2292,14,0)</f>
        <v>3.968</v>
      </c>
      <c r="Y32" s="61">
        <f t="shared" si="12"/>
        <v>27</v>
      </c>
      <c r="Z32" s="60">
        <f>VLOOKUP($A32,'Return Data'!$B$7:$R$2292,16,0)</f>
        <v>6.8152999999999997</v>
      </c>
      <c r="AA32" s="62">
        <f t="shared" si="11"/>
        <v>9</v>
      </c>
    </row>
    <row r="33" spans="1:27" x14ac:dyDescent="0.3">
      <c r="A33" s="58" t="s">
        <v>148</v>
      </c>
      <c r="B33" s="59">
        <f>VLOOKUP($A33,'Return Data'!$B$7:$R$2292,3,0)</f>
        <v>44826</v>
      </c>
      <c r="C33" s="60">
        <f>VLOOKUP($A33,'Return Data'!$B$7:$R$2292,4,0)</f>
        <v>5321.3162000000002</v>
      </c>
      <c r="D33" s="60">
        <f>VLOOKUP($A33,'Return Data'!$B$7:$R$2292,5,0)</f>
        <v>5.6521999999999997</v>
      </c>
      <c r="E33" s="61">
        <f t="shared" si="0"/>
        <v>10</v>
      </c>
      <c r="F33" s="60">
        <f>VLOOKUP($A33,'Return Data'!$B$7:$R$2292,6,0)</f>
        <v>4.0366</v>
      </c>
      <c r="G33" s="61">
        <f t="shared" si="1"/>
        <v>36</v>
      </c>
      <c r="H33" s="60">
        <f>VLOOKUP($A33,'Return Data'!$B$7:$R$2292,7,0)</f>
        <v>4.4067999999999996</v>
      </c>
      <c r="I33" s="61">
        <f t="shared" si="2"/>
        <v>34</v>
      </c>
      <c r="J33" s="60">
        <f>VLOOKUP($A33,'Return Data'!$B$7:$R$2292,8,0)</f>
        <v>4.5270999999999999</v>
      </c>
      <c r="K33" s="61">
        <f t="shared" si="3"/>
        <v>29</v>
      </c>
      <c r="L33" s="60">
        <f>VLOOKUP($A33,'Return Data'!$B$7:$R$2292,9,0)</f>
        <v>5.0884</v>
      </c>
      <c r="M33" s="61">
        <f t="shared" si="4"/>
        <v>22</v>
      </c>
      <c r="N33" s="60">
        <f>VLOOKUP($A33,'Return Data'!$B$7:$R$2292,10,0)</f>
        <v>5.1044</v>
      </c>
      <c r="O33" s="61">
        <f t="shared" si="5"/>
        <v>17</v>
      </c>
      <c r="P33" s="60">
        <f>VLOOKUP($A33,'Return Data'!$B$7:$R$2292,11,0)</f>
        <v>4.5236000000000001</v>
      </c>
      <c r="Q33" s="61">
        <f t="shared" si="6"/>
        <v>23</v>
      </c>
      <c r="R33" s="60">
        <f>VLOOKUP($A33,'Return Data'!$B$7:$R$2292,12,0)</f>
        <v>4.2762000000000002</v>
      </c>
      <c r="S33" s="61">
        <f t="shared" si="7"/>
        <v>18</v>
      </c>
      <c r="T33" s="60">
        <f>VLOOKUP($A33,'Return Data'!$B$7:$R$2292,13,0)</f>
        <v>4.0799000000000003</v>
      </c>
      <c r="U33" s="61">
        <f t="shared" si="8"/>
        <v>17</v>
      </c>
      <c r="V33" s="60">
        <f>VLOOKUP($A33,'Return Data'!$B$7:$R$2292,17,0)</f>
        <v>3.6928000000000001</v>
      </c>
      <c r="W33" s="61">
        <f t="shared" si="9"/>
        <v>16</v>
      </c>
      <c r="X33" s="60">
        <f>VLOOKUP($A33,'Return Data'!$B$7:$R$2292,14,0)</f>
        <v>4.1311</v>
      </c>
      <c r="Y33" s="61">
        <f t="shared" si="12"/>
        <v>10</v>
      </c>
      <c r="Z33" s="60">
        <f>VLOOKUP($A33,'Return Data'!$B$7:$R$2292,16,0)</f>
        <v>6.8300999999999998</v>
      </c>
      <c r="AA33" s="62">
        <f t="shared" si="11"/>
        <v>5</v>
      </c>
    </row>
    <row r="34" spans="1:27" x14ac:dyDescent="0.3">
      <c r="A34" s="58" t="s">
        <v>149</v>
      </c>
      <c r="B34" s="59">
        <f>VLOOKUP($A34,'Return Data'!$B$7:$R$2292,3,0)</f>
        <v>44826</v>
      </c>
      <c r="C34" s="60">
        <f>VLOOKUP($A34,'Return Data'!$B$7:$R$2292,4,0)</f>
        <v>1216.1090999999999</v>
      </c>
      <c r="D34" s="60">
        <f>VLOOKUP($A34,'Return Data'!$B$7:$R$2292,5,0)</f>
        <v>5.1990999999999996</v>
      </c>
      <c r="E34" s="61">
        <f t="shared" si="0"/>
        <v>30</v>
      </c>
      <c r="F34" s="60">
        <f>VLOOKUP($A34,'Return Data'!$B$7:$R$2292,6,0)</f>
        <v>4.5217999999999998</v>
      </c>
      <c r="G34" s="61">
        <f t="shared" si="1"/>
        <v>13</v>
      </c>
      <c r="H34" s="60">
        <f>VLOOKUP($A34,'Return Data'!$B$7:$R$2292,7,0)</f>
        <v>4.4333999999999998</v>
      </c>
      <c r="I34" s="61">
        <f t="shared" si="2"/>
        <v>31</v>
      </c>
      <c r="J34" s="60">
        <f>VLOOKUP($A34,'Return Data'!$B$7:$R$2292,8,0)</f>
        <v>4.5331000000000001</v>
      </c>
      <c r="K34" s="61">
        <f t="shared" si="3"/>
        <v>28</v>
      </c>
      <c r="L34" s="60">
        <f>VLOOKUP($A34,'Return Data'!$B$7:$R$2292,9,0)</f>
        <v>4.8800999999999997</v>
      </c>
      <c r="M34" s="61">
        <f t="shared" si="4"/>
        <v>34</v>
      </c>
      <c r="N34" s="60">
        <f>VLOOKUP($A34,'Return Data'!$B$7:$R$2292,10,0)</f>
        <v>4.8757000000000001</v>
      </c>
      <c r="O34" s="61">
        <f t="shared" si="5"/>
        <v>32</v>
      </c>
      <c r="P34" s="60">
        <f>VLOOKUP($A34,'Return Data'!$B$7:$R$2292,11,0)</f>
        <v>4.2827000000000002</v>
      </c>
      <c r="Q34" s="61">
        <f t="shared" si="6"/>
        <v>34</v>
      </c>
      <c r="R34" s="60">
        <f>VLOOKUP($A34,'Return Data'!$B$7:$R$2292,12,0)</f>
        <v>4.0617000000000001</v>
      </c>
      <c r="S34" s="61">
        <f t="shared" si="7"/>
        <v>33</v>
      </c>
      <c r="T34" s="60">
        <f>VLOOKUP($A34,'Return Data'!$B$7:$R$2292,13,0)</f>
        <v>3.8740000000000001</v>
      </c>
      <c r="U34" s="61">
        <f t="shared" si="8"/>
        <v>33</v>
      </c>
      <c r="V34" s="60">
        <f>VLOOKUP($A34,'Return Data'!$B$7:$R$2292,17,0)</f>
        <v>3.5156999999999998</v>
      </c>
      <c r="W34" s="61">
        <f t="shared" si="9"/>
        <v>31</v>
      </c>
      <c r="X34" s="60">
        <f>VLOOKUP($A34,'Return Data'!$B$7:$R$2292,14,0)</f>
        <v>3.7671999999999999</v>
      </c>
      <c r="Y34" s="61">
        <f t="shared" si="12"/>
        <v>31</v>
      </c>
      <c r="Z34" s="60">
        <f>VLOOKUP($A34,'Return Data'!$B$7:$R$2292,16,0)</f>
        <v>4.5792000000000002</v>
      </c>
      <c r="AA34" s="62">
        <f t="shared" si="11"/>
        <v>33</v>
      </c>
    </row>
    <row r="35" spans="1:27" x14ac:dyDescent="0.3">
      <c r="A35" s="58" t="s">
        <v>1942</v>
      </c>
      <c r="B35" s="59">
        <f>VLOOKUP($A35,'Return Data'!$B$7:$R$2292,3,0)</f>
        <v>44826</v>
      </c>
      <c r="C35" s="60">
        <f>VLOOKUP($A35,'Return Data'!$B$7:$R$2292,4,0)</f>
        <v>283.5292</v>
      </c>
      <c r="D35" s="60">
        <f>VLOOKUP($A35,'Return Data'!$B$7:$R$2292,5,0)</f>
        <v>4.8023999999999996</v>
      </c>
      <c r="E35" s="61">
        <f t="shared" si="0"/>
        <v>36</v>
      </c>
      <c r="F35" s="60">
        <f>VLOOKUP($A35,'Return Data'!$B$7:$R$2292,6,0)</f>
        <v>4.5846999999999998</v>
      </c>
      <c r="G35" s="61">
        <f t="shared" si="1"/>
        <v>10</v>
      </c>
      <c r="H35" s="60">
        <f>VLOOKUP($A35,'Return Data'!$B$7:$R$2292,7,0)</f>
        <v>4.9721000000000002</v>
      </c>
      <c r="I35" s="61">
        <f t="shared" si="2"/>
        <v>3</v>
      </c>
      <c r="J35" s="60">
        <f>VLOOKUP($A35,'Return Data'!$B$7:$R$2292,8,0)</f>
        <v>4.9657</v>
      </c>
      <c r="K35" s="61">
        <f t="shared" si="3"/>
        <v>2</v>
      </c>
      <c r="L35" s="60">
        <f>VLOOKUP($A35,'Return Data'!$B$7:$R$2292,9,0)</f>
        <v>5.2000999999999999</v>
      </c>
      <c r="M35" s="61">
        <f t="shared" si="4"/>
        <v>7</v>
      </c>
      <c r="N35" s="60">
        <f>VLOOKUP($A35,'Return Data'!$B$7:$R$2292,10,0)</f>
        <v>5.1239999999999997</v>
      </c>
      <c r="O35" s="61">
        <f t="shared" si="5"/>
        <v>12</v>
      </c>
      <c r="P35" s="60">
        <f>VLOOKUP($A35,'Return Data'!$B$7:$R$2292,11,0)</f>
        <v>4.5732999999999997</v>
      </c>
      <c r="Q35" s="61">
        <f t="shared" si="6"/>
        <v>14</v>
      </c>
      <c r="R35" s="60">
        <f>VLOOKUP($A35,'Return Data'!$B$7:$R$2292,12,0)</f>
        <v>4.2930999999999999</v>
      </c>
      <c r="S35" s="61">
        <f t="shared" si="7"/>
        <v>15</v>
      </c>
      <c r="T35" s="60">
        <f>VLOOKUP($A35,'Return Data'!$B$7:$R$2292,13,0)</f>
        <v>4.0919999999999996</v>
      </c>
      <c r="U35" s="61">
        <f t="shared" si="8"/>
        <v>12</v>
      </c>
      <c r="V35" s="60">
        <f>VLOOKUP($A35,'Return Data'!$B$7:$R$2292,17,0)</f>
        <v>3.7115999999999998</v>
      </c>
      <c r="W35" s="61">
        <f t="shared" si="9"/>
        <v>8</v>
      </c>
      <c r="X35" s="60">
        <f>VLOOKUP($A35,'Return Data'!$B$7:$R$2292,14,0)</f>
        <v>4.1498999999999997</v>
      </c>
      <c r="Y35" s="61">
        <f t="shared" si="12"/>
        <v>6</v>
      </c>
      <c r="Z35" s="60">
        <f>VLOOKUP($A35,'Return Data'!$B$7:$R$2292,16,0)</f>
        <v>6.8151999999999999</v>
      </c>
      <c r="AA35" s="62">
        <f t="shared" si="11"/>
        <v>10</v>
      </c>
    </row>
    <row r="36" spans="1:27" x14ac:dyDescent="0.3">
      <c r="A36" s="58" t="s">
        <v>152</v>
      </c>
      <c r="B36" s="59">
        <f>VLOOKUP($A36,'Return Data'!$B$7:$R$2292,3,0)</f>
        <v>44826</v>
      </c>
      <c r="C36" s="60">
        <f>VLOOKUP($A36,'Return Data'!$B$7:$R$2292,4,0)</f>
        <v>35.055100000000003</v>
      </c>
      <c r="D36" s="60">
        <f>VLOOKUP($A36,'Return Data'!$B$7:$R$2292,5,0)</f>
        <v>5.6234000000000002</v>
      </c>
      <c r="E36" s="61">
        <f t="shared" si="0"/>
        <v>12</v>
      </c>
      <c r="F36" s="60">
        <f>VLOOKUP($A36,'Return Data'!$B$7:$R$2292,6,0)</f>
        <v>5.1387999999999998</v>
      </c>
      <c r="G36" s="61">
        <f t="shared" si="1"/>
        <v>1</v>
      </c>
      <c r="H36" s="60">
        <f>VLOOKUP($A36,'Return Data'!$B$7:$R$2292,7,0)</f>
        <v>5.1070000000000002</v>
      </c>
      <c r="I36" s="61">
        <f t="shared" si="2"/>
        <v>1</v>
      </c>
      <c r="J36" s="60">
        <f>VLOOKUP($A36,'Return Data'!$B$7:$R$2292,8,0)</f>
        <v>4.9179000000000004</v>
      </c>
      <c r="K36" s="61">
        <f t="shared" si="3"/>
        <v>4</v>
      </c>
      <c r="L36" s="60">
        <f>VLOOKUP($A36,'Return Data'!$B$7:$R$2292,9,0)</f>
        <v>5.1547000000000001</v>
      </c>
      <c r="M36" s="61">
        <f t="shared" si="4"/>
        <v>12</v>
      </c>
      <c r="N36" s="60">
        <f>VLOOKUP($A36,'Return Data'!$B$7:$R$2292,10,0)</f>
        <v>5.0766999999999998</v>
      </c>
      <c r="O36" s="61">
        <f t="shared" si="5"/>
        <v>22</v>
      </c>
      <c r="P36" s="60">
        <f>VLOOKUP($A36,'Return Data'!$B$7:$R$2292,11,0)</f>
        <v>4.6067</v>
      </c>
      <c r="Q36" s="61">
        <f t="shared" si="6"/>
        <v>6</v>
      </c>
      <c r="R36" s="60">
        <f>VLOOKUP($A36,'Return Data'!$B$7:$R$2292,12,0)</f>
        <v>4.4846000000000004</v>
      </c>
      <c r="S36" s="61">
        <f t="shared" si="7"/>
        <v>2</v>
      </c>
      <c r="T36" s="60">
        <f>VLOOKUP($A36,'Return Data'!$B$7:$R$2292,13,0)</f>
        <v>4.4421999999999997</v>
      </c>
      <c r="U36" s="61">
        <f t="shared" si="8"/>
        <v>2</v>
      </c>
      <c r="V36" s="60">
        <f>VLOOKUP($A36,'Return Data'!$B$7:$R$2292,17,0)</f>
        <v>4.4598000000000004</v>
      </c>
      <c r="W36" s="61">
        <f t="shared" si="9"/>
        <v>1</v>
      </c>
      <c r="X36" s="60">
        <f>VLOOKUP($A36,'Return Data'!$B$7:$R$2292,14,0)</f>
        <v>4.8943000000000003</v>
      </c>
      <c r="Y36" s="61">
        <f t="shared" si="12"/>
        <v>1</v>
      </c>
      <c r="Z36" s="60">
        <f>VLOOKUP($A36,'Return Data'!$B$7:$R$2292,16,0)</f>
        <v>7.2721999999999998</v>
      </c>
      <c r="AA36" s="62">
        <f t="shared" si="11"/>
        <v>1</v>
      </c>
    </row>
    <row r="37" spans="1:27" x14ac:dyDescent="0.3">
      <c r="A37" s="58" t="s">
        <v>153</v>
      </c>
      <c r="B37" s="59">
        <f>VLOOKUP($A37,'Return Data'!$B$7:$R$2292,3,0)</f>
        <v>44826</v>
      </c>
      <c r="C37" s="60">
        <f>VLOOKUP($A37,'Return Data'!$B$7:$R$2292,4,0)</f>
        <v>29.3062</v>
      </c>
      <c r="D37" s="60">
        <f>VLOOKUP($A37,'Return Data'!$B$7:$R$2292,5,0)</f>
        <v>5.7301000000000002</v>
      </c>
      <c r="E37" s="61">
        <f t="shared" si="0"/>
        <v>8</v>
      </c>
      <c r="F37" s="60">
        <f>VLOOKUP($A37,'Return Data'!$B$7:$R$2292,6,0)</f>
        <v>4.3192000000000004</v>
      </c>
      <c r="G37" s="61">
        <f t="shared" si="1"/>
        <v>26</v>
      </c>
      <c r="H37" s="60">
        <f>VLOOKUP($A37,'Return Data'!$B$7:$R$2292,7,0)</f>
        <v>4.3983999999999996</v>
      </c>
      <c r="I37" s="61">
        <f t="shared" si="2"/>
        <v>35</v>
      </c>
      <c r="J37" s="60">
        <f>VLOOKUP($A37,'Return Data'!$B$7:$R$2292,8,0)</f>
        <v>4.4645999999999999</v>
      </c>
      <c r="K37" s="61">
        <f t="shared" si="3"/>
        <v>34</v>
      </c>
      <c r="L37" s="60">
        <f>VLOOKUP($A37,'Return Data'!$B$7:$R$2292,9,0)</f>
        <v>4.8936999999999999</v>
      </c>
      <c r="M37" s="61">
        <f t="shared" si="4"/>
        <v>33</v>
      </c>
      <c r="N37" s="60">
        <f>VLOOKUP($A37,'Return Data'!$B$7:$R$2292,10,0)</f>
        <v>4.8731</v>
      </c>
      <c r="O37" s="61">
        <f t="shared" si="5"/>
        <v>33</v>
      </c>
      <c r="P37" s="60">
        <f>VLOOKUP($A37,'Return Data'!$B$7:$R$2292,11,0)</f>
        <v>4.3185000000000002</v>
      </c>
      <c r="Q37" s="61">
        <f t="shared" si="6"/>
        <v>33</v>
      </c>
      <c r="R37" s="60">
        <f>VLOOKUP($A37,'Return Data'!$B$7:$R$2292,12,0)</f>
        <v>4.0819000000000001</v>
      </c>
      <c r="S37" s="61">
        <f t="shared" si="7"/>
        <v>32</v>
      </c>
      <c r="T37" s="60">
        <f>VLOOKUP($A37,'Return Data'!$B$7:$R$2292,13,0)</f>
        <v>3.8851</v>
      </c>
      <c r="U37" s="61">
        <f t="shared" si="8"/>
        <v>32</v>
      </c>
      <c r="V37" s="60">
        <f>VLOOKUP($A37,'Return Data'!$B$7:$R$2292,17,0)</f>
        <v>3.5186000000000002</v>
      </c>
      <c r="W37" s="61">
        <f t="shared" si="9"/>
        <v>30</v>
      </c>
      <c r="X37" s="60">
        <f>VLOOKUP($A37,'Return Data'!$B$7:$R$2292,14,0)</f>
        <v>3.7492999999999999</v>
      </c>
      <c r="Y37" s="61">
        <f t="shared" si="12"/>
        <v>32</v>
      </c>
      <c r="Z37" s="60">
        <f>VLOOKUP($A37,'Return Data'!$B$7:$R$2292,16,0)</f>
        <v>6.7455999999999996</v>
      </c>
      <c r="AA37" s="62">
        <f t="shared" si="11"/>
        <v>21</v>
      </c>
    </row>
    <row r="38" spans="1:27" x14ac:dyDescent="0.3">
      <c r="A38" s="58" t="s">
        <v>156</v>
      </c>
      <c r="B38" s="59">
        <f>VLOOKUP($A38,'Return Data'!$B$7:$R$2292,3,0)</f>
        <v>44826</v>
      </c>
      <c r="C38" s="60">
        <f>VLOOKUP($A38,'Return Data'!$B$7:$R$2292,4,0)</f>
        <v>3405.451</v>
      </c>
      <c r="D38" s="60">
        <f>VLOOKUP($A38,'Return Data'!$B$7:$R$2292,5,0)</f>
        <v>5.1980000000000004</v>
      </c>
      <c r="E38" s="61">
        <f t="shared" si="0"/>
        <v>31</v>
      </c>
      <c r="F38" s="60">
        <f>VLOOKUP($A38,'Return Data'!$B$7:$R$2292,6,0)</f>
        <v>4.3891999999999998</v>
      </c>
      <c r="G38" s="61">
        <f t="shared" si="1"/>
        <v>22</v>
      </c>
      <c r="H38" s="60">
        <f>VLOOKUP($A38,'Return Data'!$B$7:$R$2292,7,0)</f>
        <v>4.6349999999999998</v>
      </c>
      <c r="I38" s="61">
        <f t="shared" si="2"/>
        <v>20</v>
      </c>
      <c r="J38" s="60">
        <f>VLOOKUP($A38,'Return Data'!$B$7:$R$2292,8,0)</f>
        <v>4.6407999999999996</v>
      </c>
      <c r="K38" s="61">
        <f t="shared" si="3"/>
        <v>17</v>
      </c>
      <c r="L38" s="60">
        <f>VLOOKUP($A38,'Return Data'!$B$7:$R$2292,9,0)</f>
        <v>5.1287000000000003</v>
      </c>
      <c r="M38" s="61">
        <f t="shared" si="4"/>
        <v>15</v>
      </c>
      <c r="N38" s="60">
        <f>VLOOKUP($A38,'Return Data'!$B$7:$R$2292,10,0)</f>
        <v>5.0812999999999997</v>
      </c>
      <c r="O38" s="61">
        <f t="shared" si="5"/>
        <v>20</v>
      </c>
      <c r="P38" s="60">
        <f>VLOOKUP($A38,'Return Data'!$B$7:$R$2292,11,0)</f>
        <v>4.5086000000000004</v>
      </c>
      <c r="Q38" s="61">
        <f t="shared" si="6"/>
        <v>26</v>
      </c>
      <c r="R38" s="60">
        <f>VLOOKUP($A38,'Return Data'!$B$7:$R$2292,12,0)</f>
        <v>4.2244000000000002</v>
      </c>
      <c r="S38" s="61">
        <f t="shared" si="7"/>
        <v>28</v>
      </c>
      <c r="T38" s="60">
        <f>VLOOKUP($A38,'Return Data'!$B$7:$R$2292,13,0)</f>
        <v>4.0557999999999996</v>
      </c>
      <c r="U38" s="61">
        <f t="shared" si="8"/>
        <v>22</v>
      </c>
      <c r="V38" s="60">
        <f>VLOOKUP($A38,'Return Data'!$B$7:$R$2292,17,0)</f>
        <v>3.6728999999999998</v>
      </c>
      <c r="W38" s="61">
        <f t="shared" si="9"/>
        <v>20</v>
      </c>
      <c r="X38" s="60">
        <f>VLOOKUP($A38,'Return Data'!$B$7:$R$2292,14,0)</f>
        <v>4.0709</v>
      </c>
      <c r="Y38" s="61">
        <f t="shared" si="12"/>
        <v>18</v>
      </c>
      <c r="Z38" s="60">
        <f>VLOOKUP($A38,'Return Data'!$B$7:$R$2292,16,0)</f>
        <v>6.7378</v>
      </c>
      <c r="AA38" s="62">
        <f t="shared" si="11"/>
        <v>24</v>
      </c>
    </row>
    <row r="39" spans="1:27" x14ac:dyDescent="0.3">
      <c r="A39" s="58" t="s">
        <v>1915</v>
      </c>
      <c r="B39" s="59">
        <f>VLOOKUP($A39,'Return Data'!$B$7:$R$2292,3,0)</f>
        <v>44826</v>
      </c>
      <c r="C39" s="60">
        <f>VLOOKUP($A39,'Return Data'!$B$7:$R$2292,4,0)</f>
        <v>3073.3427200000001</v>
      </c>
      <c r="D39" s="60">
        <f>VLOOKUP($A39,'Return Data'!$B$7:$R$2292,5,0)</f>
        <v>6.0418000000000003</v>
      </c>
      <c r="E39" s="61">
        <f t="shared" si="0"/>
        <v>2</v>
      </c>
      <c r="F39" s="60">
        <f>VLOOKUP($A39,'Return Data'!$B$7:$R$2292,6,0)</f>
        <v>4.9494999999999996</v>
      </c>
      <c r="G39" s="61">
        <f t="shared" si="1"/>
        <v>3</v>
      </c>
      <c r="H39" s="60">
        <f>VLOOKUP($A39,'Return Data'!$B$7:$R$2292,7,0)</f>
        <v>4.9939</v>
      </c>
      <c r="I39" s="61">
        <f t="shared" si="2"/>
        <v>2</v>
      </c>
      <c r="J39" s="60">
        <f>VLOOKUP($A39,'Return Data'!$B$7:$R$2292,8,0)</f>
        <v>4.9347000000000003</v>
      </c>
      <c r="K39" s="61">
        <f t="shared" si="3"/>
        <v>3</v>
      </c>
      <c r="L39" s="60">
        <f>VLOOKUP($A39,'Return Data'!$B$7:$R$2292,9,0)</f>
        <v>5.2656000000000001</v>
      </c>
      <c r="M39" s="61">
        <f t="shared" si="4"/>
        <v>1</v>
      </c>
      <c r="N39" s="60">
        <f>VLOOKUP($A39,'Return Data'!$B$7:$R$2292,10,0)</f>
        <v>5.1624999999999996</v>
      </c>
      <c r="O39" s="61">
        <f t="shared" si="5"/>
        <v>6</v>
      </c>
      <c r="P39" s="60">
        <f>VLOOKUP($A39,'Return Data'!$B$7:$R$2292,11,0)</f>
        <v>4.6173000000000002</v>
      </c>
      <c r="Q39" s="61">
        <f t="shared" si="6"/>
        <v>5</v>
      </c>
      <c r="R39" s="60">
        <f>VLOOKUP($A39,'Return Data'!$B$7:$R$2292,12,0)</f>
        <v>4.3087</v>
      </c>
      <c r="S39" s="61">
        <f t="shared" si="7"/>
        <v>7</v>
      </c>
      <c r="T39" s="60">
        <f>VLOOKUP($A39,'Return Data'!$B$7:$R$2292,13,0)</f>
        <v>4.0795000000000003</v>
      </c>
      <c r="U39" s="61">
        <f t="shared" si="8"/>
        <v>18</v>
      </c>
      <c r="V39" s="60">
        <f>VLOOKUP($A39,'Return Data'!$B$7:$R$2292,17,0)</f>
        <v>3.6427999999999998</v>
      </c>
      <c r="W39" s="61">
        <f t="shared" si="9"/>
        <v>27</v>
      </c>
      <c r="X39" s="60">
        <f>VLOOKUP($A39,'Return Data'!$B$7:$R$2292,14,0)</f>
        <v>3.9127999999999998</v>
      </c>
      <c r="Y39" s="61">
        <f t="shared" si="12"/>
        <v>28</v>
      </c>
      <c r="Z39" s="60">
        <f>VLOOKUP($A39,'Return Data'!$B$7:$R$2292,16,0)</f>
        <v>5.7309999999999999</v>
      </c>
      <c r="AA39" s="62">
        <f t="shared" si="11"/>
        <v>32</v>
      </c>
    </row>
    <row r="40" spans="1:27" x14ac:dyDescent="0.3">
      <c r="A40" s="58" t="s">
        <v>158</v>
      </c>
      <c r="B40" s="59">
        <f>VLOOKUP($A40,'Return Data'!$B$7:$R$2292,3,0)</f>
        <v>44826</v>
      </c>
      <c r="C40" s="60">
        <f>VLOOKUP($A40,'Return Data'!$B$7:$R$2292,4,0)</f>
        <v>3432.9906000000001</v>
      </c>
      <c r="D40" s="60">
        <f>VLOOKUP($A40,'Return Data'!$B$7:$R$2292,5,0)</f>
        <v>5.3784999999999998</v>
      </c>
      <c r="E40" s="61">
        <f t="shared" si="0"/>
        <v>24</v>
      </c>
      <c r="F40" s="60">
        <f>VLOOKUP($A40,'Return Data'!$B$7:$R$2292,6,0)</f>
        <v>4.1521999999999997</v>
      </c>
      <c r="G40" s="61">
        <f t="shared" si="1"/>
        <v>31</v>
      </c>
      <c r="H40" s="60">
        <f>VLOOKUP($A40,'Return Data'!$B$7:$R$2292,7,0)</f>
        <v>4.5223000000000004</v>
      </c>
      <c r="I40" s="61">
        <f t="shared" si="2"/>
        <v>27</v>
      </c>
      <c r="J40" s="60">
        <f>VLOOKUP($A40,'Return Data'!$B$7:$R$2292,8,0)</f>
        <v>4.5853000000000002</v>
      </c>
      <c r="K40" s="61">
        <f t="shared" si="3"/>
        <v>23</v>
      </c>
      <c r="L40" s="60">
        <f>VLOOKUP($A40,'Return Data'!$B$7:$R$2292,9,0)</f>
        <v>5.0597000000000003</v>
      </c>
      <c r="M40" s="61">
        <f t="shared" si="4"/>
        <v>26</v>
      </c>
      <c r="N40" s="60">
        <f>VLOOKUP($A40,'Return Data'!$B$7:$R$2292,10,0)</f>
        <v>5.0125999999999999</v>
      </c>
      <c r="O40" s="61">
        <f t="shared" si="5"/>
        <v>29</v>
      </c>
      <c r="P40" s="60">
        <f>VLOOKUP($A40,'Return Data'!$B$7:$R$2292,11,0)</f>
        <v>4.5019</v>
      </c>
      <c r="Q40" s="61">
        <f t="shared" si="6"/>
        <v>29</v>
      </c>
      <c r="R40" s="60">
        <f>VLOOKUP($A40,'Return Data'!$B$7:$R$2292,12,0)</f>
        <v>4.2521000000000004</v>
      </c>
      <c r="S40" s="61">
        <f t="shared" si="7"/>
        <v>22</v>
      </c>
      <c r="T40" s="60">
        <f>VLOOKUP($A40,'Return Data'!$B$7:$R$2292,13,0)</f>
        <v>4.0566000000000004</v>
      </c>
      <c r="U40" s="61">
        <f t="shared" si="8"/>
        <v>21</v>
      </c>
      <c r="V40" s="60">
        <f>VLOOKUP($A40,'Return Data'!$B$7:$R$2292,17,0)</f>
        <v>3.6718999999999999</v>
      </c>
      <c r="W40" s="61">
        <f t="shared" si="9"/>
        <v>21</v>
      </c>
      <c r="X40" s="60">
        <f>VLOOKUP($A40,'Return Data'!$B$7:$R$2292,14,0)</f>
        <v>4.1288999999999998</v>
      </c>
      <c r="Y40" s="61">
        <f t="shared" si="12"/>
        <v>12</v>
      </c>
      <c r="Z40" s="60">
        <f>VLOOKUP($A40,'Return Data'!$B$7:$R$2292,16,0)</f>
        <v>6.8266</v>
      </c>
      <c r="AA40" s="62">
        <f t="shared" si="11"/>
        <v>6</v>
      </c>
    </row>
    <row r="41" spans="1:27" x14ac:dyDescent="0.3">
      <c r="A41" s="58" t="s">
        <v>160</v>
      </c>
      <c r="B41" s="59">
        <f>VLOOKUP($A41,'Return Data'!$B$7:$R$2292,3,0)</f>
        <v>44826</v>
      </c>
      <c r="C41" s="60">
        <f>VLOOKUP($A41,'Return Data'!$B$7:$R$2292,4,0)</f>
        <v>2096.1084999999998</v>
      </c>
      <c r="D41" s="60">
        <f>VLOOKUP($A41,'Return Data'!$B$7:$R$2292,5,0)</f>
        <v>5.3883999999999999</v>
      </c>
      <c r="E41" s="61">
        <f t="shared" si="0"/>
        <v>22</v>
      </c>
      <c r="F41" s="60">
        <f>VLOOKUP($A41,'Return Data'!$B$7:$R$2292,6,0)</f>
        <v>4.3026</v>
      </c>
      <c r="G41" s="61">
        <f t="shared" si="1"/>
        <v>28</v>
      </c>
      <c r="H41" s="60">
        <f>VLOOKUP($A41,'Return Data'!$B$7:$R$2292,7,0)</f>
        <v>4.5961999999999996</v>
      </c>
      <c r="I41" s="61">
        <f t="shared" si="2"/>
        <v>23</v>
      </c>
      <c r="J41" s="60">
        <f>VLOOKUP($A41,'Return Data'!$B$7:$R$2292,8,0)</f>
        <v>4.6433999999999997</v>
      </c>
      <c r="K41" s="61">
        <f t="shared" si="3"/>
        <v>16</v>
      </c>
      <c r="L41" s="60">
        <f>VLOOKUP($A41,'Return Data'!$B$7:$R$2292,9,0)</f>
        <v>5.1115000000000004</v>
      </c>
      <c r="M41" s="61">
        <f t="shared" si="4"/>
        <v>18</v>
      </c>
      <c r="N41" s="60">
        <f>VLOOKUP($A41,'Return Data'!$B$7:$R$2292,10,0)</f>
        <v>5.1101999999999999</v>
      </c>
      <c r="O41" s="61">
        <f t="shared" si="5"/>
        <v>16</v>
      </c>
      <c r="P41" s="60">
        <f>VLOOKUP($A41,'Return Data'!$B$7:$R$2292,11,0)</f>
        <v>4.5719000000000003</v>
      </c>
      <c r="Q41" s="61">
        <f t="shared" si="6"/>
        <v>15</v>
      </c>
      <c r="R41" s="60">
        <f>VLOOKUP($A41,'Return Data'!$B$7:$R$2292,12,0)</f>
        <v>4.2908999999999997</v>
      </c>
      <c r="S41" s="61">
        <f t="shared" si="7"/>
        <v>16</v>
      </c>
      <c r="T41" s="60">
        <f>VLOOKUP($A41,'Return Data'!$B$7:$R$2292,13,0)</f>
        <v>4.0891000000000002</v>
      </c>
      <c r="U41" s="61">
        <f t="shared" si="8"/>
        <v>15</v>
      </c>
      <c r="V41" s="60">
        <f>VLOOKUP($A41,'Return Data'!$B$7:$R$2292,17,0)</f>
        <v>3.7044000000000001</v>
      </c>
      <c r="W41" s="61">
        <f t="shared" si="9"/>
        <v>12</v>
      </c>
      <c r="X41" s="60">
        <f>VLOOKUP($A41,'Return Data'!$B$7:$R$2292,14,0)</f>
        <v>4.1368</v>
      </c>
      <c r="Y41" s="61">
        <f t="shared" si="12"/>
        <v>9</v>
      </c>
      <c r="Z41" s="60">
        <f>VLOOKUP($A41,'Return Data'!$B$7:$R$2292,16,0)</f>
        <v>6.3564999999999996</v>
      </c>
      <c r="AA41" s="62">
        <f t="shared" si="11"/>
        <v>29</v>
      </c>
    </row>
    <row r="42" spans="1:27" x14ac:dyDescent="0.3">
      <c r="A42" s="58" t="s">
        <v>161</v>
      </c>
      <c r="B42" s="59">
        <f>VLOOKUP($A42,'Return Data'!$B$7:$R$2292,3,0)</f>
        <v>44826</v>
      </c>
      <c r="C42" s="60">
        <f>VLOOKUP($A42,'Return Data'!$B$7:$R$2292,4,0)</f>
        <v>3564.7838999999999</v>
      </c>
      <c r="D42" s="60">
        <f>VLOOKUP($A42,'Return Data'!$B$7:$R$2292,5,0)</f>
        <v>5.4817999999999998</v>
      </c>
      <c r="E42" s="61">
        <f t="shared" si="0"/>
        <v>19</v>
      </c>
      <c r="F42" s="60">
        <f>VLOOKUP($A42,'Return Data'!$B$7:$R$2292,6,0)</f>
        <v>4.4461000000000004</v>
      </c>
      <c r="G42" s="61">
        <f t="shared" si="1"/>
        <v>16</v>
      </c>
      <c r="H42" s="60">
        <f>VLOOKUP($A42,'Return Data'!$B$7:$R$2292,7,0)</f>
        <v>4.7396000000000003</v>
      </c>
      <c r="I42" s="61">
        <f t="shared" si="2"/>
        <v>12</v>
      </c>
      <c r="J42" s="60">
        <f>VLOOKUP($A42,'Return Data'!$B$7:$R$2292,8,0)</f>
        <v>4.7553000000000001</v>
      </c>
      <c r="K42" s="61">
        <f t="shared" si="3"/>
        <v>11</v>
      </c>
      <c r="L42" s="60">
        <f>VLOOKUP($A42,'Return Data'!$B$7:$R$2292,9,0)</f>
        <v>5.1444000000000001</v>
      </c>
      <c r="M42" s="61">
        <f t="shared" si="4"/>
        <v>13</v>
      </c>
      <c r="N42" s="60">
        <f>VLOOKUP($A42,'Return Data'!$B$7:$R$2292,10,0)</f>
        <v>5.1269</v>
      </c>
      <c r="O42" s="61">
        <f t="shared" si="5"/>
        <v>10</v>
      </c>
      <c r="P42" s="60">
        <f>VLOOKUP($A42,'Return Data'!$B$7:$R$2292,11,0)</f>
        <v>4.5735999999999999</v>
      </c>
      <c r="Q42" s="61">
        <f t="shared" si="6"/>
        <v>13</v>
      </c>
      <c r="R42" s="60">
        <f>VLOOKUP($A42,'Return Data'!$B$7:$R$2292,12,0)</f>
        <v>4.2979000000000003</v>
      </c>
      <c r="S42" s="61">
        <f t="shared" si="7"/>
        <v>12</v>
      </c>
      <c r="T42" s="60">
        <f>VLOOKUP($A42,'Return Data'!$B$7:$R$2292,13,0)</f>
        <v>4.0986000000000002</v>
      </c>
      <c r="U42" s="61">
        <f t="shared" si="8"/>
        <v>10</v>
      </c>
      <c r="V42" s="60">
        <f>VLOOKUP($A42,'Return Data'!$B$7:$R$2292,17,0)</f>
        <v>3.7054999999999998</v>
      </c>
      <c r="W42" s="61">
        <f t="shared" si="9"/>
        <v>10</v>
      </c>
      <c r="X42" s="60">
        <f>VLOOKUP($A42,'Return Data'!$B$7:$R$2292,14,0)</f>
        <v>4.1013000000000002</v>
      </c>
      <c r="Y42" s="61">
        <f t="shared" si="12"/>
        <v>16</v>
      </c>
      <c r="Z42" s="60">
        <f>VLOOKUP($A42,'Return Data'!$B$7:$R$2292,16,0)</f>
        <v>6.7727000000000004</v>
      </c>
      <c r="AA42" s="62">
        <f t="shared" si="11"/>
        <v>15</v>
      </c>
    </row>
    <row r="43" spans="1:27" x14ac:dyDescent="0.3">
      <c r="A43" s="58" t="s">
        <v>1933</v>
      </c>
      <c r="B43" s="59">
        <f>VLOOKUP($A43,'Return Data'!$B$7:$R$2292,3,0)</f>
        <v>44826</v>
      </c>
      <c r="C43" s="60">
        <f>VLOOKUP($A43,'Return Data'!$B$7:$R$2292,4,0)</f>
        <v>1169.2173</v>
      </c>
      <c r="D43" s="60">
        <f>VLOOKUP($A43,'Return Data'!$B$7:$R$2292,5,0)</f>
        <v>5.1265999999999998</v>
      </c>
      <c r="E43" s="61">
        <f t="shared" si="0"/>
        <v>33</v>
      </c>
      <c r="F43" s="60">
        <f>VLOOKUP($A43,'Return Data'!$B$7:$R$2292,6,0)</f>
        <v>4.3356000000000003</v>
      </c>
      <c r="G43" s="61">
        <f t="shared" si="1"/>
        <v>24</v>
      </c>
      <c r="H43" s="60">
        <f>VLOOKUP($A43,'Return Data'!$B$7:$R$2292,7,0)</f>
        <v>4.4276999999999997</v>
      </c>
      <c r="I43" s="61">
        <f t="shared" si="2"/>
        <v>32</v>
      </c>
      <c r="J43" s="60">
        <f>VLOOKUP($A43,'Return Data'!$B$7:$R$2292,8,0)</f>
        <v>4.4241000000000001</v>
      </c>
      <c r="K43" s="61">
        <f t="shared" si="3"/>
        <v>35</v>
      </c>
      <c r="L43" s="60">
        <f>VLOOKUP($A43,'Return Data'!$B$7:$R$2292,9,0)</f>
        <v>4.859</v>
      </c>
      <c r="M43" s="61">
        <f t="shared" si="4"/>
        <v>35</v>
      </c>
      <c r="N43" s="60">
        <f>VLOOKUP($A43,'Return Data'!$B$7:$R$2292,10,0)</f>
        <v>4.7984</v>
      </c>
      <c r="O43" s="61">
        <f t="shared" si="5"/>
        <v>35</v>
      </c>
      <c r="P43" s="60">
        <f>VLOOKUP($A43,'Return Data'!$B$7:$R$2292,11,0)</f>
        <v>4.1946000000000003</v>
      </c>
      <c r="Q43" s="61">
        <f t="shared" si="6"/>
        <v>36</v>
      </c>
      <c r="R43" s="60">
        <f>VLOOKUP($A43,'Return Data'!$B$7:$R$2292,12,0)</f>
        <v>3.8730000000000002</v>
      </c>
      <c r="S43" s="61">
        <f t="shared" si="7"/>
        <v>36</v>
      </c>
      <c r="T43" s="60">
        <f>VLOOKUP($A43,'Return Data'!$B$7:$R$2292,13,0)</f>
        <v>3.6825000000000001</v>
      </c>
      <c r="U43" s="61">
        <f t="shared" si="8"/>
        <v>36</v>
      </c>
      <c r="V43" s="60">
        <f>VLOOKUP($A43,'Return Data'!$B$7:$R$2292,17,0)</f>
        <v>3.3416000000000001</v>
      </c>
      <c r="W43" s="61">
        <f t="shared" si="9"/>
        <v>36</v>
      </c>
      <c r="X43" s="60">
        <f>VLOOKUP($A43,'Return Data'!$B$7:$R$2292,14,0)</f>
        <v>3.6909000000000001</v>
      </c>
      <c r="Y43" s="61">
        <f t="shared" si="12"/>
        <v>33</v>
      </c>
      <c r="Z43" s="60">
        <f>VLOOKUP($A43,'Return Data'!$B$7:$R$2292,16,0)</f>
        <v>4.3268000000000004</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5.5165916666666668</v>
      </c>
      <c r="E45" s="69"/>
      <c r="F45" s="70">
        <f>AVERAGE(F8:F43)</f>
        <v>4.454497222222221</v>
      </c>
      <c r="G45" s="69"/>
      <c r="H45" s="70">
        <f>AVERAGE(H8:H43)</f>
        <v>4.6579749999999995</v>
      </c>
      <c r="I45" s="69"/>
      <c r="J45" s="70">
        <f>AVERAGE(J8:J43)</f>
        <v>4.6563416666666662</v>
      </c>
      <c r="K45" s="69"/>
      <c r="L45" s="70">
        <f>AVERAGE(L8:L43)</f>
        <v>5.0966194444444453</v>
      </c>
      <c r="M45" s="69"/>
      <c r="N45" s="70">
        <f>AVERAGE(N8:N43)</f>
        <v>5.0666888888888879</v>
      </c>
      <c r="O45" s="69"/>
      <c r="P45" s="70">
        <f>AVERAGE(P8:P43)</f>
        <v>4.5244750000000007</v>
      </c>
      <c r="Q45" s="69"/>
      <c r="R45" s="70">
        <f>AVERAGE(R8:R43)</f>
        <v>4.2500083333333327</v>
      </c>
      <c r="S45" s="69"/>
      <c r="T45" s="70">
        <f>AVERAGE(T8:T43)</f>
        <v>4.0579416666666663</v>
      </c>
      <c r="U45" s="69"/>
      <c r="V45" s="70">
        <f>AVERAGE(V8:V43)</f>
        <v>3.6717666666666671</v>
      </c>
      <c r="W45" s="69"/>
      <c r="X45" s="70">
        <f>AVERAGE(X8:X43)</f>
        <v>4.0450514285714281</v>
      </c>
      <c r="Y45" s="69"/>
      <c r="Z45" s="70">
        <f>AVERAGE(Z8:Z43)</f>
        <v>6.4143416666666679</v>
      </c>
      <c r="AA45" s="71"/>
    </row>
    <row r="46" spans="1:27" x14ac:dyDescent="0.3">
      <c r="A46" s="68" t="s">
        <v>28</v>
      </c>
      <c r="B46" s="69"/>
      <c r="C46" s="69"/>
      <c r="D46" s="70">
        <f>MIN(D8:D43)</f>
        <v>4.8023999999999996</v>
      </c>
      <c r="E46" s="69"/>
      <c r="F46" s="70">
        <f>MIN(F8:F43)</f>
        <v>4.0366</v>
      </c>
      <c r="G46" s="69"/>
      <c r="H46" s="70">
        <f>MIN(H8:H43)</f>
        <v>4.3620999999999999</v>
      </c>
      <c r="I46" s="69"/>
      <c r="J46" s="70">
        <f>MIN(J8:J43)</f>
        <v>4.2910000000000004</v>
      </c>
      <c r="K46" s="69"/>
      <c r="L46" s="70">
        <f>MIN(L8:L43)</f>
        <v>4.8413000000000004</v>
      </c>
      <c r="M46" s="69"/>
      <c r="N46" s="70">
        <f>MIN(N8:N43)</f>
        <v>4.7702</v>
      </c>
      <c r="O46" s="69"/>
      <c r="P46" s="70">
        <f>MIN(P8:P43)</f>
        <v>4.1946000000000003</v>
      </c>
      <c r="Q46" s="69"/>
      <c r="R46" s="70">
        <f>MIN(R8:R43)</f>
        <v>3.8730000000000002</v>
      </c>
      <c r="S46" s="69"/>
      <c r="T46" s="70">
        <f>MIN(T8:T43)</f>
        <v>3.6825000000000001</v>
      </c>
      <c r="U46" s="69"/>
      <c r="V46" s="70">
        <f>MIN(V8:V43)</f>
        <v>3.3416000000000001</v>
      </c>
      <c r="W46" s="69"/>
      <c r="X46" s="70">
        <f>MIN(X8:X43)</f>
        <v>3.6215999999999999</v>
      </c>
      <c r="Y46" s="69"/>
      <c r="Z46" s="70">
        <f>MIN(Z8:Z43)</f>
        <v>3.8957000000000002</v>
      </c>
      <c r="AA46" s="71"/>
    </row>
    <row r="47" spans="1:27" ht="15" thickBot="1" x14ac:dyDescent="0.35">
      <c r="A47" s="72" t="s">
        <v>29</v>
      </c>
      <c r="B47" s="73"/>
      <c r="C47" s="73"/>
      <c r="D47" s="74">
        <f>MAX(D8:D43)</f>
        <v>6.7633000000000001</v>
      </c>
      <c r="E47" s="73"/>
      <c r="F47" s="74">
        <f>MAX(F8:F43)</f>
        <v>5.1387999999999998</v>
      </c>
      <c r="G47" s="73"/>
      <c r="H47" s="74">
        <f>MAX(H8:H43)</f>
        <v>5.1070000000000002</v>
      </c>
      <c r="I47" s="73"/>
      <c r="J47" s="74">
        <f>MAX(J8:J43)</f>
        <v>5.0186999999999999</v>
      </c>
      <c r="K47" s="73"/>
      <c r="L47" s="74">
        <f>MAX(L8:L43)</f>
        <v>5.2656000000000001</v>
      </c>
      <c r="M47" s="73"/>
      <c r="N47" s="74">
        <f>MAX(N8:N43)</f>
        <v>5.2256</v>
      </c>
      <c r="O47" s="73"/>
      <c r="P47" s="74">
        <f>MAX(P8:P43)</f>
        <v>4.8041999999999998</v>
      </c>
      <c r="Q47" s="73"/>
      <c r="R47" s="74">
        <f>MAX(R8:R43)</f>
        <v>4.633</v>
      </c>
      <c r="S47" s="73"/>
      <c r="T47" s="74">
        <f>MAX(T8:T43)</f>
        <v>4.4977999999999998</v>
      </c>
      <c r="U47" s="73"/>
      <c r="V47" s="74">
        <f>MAX(V8:V43)</f>
        <v>4.4598000000000004</v>
      </c>
      <c r="W47" s="73"/>
      <c r="X47" s="74">
        <f>MAX(X8:X43)</f>
        <v>4.8943000000000003</v>
      </c>
      <c r="Y47" s="73"/>
      <c r="Z47" s="74">
        <f>MAX(Z8:Z43)</f>
        <v>7.2721999999999998</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44826</v>
      </c>
      <c r="C8" s="60">
        <f>VLOOKUP($A8,'Return Data'!$B$7:$R$2292,4,0)</f>
        <v>347.72359999999998</v>
      </c>
      <c r="D8" s="60">
        <f>VLOOKUP($A8,'Return Data'!$B$7:$R$2292,5,0)</f>
        <v>5.3331999999999997</v>
      </c>
      <c r="E8" s="61">
        <f t="shared" ref="E8:E42" si="0">RANK(D8,D$8:D$42,0)</f>
        <v>18</v>
      </c>
      <c r="F8" s="60">
        <f>VLOOKUP($A8,'Return Data'!$B$7:$R$2292,6,0)</f>
        <v>4.2001999999999997</v>
      </c>
      <c r="G8" s="61">
        <f t="shared" ref="G8:G42" si="1">RANK(F8,F$8:F$42,0)</f>
        <v>27</v>
      </c>
      <c r="H8" s="60">
        <f>VLOOKUP($A8,'Return Data'!$B$7:$R$2292,7,0)</f>
        <v>4.3974000000000002</v>
      </c>
      <c r="I8" s="61">
        <f t="shared" ref="I8:I42" si="2">RANK(H8,H$8:H$42,0)</f>
        <v>27</v>
      </c>
      <c r="J8" s="60">
        <f>VLOOKUP($A8,'Return Data'!$B$7:$R$2292,8,0)</f>
        <v>4.4078999999999997</v>
      </c>
      <c r="K8" s="61">
        <f t="shared" ref="K8:K42" si="3">RANK(J8,J$8:J$42,0)</f>
        <v>28</v>
      </c>
      <c r="L8" s="60">
        <f>VLOOKUP($A8,'Return Data'!$B$7:$R$2292,9,0)</f>
        <v>4.9607999999999999</v>
      </c>
      <c r="M8" s="61">
        <f t="shared" ref="M8:M42" si="4">RANK(L8,L$8:L$42,0)</f>
        <v>21</v>
      </c>
      <c r="N8" s="60">
        <f>VLOOKUP($A8,'Return Data'!$B$7:$R$2292,10,0)</f>
        <v>5.0011000000000001</v>
      </c>
      <c r="O8" s="61">
        <f t="shared" ref="O8:O42" si="5">RANK(N8,N$8:N$42,0)</f>
        <v>16</v>
      </c>
      <c r="P8" s="60">
        <f>VLOOKUP($A8,'Return Data'!$B$7:$R$2292,11,0)</f>
        <v>4.4531999999999998</v>
      </c>
      <c r="Q8" s="61">
        <f t="shared" ref="Q8:Q42" si="6">RANK(P8,P$8:P$42,0)</f>
        <v>19</v>
      </c>
      <c r="R8" s="60">
        <f>VLOOKUP($A8,'Return Data'!$B$7:$R$2292,12,0)</f>
        <v>4.1852</v>
      </c>
      <c r="S8" s="61">
        <f t="shared" ref="S8:S42" si="7">RANK(R8,R$8:R$42,0)</f>
        <v>15</v>
      </c>
      <c r="T8" s="60">
        <f>VLOOKUP($A8,'Return Data'!$B$7:$R$2292,13,0)</f>
        <v>3.9830999999999999</v>
      </c>
      <c r="U8" s="61">
        <f t="shared" ref="U8:U42" si="8">RANK(T8,T$8:T$42,0)</f>
        <v>17</v>
      </c>
      <c r="V8" s="60">
        <f>VLOOKUP($A8,'Return Data'!$B$7:$R$2292,17,0)</f>
        <v>3.5878999999999999</v>
      </c>
      <c r="W8" s="61">
        <f t="shared" ref="W8:W42" si="9">RANK(V8,V$8:V$42,0)</f>
        <v>16</v>
      </c>
      <c r="X8" s="60">
        <f>VLOOKUP($A8,'Return Data'!$B$7:$R$2292,14,0)</f>
        <v>4.0317999999999996</v>
      </c>
      <c r="Y8" s="61">
        <f t="shared" ref="Y8:Y22" si="10">RANK(X8,X$8:X$42,0)</f>
        <v>6</v>
      </c>
      <c r="Z8" s="60">
        <f>VLOOKUP($A8,'Return Data'!$B$7:$R$2292,16,0)</f>
        <v>6.9705000000000004</v>
      </c>
      <c r="AA8" s="62">
        <f t="shared" ref="AA8:AA42" si="11">RANK(Z8,Z$8:Z$42,0)</f>
        <v>12</v>
      </c>
    </row>
    <row r="9" spans="1:27" x14ac:dyDescent="0.3">
      <c r="A9" s="58" t="s">
        <v>228</v>
      </c>
      <c r="B9" s="59">
        <f>VLOOKUP($A9,'Return Data'!$B$7:$R$2292,3,0)</f>
        <v>44826</v>
      </c>
      <c r="C9" s="60">
        <f>VLOOKUP($A9,'Return Data'!$B$7:$R$2292,4,0)</f>
        <v>2401.0324000000001</v>
      </c>
      <c r="D9" s="60">
        <f>VLOOKUP($A9,'Return Data'!$B$7:$R$2292,5,0)</f>
        <v>5.3167999999999997</v>
      </c>
      <c r="E9" s="61">
        <f t="shared" si="0"/>
        <v>20</v>
      </c>
      <c r="F9" s="60">
        <f>VLOOKUP($A9,'Return Data'!$B$7:$R$2292,6,0)</f>
        <v>4.2823000000000002</v>
      </c>
      <c r="G9" s="61">
        <f t="shared" si="1"/>
        <v>20</v>
      </c>
      <c r="H9" s="60">
        <f>VLOOKUP($A9,'Return Data'!$B$7:$R$2292,7,0)</f>
        <v>4.5797999999999996</v>
      </c>
      <c r="I9" s="61">
        <f t="shared" si="2"/>
        <v>15</v>
      </c>
      <c r="J9" s="60">
        <f>VLOOKUP($A9,'Return Data'!$B$7:$R$2292,8,0)</f>
        <v>4.5635000000000003</v>
      </c>
      <c r="K9" s="61">
        <f t="shared" si="3"/>
        <v>14</v>
      </c>
      <c r="L9" s="60">
        <f>VLOOKUP($A9,'Return Data'!$B$7:$R$2292,9,0)</f>
        <v>5.0552999999999999</v>
      </c>
      <c r="M9" s="61">
        <f t="shared" si="4"/>
        <v>10</v>
      </c>
      <c r="N9" s="60">
        <f>VLOOKUP($A9,'Return Data'!$B$7:$R$2292,10,0)</f>
        <v>5.0483000000000002</v>
      </c>
      <c r="O9" s="61">
        <f t="shared" si="5"/>
        <v>8</v>
      </c>
      <c r="P9" s="60">
        <f>VLOOKUP($A9,'Return Data'!$B$7:$R$2292,11,0)</f>
        <v>4.5157999999999996</v>
      </c>
      <c r="Q9" s="61">
        <f t="shared" si="6"/>
        <v>6</v>
      </c>
      <c r="R9" s="60">
        <f>VLOOKUP($A9,'Return Data'!$B$7:$R$2292,12,0)</f>
        <v>4.2297000000000002</v>
      </c>
      <c r="S9" s="61">
        <f t="shared" si="7"/>
        <v>6</v>
      </c>
      <c r="T9" s="60">
        <f>VLOOKUP($A9,'Return Data'!$B$7:$R$2292,13,0)</f>
        <v>4.0266000000000002</v>
      </c>
      <c r="U9" s="61">
        <f t="shared" si="8"/>
        <v>6</v>
      </c>
      <c r="V9" s="60">
        <f>VLOOKUP($A9,'Return Data'!$B$7:$R$2292,17,0)</f>
        <v>3.6246</v>
      </c>
      <c r="W9" s="61">
        <f t="shared" si="9"/>
        <v>8</v>
      </c>
      <c r="X9" s="60">
        <f>VLOOKUP($A9,'Return Data'!$B$7:$R$2292,14,0)</f>
        <v>4.0517000000000003</v>
      </c>
      <c r="Y9" s="61">
        <f t="shared" si="10"/>
        <v>4</v>
      </c>
      <c r="Z9" s="60">
        <f>VLOOKUP($A9,'Return Data'!$B$7:$R$2292,16,0)</f>
        <v>6.9912000000000001</v>
      </c>
      <c r="AA9" s="62">
        <f t="shared" si="11"/>
        <v>11</v>
      </c>
    </row>
    <row r="10" spans="1:27" x14ac:dyDescent="0.3">
      <c r="A10" s="58" t="s">
        <v>1975</v>
      </c>
      <c r="B10" s="59">
        <f>VLOOKUP($A10,'Return Data'!$B$7:$R$2292,3,0)</f>
        <v>44826</v>
      </c>
      <c r="C10" s="60">
        <f>VLOOKUP($A10,'Return Data'!$B$7:$R$2292,4,0)</f>
        <v>2484.3645000000001</v>
      </c>
      <c r="D10" s="60">
        <f>VLOOKUP($A10,'Return Data'!$B$7:$R$2292,5,0)</f>
        <v>5.3266</v>
      </c>
      <c r="E10" s="61">
        <f t="shared" si="0"/>
        <v>19</v>
      </c>
      <c r="F10" s="60">
        <f>VLOOKUP($A10,'Return Data'!$B$7:$R$2292,6,0)</f>
        <v>4.0454999999999997</v>
      </c>
      <c r="G10" s="61">
        <f t="shared" si="1"/>
        <v>30</v>
      </c>
      <c r="H10" s="60">
        <f>VLOOKUP($A10,'Return Data'!$B$7:$R$2292,7,0)</f>
        <v>4.5597000000000003</v>
      </c>
      <c r="I10" s="61">
        <f t="shared" si="2"/>
        <v>17</v>
      </c>
      <c r="J10" s="60">
        <f>VLOOKUP($A10,'Return Data'!$B$7:$R$2292,8,0)</f>
        <v>4.5923999999999996</v>
      </c>
      <c r="K10" s="61">
        <f t="shared" si="3"/>
        <v>12</v>
      </c>
      <c r="L10" s="60">
        <f>VLOOKUP($A10,'Return Data'!$B$7:$R$2292,9,0)</f>
        <v>5.0229999999999997</v>
      </c>
      <c r="M10" s="61">
        <f t="shared" si="4"/>
        <v>14</v>
      </c>
      <c r="N10" s="60">
        <f>VLOOKUP($A10,'Return Data'!$B$7:$R$2292,10,0)</f>
        <v>5.0616000000000003</v>
      </c>
      <c r="O10" s="61">
        <f t="shared" si="5"/>
        <v>5</v>
      </c>
      <c r="P10" s="60">
        <f>VLOOKUP($A10,'Return Data'!$B$7:$R$2292,11,0)</f>
        <v>4.5500999999999996</v>
      </c>
      <c r="Q10" s="61">
        <f t="shared" si="6"/>
        <v>4</v>
      </c>
      <c r="R10" s="60">
        <f>VLOOKUP($A10,'Return Data'!$B$7:$R$2292,12,0)</f>
        <v>4.2504</v>
      </c>
      <c r="S10" s="61">
        <f t="shared" si="7"/>
        <v>4</v>
      </c>
      <c r="T10" s="60">
        <f>VLOOKUP($A10,'Return Data'!$B$7:$R$2292,13,0)</f>
        <v>4.0475000000000003</v>
      </c>
      <c r="U10" s="61">
        <f t="shared" si="8"/>
        <v>5</v>
      </c>
      <c r="V10" s="60">
        <f>VLOOKUP($A10,'Return Data'!$B$7:$R$2292,17,0)</f>
        <v>3.6501000000000001</v>
      </c>
      <c r="W10" s="61">
        <f t="shared" si="9"/>
        <v>4</v>
      </c>
      <c r="X10" s="60">
        <f>VLOOKUP($A10,'Return Data'!$B$7:$R$2292,14,0)</f>
        <v>4.0284000000000004</v>
      </c>
      <c r="Y10" s="61">
        <f t="shared" si="10"/>
        <v>7</v>
      </c>
      <c r="Z10" s="60">
        <f>VLOOKUP($A10,'Return Data'!$B$7:$R$2292,16,0)</f>
        <v>6.9016000000000002</v>
      </c>
      <c r="AA10" s="62">
        <f t="shared" si="11"/>
        <v>16</v>
      </c>
    </row>
    <row r="11" spans="1:27" x14ac:dyDescent="0.3">
      <c r="A11" s="58" t="s">
        <v>2033</v>
      </c>
      <c r="B11" s="59">
        <f>VLOOKUP($A11,'Return Data'!$B$7:$R$2292,3,0)</f>
        <v>44826</v>
      </c>
      <c r="C11" s="60">
        <f>VLOOKUP($A11,'Return Data'!$B$7:$R$2292,4,0)</f>
        <v>2481.9865</v>
      </c>
      <c r="D11" s="60">
        <f>VLOOKUP($A11,'Return Data'!$B$7:$R$2292,5,0)</f>
        <v>4.9638999999999998</v>
      </c>
      <c r="E11" s="61">
        <f t="shared" si="0"/>
        <v>34</v>
      </c>
      <c r="F11" s="60">
        <f>VLOOKUP($A11,'Return Data'!$B$7:$R$2292,6,0)</f>
        <v>4.1142000000000003</v>
      </c>
      <c r="G11" s="61">
        <f t="shared" si="1"/>
        <v>29</v>
      </c>
      <c r="H11" s="60">
        <f>VLOOKUP($A11,'Return Data'!$B$7:$R$2292,7,0)</f>
        <v>4.6261999999999999</v>
      </c>
      <c r="I11" s="61">
        <f t="shared" si="2"/>
        <v>11</v>
      </c>
      <c r="J11" s="60">
        <f>VLOOKUP($A11,'Return Data'!$B$7:$R$2292,8,0)</f>
        <v>4.5839999999999996</v>
      </c>
      <c r="K11" s="61">
        <f t="shared" si="3"/>
        <v>13</v>
      </c>
      <c r="L11" s="60">
        <f>VLOOKUP($A11,'Return Data'!$B$7:$R$2292,9,0)</f>
        <v>5.0848000000000004</v>
      </c>
      <c r="M11" s="61">
        <f t="shared" si="4"/>
        <v>6</v>
      </c>
      <c r="N11" s="60">
        <f>VLOOKUP($A11,'Return Data'!$B$7:$R$2292,10,0)</f>
        <v>5.0919999999999996</v>
      </c>
      <c r="O11" s="61">
        <f t="shared" si="5"/>
        <v>3</v>
      </c>
      <c r="P11" s="60">
        <f>VLOOKUP($A11,'Return Data'!$B$7:$R$2292,11,0)</f>
        <v>4.5731999999999999</v>
      </c>
      <c r="Q11" s="61">
        <f t="shared" si="6"/>
        <v>2</v>
      </c>
      <c r="R11" s="60">
        <f>VLOOKUP($A11,'Return Data'!$B$7:$R$2292,12,0)</f>
        <v>4.2762000000000002</v>
      </c>
      <c r="S11" s="61">
        <f t="shared" si="7"/>
        <v>2</v>
      </c>
      <c r="T11" s="60">
        <f>VLOOKUP($A11,'Return Data'!$B$7:$R$2292,13,0)</f>
        <v>4.0857000000000001</v>
      </c>
      <c r="U11" s="61">
        <f t="shared" si="8"/>
        <v>3</v>
      </c>
      <c r="V11" s="60">
        <f>VLOOKUP($A11,'Return Data'!$B$7:$R$2292,17,0)</f>
        <v>3.6254</v>
      </c>
      <c r="W11" s="61">
        <f t="shared" si="9"/>
        <v>7</v>
      </c>
      <c r="X11" s="60">
        <f>VLOOKUP($A11,'Return Data'!$B$7:$R$2292,14,0)</f>
        <v>3.9792999999999998</v>
      </c>
      <c r="Y11" s="61">
        <f t="shared" si="10"/>
        <v>18</v>
      </c>
      <c r="Z11" s="60">
        <f>VLOOKUP($A11,'Return Data'!$B$7:$R$2292,16,0)</f>
        <v>6.6138000000000003</v>
      </c>
      <c r="AA11" s="62">
        <f t="shared" si="11"/>
        <v>25</v>
      </c>
    </row>
    <row r="12" spans="1:27" x14ac:dyDescent="0.3">
      <c r="A12" s="58" t="s">
        <v>232</v>
      </c>
      <c r="B12" s="59">
        <f>VLOOKUP($A12,'Return Data'!$B$7:$R$2292,3,0)</f>
        <v>44826</v>
      </c>
      <c r="C12" s="60">
        <f>VLOOKUP($A12,'Return Data'!$B$7:$R$2292,4,0)</f>
        <v>2596.3957999999998</v>
      </c>
      <c r="D12" s="60">
        <f>VLOOKUP($A12,'Return Data'!$B$7:$R$2292,5,0)</f>
        <v>5.7801</v>
      </c>
      <c r="E12" s="61">
        <f t="shared" si="0"/>
        <v>6</v>
      </c>
      <c r="F12" s="60">
        <f>VLOOKUP($A12,'Return Data'!$B$7:$R$2292,6,0)</f>
        <v>4.6891999999999996</v>
      </c>
      <c r="G12" s="61">
        <f t="shared" si="1"/>
        <v>5</v>
      </c>
      <c r="H12" s="60">
        <f>VLOOKUP($A12,'Return Data'!$B$7:$R$2292,7,0)</f>
        <v>4.7385999999999999</v>
      </c>
      <c r="I12" s="61">
        <f t="shared" si="2"/>
        <v>8</v>
      </c>
      <c r="J12" s="60">
        <f>VLOOKUP($A12,'Return Data'!$B$7:$R$2292,8,0)</f>
        <v>4.7521000000000004</v>
      </c>
      <c r="K12" s="61">
        <f t="shared" si="3"/>
        <v>5</v>
      </c>
      <c r="L12" s="60">
        <f>VLOOKUP($A12,'Return Data'!$B$7:$R$2292,9,0)</f>
        <v>5.1528999999999998</v>
      </c>
      <c r="M12" s="61">
        <f t="shared" si="4"/>
        <v>4</v>
      </c>
      <c r="N12" s="60">
        <f>VLOOKUP($A12,'Return Data'!$B$7:$R$2292,10,0)</f>
        <v>5.0507</v>
      </c>
      <c r="O12" s="61">
        <f t="shared" si="5"/>
        <v>7</v>
      </c>
      <c r="P12" s="60">
        <f>VLOOKUP($A12,'Return Data'!$B$7:$R$2292,11,0)</f>
        <v>4.5065</v>
      </c>
      <c r="Q12" s="61">
        <f t="shared" si="6"/>
        <v>7</v>
      </c>
      <c r="R12" s="60">
        <f>VLOOKUP($A12,'Return Data'!$B$7:$R$2292,12,0)</f>
        <v>4.1849999999999996</v>
      </c>
      <c r="S12" s="61">
        <f t="shared" si="7"/>
        <v>16</v>
      </c>
      <c r="T12" s="60">
        <f>VLOOKUP($A12,'Return Data'!$B$7:$R$2292,13,0)</f>
        <v>3.9861</v>
      </c>
      <c r="U12" s="61">
        <f t="shared" si="8"/>
        <v>14</v>
      </c>
      <c r="V12" s="60">
        <f>VLOOKUP($A12,'Return Data'!$B$7:$R$2292,17,0)</f>
        <v>3.5754000000000001</v>
      </c>
      <c r="W12" s="61">
        <f t="shared" si="9"/>
        <v>20</v>
      </c>
      <c r="X12" s="60">
        <f>VLOOKUP($A12,'Return Data'!$B$7:$R$2292,14,0)</f>
        <v>3.8028</v>
      </c>
      <c r="Y12" s="61">
        <f t="shared" si="10"/>
        <v>28</v>
      </c>
      <c r="Z12" s="60">
        <f>VLOOKUP($A12,'Return Data'!$B$7:$R$2292,16,0)</f>
        <v>6.9188000000000001</v>
      </c>
      <c r="AA12" s="62">
        <f t="shared" si="11"/>
        <v>13</v>
      </c>
    </row>
    <row r="13" spans="1:27" x14ac:dyDescent="0.3">
      <c r="A13" s="58" t="s">
        <v>233</v>
      </c>
      <c r="B13" s="59">
        <f>VLOOKUP($A13,'Return Data'!$B$7:$R$2292,3,0)</f>
        <v>44826</v>
      </c>
      <c r="C13" s="60">
        <f>VLOOKUP($A13,'Return Data'!$B$7:$R$2292,4,0)</f>
        <v>3083.136</v>
      </c>
      <c r="D13" s="60">
        <f>VLOOKUP($A13,'Return Data'!$B$7:$R$2292,5,0)</f>
        <v>5.4549000000000003</v>
      </c>
      <c r="E13" s="61">
        <f t="shared" si="0"/>
        <v>15</v>
      </c>
      <c r="F13" s="60">
        <f>VLOOKUP($A13,'Return Data'!$B$7:$R$2292,6,0)</f>
        <v>4.5275999999999996</v>
      </c>
      <c r="G13" s="61">
        <f t="shared" si="1"/>
        <v>7</v>
      </c>
      <c r="H13" s="60">
        <f>VLOOKUP($A13,'Return Data'!$B$7:$R$2292,7,0)</f>
        <v>4.7011000000000003</v>
      </c>
      <c r="I13" s="61">
        <f t="shared" si="2"/>
        <v>9</v>
      </c>
      <c r="J13" s="60">
        <f>VLOOKUP($A13,'Return Data'!$B$7:$R$2292,8,0)</f>
        <v>4.6661000000000001</v>
      </c>
      <c r="K13" s="61">
        <f t="shared" si="3"/>
        <v>8</v>
      </c>
      <c r="L13" s="60">
        <f>VLOOKUP($A13,'Return Data'!$B$7:$R$2292,9,0)</f>
        <v>5.0496999999999996</v>
      </c>
      <c r="M13" s="61">
        <f t="shared" si="4"/>
        <v>12</v>
      </c>
      <c r="N13" s="60">
        <f>VLOOKUP($A13,'Return Data'!$B$7:$R$2292,10,0)</f>
        <v>5.0427999999999997</v>
      </c>
      <c r="O13" s="61">
        <f t="shared" si="5"/>
        <v>9</v>
      </c>
      <c r="P13" s="60">
        <f>VLOOKUP($A13,'Return Data'!$B$7:$R$2292,11,0)</f>
        <v>4.4817</v>
      </c>
      <c r="Q13" s="61">
        <f t="shared" si="6"/>
        <v>12</v>
      </c>
      <c r="R13" s="60">
        <f>VLOOKUP($A13,'Return Data'!$B$7:$R$2292,12,0)</f>
        <v>4.2121000000000004</v>
      </c>
      <c r="S13" s="61">
        <f t="shared" si="7"/>
        <v>8</v>
      </c>
      <c r="T13" s="60">
        <f>VLOOKUP($A13,'Return Data'!$B$7:$R$2292,13,0)</f>
        <v>4.0014000000000003</v>
      </c>
      <c r="U13" s="61">
        <f t="shared" si="8"/>
        <v>9</v>
      </c>
      <c r="V13" s="60">
        <f>VLOOKUP($A13,'Return Data'!$B$7:$R$2292,17,0)</f>
        <v>3.5945999999999998</v>
      </c>
      <c r="W13" s="61">
        <f t="shared" si="9"/>
        <v>12</v>
      </c>
      <c r="X13" s="60">
        <f>VLOOKUP($A13,'Return Data'!$B$7:$R$2292,14,0)</f>
        <v>3.9803000000000002</v>
      </c>
      <c r="Y13" s="61">
        <f t="shared" si="10"/>
        <v>16</v>
      </c>
      <c r="Z13" s="60">
        <f>VLOOKUP($A13,'Return Data'!$B$7:$R$2292,16,0)</f>
        <v>6.9131</v>
      </c>
      <c r="AA13" s="62">
        <f t="shared" si="11"/>
        <v>14</v>
      </c>
    </row>
    <row r="14" spans="1:27" x14ac:dyDescent="0.3">
      <c r="A14" s="58" t="s">
        <v>234</v>
      </c>
      <c r="B14" s="59">
        <f>VLOOKUP($A14,'Return Data'!$B$7:$R$2292,3,0)</f>
        <v>44826</v>
      </c>
      <c r="C14" s="60">
        <f>VLOOKUP($A14,'Return Data'!$B$7:$R$2292,4,0)</f>
        <v>2765.4965999999999</v>
      </c>
      <c r="D14" s="60">
        <f>VLOOKUP($A14,'Return Data'!$B$7:$R$2292,5,0)</f>
        <v>6.5237999999999996</v>
      </c>
      <c r="E14" s="61">
        <f t="shared" si="0"/>
        <v>1</v>
      </c>
      <c r="F14" s="60">
        <f>VLOOKUP($A14,'Return Data'!$B$7:$R$2292,6,0)</f>
        <v>4.4732000000000003</v>
      </c>
      <c r="G14" s="61">
        <f t="shared" si="1"/>
        <v>9</v>
      </c>
      <c r="H14" s="60">
        <f>VLOOKUP($A14,'Return Data'!$B$7:$R$2292,7,0)</f>
        <v>4.3699000000000003</v>
      </c>
      <c r="I14" s="61">
        <f t="shared" si="2"/>
        <v>29</v>
      </c>
      <c r="J14" s="60">
        <f>VLOOKUP($A14,'Return Data'!$B$7:$R$2292,8,0)</f>
        <v>4.3823999999999996</v>
      </c>
      <c r="K14" s="61">
        <f t="shared" si="3"/>
        <v>31</v>
      </c>
      <c r="L14" s="60">
        <f>VLOOKUP($A14,'Return Data'!$B$7:$R$2292,9,0)</f>
        <v>4.9630000000000001</v>
      </c>
      <c r="M14" s="61">
        <f t="shared" si="4"/>
        <v>20</v>
      </c>
      <c r="N14" s="60">
        <f>VLOOKUP($A14,'Return Data'!$B$7:$R$2292,10,0)</f>
        <v>4.9551999999999996</v>
      </c>
      <c r="O14" s="61">
        <f t="shared" si="5"/>
        <v>22</v>
      </c>
      <c r="P14" s="60">
        <f>VLOOKUP($A14,'Return Data'!$B$7:$R$2292,11,0)</f>
        <v>4.2717000000000001</v>
      </c>
      <c r="Q14" s="61">
        <f t="shared" si="6"/>
        <v>30</v>
      </c>
      <c r="R14" s="60">
        <f>VLOOKUP($A14,'Return Data'!$B$7:$R$2292,12,0)</f>
        <v>3.9796</v>
      </c>
      <c r="S14" s="61">
        <f t="shared" si="7"/>
        <v>30</v>
      </c>
      <c r="T14" s="60">
        <f>VLOOKUP($A14,'Return Data'!$B$7:$R$2292,13,0)</f>
        <v>3.8090000000000002</v>
      </c>
      <c r="U14" s="61">
        <f t="shared" si="8"/>
        <v>30</v>
      </c>
      <c r="V14" s="60">
        <f>VLOOKUP($A14,'Return Data'!$B$7:$R$2292,17,0)</f>
        <v>3.5022000000000002</v>
      </c>
      <c r="W14" s="61">
        <f t="shared" si="9"/>
        <v>28</v>
      </c>
      <c r="X14" s="60">
        <f>VLOOKUP($A14,'Return Data'!$B$7:$R$2292,14,0)</f>
        <v>3.9211999999999998</v>
      </c>
      <c r="Y14" s="61">
        <f t="shared" si="10"/>
        <v>25</v>
      </c>
      <c r="Z14" s="60">
        <f>VLOOKUP($A14,'Return Data'!$B$7:$R$2292,16,0)</f>
        <v>6.9092000000000002</v>
      </c>
      <c r="AA14" s="62">
        <f t="shared" si="11"/>
        <v>15</v>
      </c>
    </row>
    <row r="15" spans="1:27" x14ac:dyDescent="0.3">
      <c r="A15" s="58" t="s">
        <v>236</v>
      </c>
      <c r="B15" s="59">
        <f>VLOOKUP($A15,'Return Data'!$B$7:$R$2292,3,0)</f>
        <v>44826</v>
      </c>
      <c r="C15" s="60">
        <f>VLOOKUP($A15,'Return Data'!$B$7:$R$2292,4,0)</f>
        <v>4239.6215000000002</v>
      </c>
      <c r="D15" s="60">
        <f>VLOOKUP($A15,'Return Data'!$B$7:$R$2292,5,0)</f>
        <v>5.7683</v>
      </c>
      <c r="E15" s="61">
        <f t="shared" si="0"/>
        <v>7</v>
      </c>
      <c r="F15" s="60">
        <f>VLOOKUP($A15,'Return Data'!$B$7:$R$2292,6,0)</f>
        <v>4.3936999999999999</v>
      </c>
      <c r="G15" s="61">
        <f t="shared" si="1"/>
        <v>14</v>
      </c>
      <c r="H15" s="60">
        <f>VLOOKUP($A15,'Return Data'!$B$7:$R$2292,7,0)</f>
        <v>4.4654999999999996</v>
      </c>
      <c r="I15" s="61">
        <f t="shared" si="2"/>
        <v>22</v>
      </c>
      <c r="J15" s="60">
        <f>VLOOKUP($A15,'Return Data'!$B$7:$R$2292,8,0)</f>
        <v>4.4523000000000001</v>
      </c>
      <c r="K15" s="61">
        <f t="shared" si="3"/>
        <v>24</v>
      </c>
      <c r="L15" s="60">
        <f>VLOOKUP($A15,'Return Data'!$B$7:$R$2292,9,0)</f>
        <v>4.9451000000000001</v>
      </c>
      <c r="M15" s="61">
        <f t="shared" si="4"/>
        <v>23</v>
      </c>
      <c r="N15" s="60">
        <f>VLOOKUP($A15,'Return Data'!$B$7:$R$2292,10,0)</f>
        <v>4.9348999999999998</v>
      </c>
      <c r="O15" s="61">
        <f t="shared" si="5"/>
        <v>25</v>
      </c>
      <c r="P15" s="60">
        <f>VLOOKUP($A15,'Return Data'!$B$7:$R$2292,11,0)</f>
        <v>4.4009999999999998</v>
      </c>
      <c r="Q15" s="61">
        <f t="shared" si="6"/>
        <v>21</v>
      </c>
      <c r="R15" s="60">
        <f>VLOOKUP($A15,'Return Data'!$B$7:$R$2292,12,0)</f>
        <v>4.1276000000000002</v>
      </c>
      <c r="S15" s="61">
        <f t="shared" si="7"/>
        <v>23</v>
      </c>
      <c r="T15" s="60">
        <f>VLOOKUP($A15,'Return Data'!$B$7:$R$2292,13,0)</f>
        <v>3.9361000000000002</v>
      </c>
      <c r="U15" s="61">
        <f t="shared" si="8"/>
        <v>23</v>
      </c>
      <c r="V15" s="60">
        <f>VLOOKUP($A15,'Return Data'!$B$7:$R$2292,17,0)</f>
        <v>3.5375999999999999</v>
      </c>
      <c r="W15" s="61">
        <f t="shared" si="9"/>
        <v>27</v>
      </c>
      <c r="X15" s="60">
        <f>VLOOKUP($A15,'Return Data'!$B$7:$R$2292,14,0)</f>
        <v>3.9283999999999999</v>
      </c>
      <c r="Y15" s="61">
        <f t="shared" si="10"/>
        <v>23</v>
      </c>
      <c r="Z15" s="60">
        <f>VLOOKUP($A15,'Return Data'!$B$7:$R$2292,16,0)</f>
        <v>6.8036000000000003</v>
      </c>
      <c r="AA15" s="62">
        <f t="shared" si="11"/>
        <v>21</v>
      </c>
    </row>
    <row r="16" spans="1:27" x14ac:dyDescent="0.3">
      <c r="A16" s="58" t="s">
        <v>237</v>
      </c>
      <c r="B16" s="59">
        <f>VLOOKUP($A16,'Return Data'!$B$7:$R$2292,3,0)</f>
        <v>44826</v>
      </c>
      <c r="C16" s="60">
        <f>VLOOKUP($A16,'Return Data'!$B$7:$R$2292,4,0)</f>
        <v>2152.4886000000001</v>
      </c>
      <c r="D16" s="60">
        <f>VLOOKUP($A16,'Return Data'!$B$7:$R$2292,5,0)</f>
        <v>5.7900999999999998</v>
      </c>
      <c r="E16" s="61">
        <f t="shared" si="0"/>
        <v>5</v>
      </c>
      <c r="F16" s="60">
        <f>VLOOKUP($A16,'Return Data'!$B$7:$R$2292,6,0)</f>
        <v>4.7255000000000003</v>
      </c>
      <c r="G16" s="61">
        <f t="shared" si="1"/>
        <v>4</v>
      </c>
      <c r="H16" s="60">
        <f>VLOOKUP($A16,'Return Data'!$B$7:$R$2292,7,0)</f>
        <v>4.7994000000000003</v>
      </c>
      <c r="I16" s="61">
        <f t="shared" si="2"/>
        <v>5</v>
      </c>
      <c r="J16" s="60">
        <f>VLOOKUP($A16,'Return Data'!$B$7:$R$2292,8,0)</f>
        <v>4.6555999999999997</v>
      </c>
      <c r="K16" s="61">
        <f t="shared" si="3"/>
        <v>11</v>
      </c>
      <c r="L16" s="60">
        <f>VLOOKUP($A16,'Return Data'!$B$7:$R$2292,9,0)</f>
        <v>5.0848000000000004</v>
      </c>
      <c r="M16" s="61">
        <f t="shared" si="4"/>
        <v>6</v>
      </c>
      <c r="N16" s="60">
        <f>VLOOKUP($A16,'Return Data'!$B$7:$R$2292,10,0)</f>
        <v>5.0263999999999998</v>
      </c>
      <c r="O16" s="61">
        <f t="shared" si="5"/>
        <v>12</v>
      </c>
      <c r="P16" s="60">
        <f>VLOOKUP($A16,'Return Data'!$B$7:$R$2292,11,0)</f>
        <v>4.4912999999999998</v>
      </c>
      <c r="Q16" s="61">
        <f t="shared" si="6"/>
        <v>10</v>
      </c>
      <c r="R16" s="60">
        <f>VLOOKUP($A16,'Return Data'!$B$7:$R$2292,12,0)</f>
        <v>4.2035</v>
      </c>
      <c r="S16" s="61">
        <f t="shared" si="7"/>
        <v>9</v>
      </c>
      <c r="T16" s="60">
        <f>VLOOKUP($A16,'Return Data'!$B$7:$R$2292,13,0)</f>
        <v>3.9937999999999998</v>
      </c>
      <c r="U16" s="61">
        <f t="shared" si="8"/>
        <v>11</v>
      </c>
      <c r="V16" s="60">
        <f>VLOOKUP($A16,'Return Data'!$B$7:$R$2292,17,0)</f>
        <v>3.5863</v>
      </c>
      <c r="W16" s="61">
        <f t="shared" si="9"/>
        <v>17</v>
      </c>
      <c r="X16" s="60">
        <f>VLOOKUP($A16,'Return Data'!$B$7:$R$2292,14,0)</f>
        <v>3.9485999999999999</v>
      </c>
      <c r="Y16" s="61">
        <f t="shared" si="10"/>
        <v>20</v>
      </c>
      <c r="Z16" s="60">
        <f>VLOOKUP($A16,'Return Data'!$B$7:$R$2292,16,0)</f>
        <v>4.2732999999999999</v>
      </c>
      <c r="AA16" s="62">
        <f t="shared" si="11"/>
        <v>32</v>
      </c>
    </row>
    <row r="17" spans="1:27" x14ac:dyDescent="0.3">
      <c r="A17" s="58" t="s">
        <v>238</v>
      </c>
      <c r="B17" s="59">
        <f>VLOOKUP($A17,'Return Data'!$B$7:$R$2292,3,0)</f>
        <v>44826</v>
      </c>
      <c r="C17" s="60">
        <f>VLOOKUP($A17,'Return Data'!$B$7:$R$2292,4,0)</f>
        <v>319.76170000000002</v>
      </c>
      <c r="D17" s="60">
        <f>VLOOKUP($A17,'Return Data'!$B$7:$R$2292,5,0)</f>
        <v>5.4912999999999998</v>
      </c>
      <c r="E17" s="61">
        <f t="shared" si="0"/>
        <v>14</v>
      </c>
      <c r="F17" s="60">
        <f>VLOOKUP($A17,'Return Data'!$B$7:$R$2292,6,0)</f>
        <v>3.9584000000000001</v>
      </c>
      <c r="G17" s="61">
        <f t="shared" si="1"/>
        <v>32</v>
      </c>
      <c r="H17" s="60">
        <f>VLOOKUP($A17,'Return Data'!$B$7:$R$2292,7,0)</f>
        <v>4.2709999999999999</v>
      </c>
      <c r="I17" s="61">
        <f t="shared" si="2"/>
        <v>34</v>
      </c>
      <c r="J17" s="60">
        <f>VLOOKUP($A17,'Return Data'!$B$7:$R$2292,8,0)</f>
        <v>4.38</v>
      </c>
      <c r="K17" s="61">
        <f t="shared" si="3"/>
        <v>32</v>
      </c>
      <c r="L17" s="60">
        <f>VLOOKUP($A17,'Return Data'!$B$7:$R$2292,9,0)</f>
        <v>4.9410999999999996</v>
      </c>
      <c r="M17" s="61">
        <f t="shared" si="4"/>
        <v>25</v>
      </c>
      <c r="N17" s="60">
        <f>VLOOKUP($A17,'Return Data'!$B$7:$R$2292,10,0)</f>
        <v>4.9471999999999996</v>
      </c>
      <c r="O17" s="61">
        <f t="shared" si="5"/>
        <v>23</v>
      </c>
      <c r="P17" s="60">
        <f>VLOOKUP($A17,'Return Data'!$B$7:$R$2292,11,0)</f>
        <v>4.3971999999999998</v>
      </c>
      <c r="Q17" s="61">
        <f t="shared" si="6"/>
        <v>22</v>
      </c>
      <c r="R17" s="60">
        <f>VLOOKUP($A17,'Return Data'!$B$7:$R$2292,12,0)</f>
        <v>4.1272000000000002</v>
      </c>
      <c r="S17" s="61">
        <f t="shared" si="7"/>
        <v>24</v>
      </c>
      <c r="T17" s="60">
        <f>VLOOKUP($A17,'Return Data'!$B$7:$R$2292,13,0)</f>
        <v>3.9281000000000001</v>
      </c>
      <c r="U17" s="61">
        <f t="shared" si="8"/>
        <v>25</v>
      </c>
      <c r="V17" s="60">
        <f>VLOOKUP($A17,'Return Data'!$B$7:$R$2292,17,0)</f>
        <v>3.5543999999999998</v>
      </c>
      <c r="W17" s="61">
        <f t="shared" si="9"/>
        <v>21</v>
      </c>
      <c r="X17" s="60">
        <f>VLOOKUP($A17,'Return Data'!$B$7:$R$2292,14,0)</f>
        <v>4.0012999999999996</v>
      </c>
      <c r="Y17" s="61">
        <f t="shared" si="10"/>
        <v>15</v>
      </c>
      <c r="Z17" s="60">
        <f>VLOOKUP($A17,'Return Data'!$B$7:$R$2292,16,0)</f>
        <v>7.1387999999999998</v>
      </c>
      <c r="AA17" s="62">
        <f t="shared" si="11"/>
        <v>4</v>
      </c>
    </row>
    <row r="18" spans="1:27" x14ac:dyDescent="0.3">
      <c r="A18" s="58" t="s">
        <v>239</v>
      </c>
      <c r="B18" s="59">
        <f>VLOOKUP($A18,'Return Data'!$B$7:$R$2292,3,0)</f>
        <v>44826</v>
      </c>
      <c r="C18" s="60">
        <f>VLOOKUP($A18,'Return Data'!$B$7:$R$2292,4,0)</f>
        <v>2322.4549999999999</v>
      </c>
      <c r="D18" s="60">
        <f>VLOOKUP($A18,'Return Data'!$B$7:$R$2292,5,0)</f>
        <v>5.2735000000000003</v>
      </c>
      <c r="E18" s="61">
        <f t="shared" si="0"/>
        <v>23</v>
      </c>
      <c r="F18" s="60">
        <f>VLOOKUP($A18,'Return Data'!$B$7:$R$2292,6,0)</f>
        <v>4.5007000000000001</v>
      </c>
      <c r="G18" s="61">
        <f t="shared" si="1"/>
        <v>8</v>
      </c>
      <c r="H18" s="60">
        <f>VLOOKUP($A18,'Return Data'!$B$7:$R$2292,7,0)</f>
        <v>4.6134000000000004</v>
      </c>
      <c r="I18" s="61">
        <f t="shared" si="2"/>
        <v>12</v>
      </c>
      <c r="J18" s="60">
        <f>VLOOKUP($A18,'Return Data'!$B$7:$R$2292,8,0)</f>
        <v>4.7908999999999997</v>
      </c>
      <c r="K18" s="61">
        <f t="shared" si="3"/>
        <v>4</v>
      </c>
      <c r="L18" s="60">
        <f>VLOOKUP($A18,'Return Data'!$B$7:$R$2292,9,0)</f>
        <v>5.1792999999999996</v>
      </c>
      <c r="M18" s="61">
        <f t="shared" si="4"/>
        <v>2</v>
      </c>
      <c r="N18" s="60">
        <f>VLOOKUP($A18,'Return Data'!$B$7:$R$2292,10,0)</f>
        <v>5.1581000000000001</v>
      </c>
      <c r="O18" s="61">
        <f t="shared" si="5"/>
        <v>2</v>
      </c>
      <c r="P18" s="60">
        <f>VLOOKUP($A18,'Return Data'!$B$7:$R$2292,11,0)</f>
        <v>4.5564999999999998</v>
      </c>
      <c r="Q18" s="61">
        <f t="shared" si="6"/>
        <v>3</v>
      </c>
      <c r="R18" s="60">
        <f>VLOOKUP($A18,'Return Data'!$B$7:$R$2292,12,0)</f>
        <v>4.2694000000000001</v>
      </c>
      <c r="S18" s="61">
        <f t="shared" si="7"/>
        <v>3</v>
      </c>
      <c r="T18" s="60">
        <f>VLOOKUP($A18,'Return Data'!$B$7:$R$2292,13,0)</f>
        <v>4.0739999999999998</v>
      </c>
      <c r="U18" s="61">
        <f t="shared" si="8"/>
        <v>4</v>
      </c>
      <c r="V18" s="60">
        <f>VLOOKUP($A18,'Return Data'!$B$7:$R$2292,17,0)</f>
        <v>3.7181000000000002</v>
      </c>
      <c r="W18" s="61">
        <f t="shared" si="9"/>
        <v>3</v>
      </c>
      <c r="X18" s="60">
        <f>VLOOKUP($A18,'Return Data'!$B$7:$R$2292,14,0)</f>
        <v>4.1952999999999996</v>
      </c>
      <c r="Y18" s="61">
        <f t="shared" si="10"/>
        <v>2</v>
      </c>
      <c r="Z18" s="60">
        <f>VLOOKUP($A18,'Return Data'!$B$7:$R$2292,16,0)</f>
        <v>7.1425999999999998</v>
      </c>
      <c r="AA18" s="62">
        <f t="shared" si="11"/>
        <v>3</v>
      </c>
    </row>
    <row r="19" spans="1:27" x14ac:dyDescent="0.3">
      <c r="A19" s="58" t="s">
        <v>240</v>
      </c>
      <c r="B19" s="59">
        <f>VLOOKUP($A19,'Return Data'!$B$7:$R$2292,3,0)</f>
        <v>44826</v>
      </c>
      <c r="C19" s="60">
        <f>VLOOKUP($A19,'Return Data'!$B$7:$R$2292,4,0)</f>
        <v>2611.6032</v>
      </c>
      <c r="D19" s="60">
        <f>VLOOKUP($A19,'Return Data'!$B$7:$R$2292,5,0)</f>
        <v>5.1048</v>
      </c>
      <c r="E19" s="61">
        <f t="shared" si="0"/>
        <v>27</v>
      </c>
      <c r="F19" s="60">
        <f>VLOOKUP($A19,'Return Data'!$B$7:$R$2292,6,0)</f>
        <v>3.9477000000000002</v>
      </c>
      <c r="G19" s="61">
        <f t="shared" si="1"/>
        <v>33</v>
      </c>
      <c r="H19" s="60">
        <f>VLOOKUP($A19,'Return Data'!$B$7:$R$2292,7,0)</f>
        <v>4.3986000000000001</v>
      </c>
      <c r="I19" s="61">
        <f t="shared" si="2"/>
        <v>26</v>
      </c>
      <c r="J19" s="60">
        <f>VLOOKUP($A19,'Return Data'!$B$7:$R$2292,8,0)</f>
        <v>4.3838999999999997</v>
      </c>
      <c r="K19" s="61">
        <f t="shared" si="3"/>
        <v>30</v>
      </c>
      <c r="L19" s="60">
        <f>VLOOKUP($A19,'Return Data'!$B$7:$R$2292,9,0)</f>
        <v>4.9116</v>
      </c>
      <c r="M19" s="61">
        <f t="shared" si="4"/>
        <v>29</v>
      </c>
      <c r="N19" s="60">
        <f>VLOOKUP($A19,'Return Data'!$B$7:$R$2292,10,0)</f>
        <v>4.9694000000000003</v>
      </c>
      <c r="O19" s="61">
        <f t="shared" si="5"/>
        <v>20</v>
      </c>
      <c r="P19" s="60">
        <f>VLOOKUP($A19,'Return Data'!$B$7:$R$2292,11,0)</f>
        <v>4.4641000000000002</v>
      </c>
      <c r="Q19" s="61">
        <f t="shared" si="6"/>
        <v>17</v>
      </c>
      <c r="R19" s="60">
        <f>VLOOKUP($A19,'Return Data'!$B$7:$R$2292,12,0)</f>
        <v>4.1746999999999996</v>
      </c>
      <c r="S19" s="61">
        <f t="shared" si="7"/>
        <v>20</v>
      </c>
      <c r="T19" s="60">
        <f>VLOOKUP($A19,'Return Data'!$B$7:$R$2292,13,0)</f>
        <v>3.9784000000000002</v>
      </c>
      <c r="U19" s="61">
        <f t="shared" si="8"/>
        <v>18</v>
      </c>
      <c r="V19" s="60">
        <f>VLOOKUP($A19,'Return Data'!$B$7:$R$2292,17,0)</f>
        <v>3.5800999999999998</v>
      </c>
      <c r="W19" s="61">
        <f t="shared" si="9"/>
        <v>18</v>
      </c>
      <c r="X19" s="60">
        <f>VLOOKUP($A19,'Return Data'!$B$7:$R$2292,14,0)</f>
        <v>3.9215</v>
      </c>
      <c r="Y19" s="61">
        <f t="shared" si="10"/>
        <v>24</v>
      </c>
      <c r="Z19" s="60">
        <f>VLOOKUP($A19,'Return Data'!$B$7:$R$2292,16,0)</f>
        <v>5.3296999999999999</v>
      </c>
      <c r="AA19" s="62">
        <f t="shared" si="11"/>
        <v>30</v>
      </c>
    </row>
    <row r="20" spans="1:27" x14ac:dyDescent="0.3">
      <c r="A20" s="58" t="s">
        <v>241</v>
      </c>
      <c r="B20" s="59">
        <f>VLOOKUP($A20,'Return Data'!$B$7:$R$2292,3,0)</f>
        <v>44826</v>
      </c>
      <c r="C20" s="60">
        <f>VLOOKUP($A20,'Return Data'!$B$7:$R$2292,4,0)</f>
        <v>1668.6799000000001</v>
      </c>
      <c r="D20" s="60">
        <f>VLOOKUP($A20,'Return Data'!$B$7:$R$2292,5,0)</f>
        <v>5.7908999999999997</v>
      </c>
      <c r="E20" s="61">
        <f t="shared" si="0"/>
        <v>4</v>
      </c>
      <c r="F20" s="60">
        <f>VLOOKUP($A20,'Return Data'!$B$7:$R$2292,6,0)</f>
        <v>4.4265999999999996</v>
      </c>
      <c r="G20" s="61">
        <f t="shared" si="1"/>
        <v>11</v>
      </c>
      <c r="H20" s="60">
        <f>VLOOKUP($A20,'Return Data'!$B$7:$R$2292,7,0)</f>
        <v>4.4291</v>
      </c>
      <c r="I20" s="61">
        <f t="shared" si="2"/>
        <v>24</v>
      </c>
      <c r="J20" s="60">
        <f>VLOOKUP($A20,'Return Data'!$B$7:$R$2292,8,0)</f>
        <v>4.4175000000000004</v>
      </c>
      <c r="K20" s="61">
        <f t="shared" si="3"/>
        <v>26</v>
      </c>
      <c r="L20" s="60">
        <f>VLOOKUP($A20,'Return Data'!$B$7:$R$2292,9,0)</f>
        <v>4.9028999999999998</v>
      </c>
      <c r="M20" s="61">
        <f t="shared" si="4"/>
        <v>30</v>
      </c>
      <c r="N20" s="60">
        <f>VLOOKUP($A20,'Return Data'!$B$7:$R$2292,10,0)</f>
        <v>4.9428000000000001</v>
      </c>
      <c r="O20" s="61">
        <f t="shared" si="5"/>
        <v>24</v>
      </c>
      <c r="P20" s="60">
        <f>VLOOKUP($A20,'Return Data'!$B$7:$R$2292,11,0)</f>
        <v>4.3696999999999999</v>
      </c>
      <c r="Q20" s="61">
        <f t="shared" si="6"/>
        <v>27</v>
      </c>
      <c r="R20" s="60">
        <f>VLOOKUP($A20,'Return Data'!$B$7:$R$2292,12,0)</f>
        <v>4.0755999999999997</v>
      </c>
      <c r="S20" s="61">
        <f t="shared" si="7"/>
        <v>28</v>
      </c>
      <c r="T20" s="60">
        <f>VLOOKUP($A20,'Return Data'!$B$7:$R$2292,13,0)</f>
        <v>3.8754</v>
      </c>
      <c r="U20" s="61">
        <f t="shared" si="8"/>
        <v>28</v>
      </c>
      <c r="V20" s="60">
        <f>VLOOKUP($A20,'Return Data'!$B$7:$R$2292,17,0)</f>
        <v>3.3639000000000001</v>
      </c>
      <c r="W20" s="61">
        <f t="shared" si="9"/>
        <v>33</v>
      </c>
      <c r="X20" s="60">
        <f>VLOOKUP($A20,'Return Data'!$B$7:$R$2292,14,0)</f>
        <v>3.5813000000000001</v>
      </c>
      <c r="Y20" s="61">
        <f t="shared" si="10"/>
        <v>33</v>
      </c>
      <c r="Z20" s="60">
        <f>VLOOKUP($A20,'Return Data'!$B$7:$R$2292,16,0)</f>
        <v>5.9446000000000003</v>
      </c>
      <c r="AA20" s="62">
        <f t="shared" si="11"/>
        <v>28</v>
      </c>
    </row>
    <row r="21" spans="1:27" x14ac:dyDescent="0.3">
      <c r="A21" s="58" t="s">
        <v>1894</v>
      </c>
      <c r="B21" s="59">
        <f>VLOOKUP($A21,'Return Data'!$B$7:$R$2292,3,0)</f>
        <v>44826</v>
      </c>
      <c r="C21" s="60">
        <f>VLOOKUP($A21,'Return Data'!$B$7:$R$2292,4,0)</f>
        <v>2092.8831</v>
      </c>
      <c r="D21" s="60">
        <f>VLOOKUP($A21,'Return Data'!$B$7:$R$2292,5,0)</f>
        <v>5.0355999999999996</v>
      </c>
      <c r="E21" s="61">
        <f t="shared" si="0"/>
        <v>32</v>
      </c>
      <c r="F21" s="60">
        <f>VLOOKUP($A21,'Return Data'!$B$7:$R$2292,6,0)</f>
        <v>4.2487000000000004</v>
      </c>
      <c r="G21" s="61">
        <f t="shared" si="1"/>
        <v>22</v>
      </c>
      <c r="H21" s="60">
        <f>VLOOKUP($A21,'Return Data'!$B$7:$R$2292,7,0)</f>
        <v>4.5823</v>
      </c>
      <c r="I21" s="61">
        <f t="shared" si="2"/>
        <v>14</v>
      </c>
      <c r="J21" s="60">
        <f>VLOOKUP($A21,'Return Data'!$B$7:$R$2292,8,0)</f>
        <v>4.4747000000000003</v>
      </c>
      <c r="K21" s="61">
        <f t="shared" si="3"/>
        <v>22</v>
      </c>
      <c r="L21" s="60">
        <f>VLOOKUP($A21,'Return Data'!$B$7:$R$2292,9,0)</f>
        <v>4.9405000000000001</v>
      </c>
      <c r="M21" s="61">
        <f t="shared" si="4"/>
        <v>26</v>
      </c>
      <c r="N21" s="60">
        <f>VLOOKUP($A21,'Return Data'!$B$7:$R$2292,10,0)</f>
        <v>4.7708000000000004</v>
      </c>
      <c r="O21" s="61">
        <f t="shared" si="5"/>
        <v>33</v>
      </c>
      <c r="P21" s="60">
        <f>VLOOKUP($A21,'Return Data'!$B$7:$R$2292,11,0)</f>
        <v>4.2203999999999997</v>
      </c>
      <c r="Q21" s="61">
        <f t="shared" si="6"/>
        <v>31</v>
      </c>
      <c r="R21" s="60">
        <f>VLOOKUP($A21,'Return Data'!$B$7:$R$2292,12,0)</f>
        <v>3.9323000000000001</v>
      </c>
      <c r="S21" s="61">
        <f t="shared" si="7"/>
        <v>33</v>
      </c>
      <c r="T21" s="60">
        <f>VLOOKUP($A21,'Return Data'!$B$7:$R$2292,13,0)</f>
        <v>3.7212999999999998</v>
      </c>
      <c r="U21" s="61">
        <f t="shared" si="8"/>
        <v>33</v>
      </c>
      <c r="V21" s="60">
        <f>VLOOKUP($A21,'Return Data'!$B$7:$R$2292,17,0)</f>
        <v>3.4152</v>
      </c>
      <c r="W21" s="61">
        <f t="shared" si="9"/>
        <v>29</v>
      </c>
      <c r="X21" s="60">
        <f>VLOOKUP($A21,'Return Data'!$B$7:$R$2292,14,0)</f>
        <v>3.7879</v>
      </c>
      <c r="Y21" s="61">
        <f t="shared" si="10"/>
        <v>29</v>
      </c>
      <c r="Z21" s="60">
        <f>VLOOKUP($A21,'Return Data'!$B$7:$R$2292,16,0)</f>
        <v>6.9985999999999997</v>
      </c>
      <c r="AA21" s="62">
        <f t="shared" si="11"/>
        <v>10</v>
      </c>
    </row>
    <row r="22" spans="1:27" x14ac:dyDescent="0.3">
      <c r="A22" s="58" t="s">
        <v>243</v>
      </c>
      <c r="B22" s="59">
        <f>VLOOKUP($A22,'Return Data'!$B$7:$R$2292,3,0)</f>
        <v>44826</v>
      </c>
      <c r="C22" s="60">
        <f>VLOOKUP($A22,'Return Data'!$B$7:$R$2292,4,0)</f>
        <v>2967.3746999999998</v>
      </c>
      <c r="D22" s="60">
        <f>VLOOKUP($A22,'Return Data'!$B$7:$R$2292,5,0)</f>
        <v>5.5434000000000001</v>
      </c>
      <c r="E22" s="61">
        <f t="shared" si="0"/>
        <v>10</v>
      </c>
      <c r="F22" s="60">
        <f>VLOOKUP($A22,'Return Data'!$B$7:$R$2292,6,0)</f>
        <v>4.3521999999999998</v>
      </c>
      <c r="G22" s="61">
        <f t="shared" si="1"/>
        <v>16</v>
      </c>
      <c r="H22" s="60">
        <f>VLOOKUP($A22,'Return Data'!$B$7:$R$2292,7,0)</f>
        <v>4.5738000000000003</v>
      </c>
      <c r="I22" s="61">
        <f t="shared" si="2"/>
        <v>16</v>
      </c>
      <c r="J22" s="60">
        <f>VLOOKUP($A22,'Return Data'!$B$7:$R$2292,8,0)</f>
        <v>4.5305</v>
      </c>
      <c r="K22" s="61">
        <f t="shared" si="3"/>
        <v>18</v>
      </c>
      <c r="L22" s="60">
        <f>VLOOKUP($A22,'Return Data'!$B$7:$R$2292,9,0)</f>
        <v>5.0179</v>
      </c>
      <c r="M22" s="61">
        <f t="shared" si="4"/>
        <v>15</v>
      </c>
      <c r="N22" s="60">
        <f>VLOOKUP($A22,'Return Data'!$B$7:$R$2292,10,0)</f>
        <v>5.0045999999999999</v>
      </c>
      <c r="O22" s="61">
        <f t="shared" si="5"/>
        <v>15</v>
      </c>
      <c r="P22" s="60">
        <f>VLOOKUP($A22,'Return Data'!$B$7:$R$2292,11,0)</f>
        <v>4.4692999999999996</v>
      </c>
      <c r="Q22" s="61">
        <f t="shared" si="6"/>
        <v>16</v>
      </c>
      <c r="R22" s="60">
        <f>VLOOKUP($A22,'Return Data'!$B$7:$R$2292,12,0)</f>
        <v>4.1847000000000003</v>
      </c>
      <c r="S22" s="61">
        <f t="shared" si="7"/>
        <v>17</v>
      </c>
      <c r="T22" s="60">
        <f>VLOOKUP($A22,'Return Data'!$B$7:$R$2292,13,0)</f>
        <v>3.9841000000000002</v>
      </c>
      <c r="U22" s="61">
        <f t="shared" si="8"/>
        <v>16</v>
      </c>
      <c r="V22" s="60">
        <f>VLOOKUP($A22,'Return Data'!$B$7:$R$2292,17,0)</f>
        <v>3.5929000000000002</v>
      </c>
      <c r="W22" s="61">
        <f t="shared" si="9"/>
        <v>13</v>
      </c>
      <c r="X22" s="60">
        <f>VLOOKUP($A22,'Return Data'!$B$7:$R$2292,14,0)</f>
        <v>3.9521999999999999</v>
      </c>
      <c r="Y22" s="61">
        <f t="shared" si="10"/>
        <v>19</v>
      </c>
      <c r="Z22" s="60">
        <f>VLOOKUP($A22,'Return Data'!$B$7:$R$2292,16,0)</f>
        <v>7.0998000000000001</v>
      </c>
      <c r="AA22" s="62">
        <f t="shared" si="11"/>
        <v>6</v>
      </c>
    </row>
    <row r="23" spans="1:27" x14ac:dyDescent="0.3">
      <c r="A23" s="58" t="s">
        <v>244</v>
      </c>
      <c r="B23" s="59">
        <f>VLOOKUP($A23,'Return Data'!$B$7:$R$2292,3,0)</f>
        <v>44826</v>
      </c>
      <c r="C23" s="60">
        <f>VLOOKUP($A23,'Return Data'!$B$7:$R$2292,4,0)</f>
        <v>1134.9428</v>
      </c>
      <c r="D23" s="60">
        <f>VLOOKUP($A23,'Return Data'!$B$7:$R$2292,5,0)</f>
        <v>5.1430999999999996</v>
      </c>
      <c r="E23" s="61">
        <f t="shared" si="0"/>
        <v>26</v>
      </c>
      <c r="F23" s="60">
        <f>VLOOKUP($A23,'Return Data'!$B$7:$R$2292,6,0)</f>
        <v>4.3978999999999999</v>
      </c>
      <c r="G23" s="61">
        <f t="shared" si="1"/>
        <v>13</v>
      </c>
      <c r="H23" s="60">
        <f>VLOOKUP($A23,'Return Data'!$B$7:$R$2292,7,0)</f>
        <v>4.6056999999999997</v>
      </c>
      <c r="I23" s="61">
        <f t="shared" si="2"/>
        <v>13</v>
      </c>
      <c r="J23" s="60">
        <f>VLOOKUP($A23,'Return Data'!$B$7:$R$2292,8,0)</f>
        <v>4.5446</v>
      </c>
      <c r="K23" s="61">
        <f t="shared" si="3"/>
        <v>15</v>
      </c>
      <c r="L23" s="60">
        <f>VLOOKUP($A23,'Return Data'!$B$7:$R$2292,9,0)</f>
        <v>4.9131</v>
      </c>
      <c r="M23" s="61">
        <f t="shared" si="4"/>
        <v>28</v>
      </c>
      <c r="N23" s="60">
        <f>VLOOKUP($A23,'Return Data'!$B$7:$R$2292,10,0)</f>
        <v>4.8452999999999999</v>
      </c>
      <c r="O23" s="61">
        <f t="shared" si="5"/>
        <v>29</v>
      </c>
      <c r="P23" s="60">
        <f>VLOOKUP($A23,'Return Data'!$B$7:$R$2292,11,0)</f>
        <v>4.3681999999999999</v>
      </c>
      <c r="Q23" s="61">
        <f t="shared" si="6"/>
        <v>28</v>
      </c>
      <c r="R23" s="60">
        <f>VLOOKUP($A23,'Return Data'!$B$7:$R$2292,12,0)</f>
        <v>4.0411000000000001</v>
      </c>
      <c r="S23" s="61">
        <f t="shared" si="7"/>
        <v>29</v>
      </c>
      <c r="T23" s="60">
        <f>VLOOKUP($A23,'Return Data'!$B$7:$R$2292,13,0)</f>
        <v>3.8226</v>
      </c>
      <c r="U23" s="61">
        <f t="shared" si="8"/>
        <v>29</v>
      </c>
      <c r="V23" s="60">
        <f>VLOOKUP($A23,'Return Data'!$B$7:$R$2292,17,0)</f>
        <v>3.3809</v>
      </c>
      <c r="W23" s="61">
        <f t="shared" si="9"/>
        <v>32</v>
      </c>
      <c r="X23" s="60"/>
      <c r="Y23" s="61"/>
      <c r="Z23" s="60">
        <f>VLOOKUP($A23,'Return Data'!$B$7:$R$2292,16,0)</f>
        <v>3.7719999999999998</v>
      </c>
      <c r="AA23" s="62">
        <f t="shared" si="11"/>
        <v>35</v>
      </c>
    </row>
    <row r="24" spans="1:27" x14ac:dyDescent="0.3">
      <c r="A24" s="58" t="s">
        <v>245</v>
      </c>
      <c r="B24" s="59">
        <f>VLOOKUP($A24,'Return Data'!$B$7:$R$2292,3,0)</f>
        <v>44826</v>
      </c>
      <c r="C24" s="60">
        <f>VLOOKUP($A24,'Return Data'!$B$7:$R$2292,4,0)</f>
        <v>59.031999999999996</v>
      </c>
      <c r="D24" s="60">
        <f>VLOOKUP($A24,'Return Data'!$B$7:$R$2292,5,0)</f>
        <v>5.5655999999999999</v>
      </c>
      <c r="E24" s="61">
        <f t="shared" si="0"/>
        <v>9</v>
      </c>
      <c r="F24" s="60">
        <f>VLOOKUP($A24,'Return Data'!$B$7:$R$2292,6,0)</f>
        <v>4.6391</v>
      </c>
      <c r="G24" s="61">
        <f t="shared" si="1"/>
        <v>6</v>
      </c>
      <c r="H24" s="60">
        <f>VLOOKUP($A24,'Return Data'!$B$7:$R$2292,7,0)</f>
        <v>4.7565</v>
      </c>
      <c r="I24" s="61">
        <f t="shared" si="2"/>
        <v>6</v>
      </c>
      <c r="J24" s="60">
        <f>VLOOKUP($A24,'Return Data'!$B$7:$R$2292,8,0)</f>
        <v>4.7076000000000002</v>
      </c>
      <c r="K24" s="61">
        <f t="shared" si="3"/>
        <v>7</v>
      </c>
      <c r="L24" s="60">
        <f>VLOOKUP($A24,'Return Data'!$B$7:$R$2292,9,0)</f>
        <v>5.0598999999999998</v>
      </c>
      <c r="M24" s="61">
        <f t="shared" si="4"/>
        <v>9</v>
      </c>
      <c r="N24" s="60">
        <f>VLOOKUP($A24,'Return Data'!$B$7:$R$2292,10,0)</f>
        <v>5.0296000000000003</v>
      </c>
      <c r="O24" s="61">
        <f t="shared" si="5"/>
        <v>11</v>
      </c>
      <c r="P24" s="60">
        <f>VLOOKUP($A24,'Return Data'!$B$7:$R$2292,11,0)</f>
        <v>4.4875999999999996</v>
      </c>
      <c r="Q24" s="61">
        <f t="shared" si="6"/>
        <v>11</v>
      </c>
      <c r="R24" s="60">
        <f>VLOOKUP($A24,'Return Data'!$B$7:$R$2292,12,0)</f>
        <v>4.1966000000000001</v>
      </c>
      <c r="S24" s="61">
        <f t="shared" si="7"/>
        <v>12</v>
      </c>
      <c r="T24" s="60">
        <f>VLOOKUP($A24,'Return Data'!$B$7:$R$2292,13,0)</f>
        <v>4.0164</v>
      </c>
      <c r="U24" s="61">
        <f t="shared" si="8"/>
        <v>8</v>
      </c>
      <c r="V24" s="60">
        <f>VLOOKUP($A24,'Return Data'!$B$7:$R$2292,17,0)</f>
        <v>3.6154000000000002</v>
      </c>
      <c r="W24" s="61">
        <f t="shared" si="9"/>
        <v>9</v>
      </c>
      <c r="X24" s="60">
        <f>VLOOKUP($A24,'Return Data'!$B$7:$R$2292,14,0)</f>
        <v>3.9388999999999998</v>
      </c>
      <c r="Y24" s="61">
        <f t="shared" ref="Y24:Y42" si="12">RANK(X24,X$8:X$42,0)</f>
        <v>22</v>
      </c>
      <c r="Z24" s="60">
        <f>VLOOKUP($A24,'Return Data'!$B$7:$R$2292,16,0)</f>
        <v>7.4396000000000004</v>
      </c>
      <c r="AA24" s="62">
        <f t="shared" si="11"/>
        <v>2</v>
      </c>
    </row>
    <row r="25" spans="1:27" x14ac:dyDescent="0.3">
      <c r="A25" s="58" t="s">
        <v>246</v>
      </c>
      <c r="B25" s="59">
        <f>VLOOKUP($A25,'Return Data'!$B$7:$R$2292,3,0)</f>
        <v>44826</v>
      </c>
      <c r="C25" s="60">
        <f>VLOOKUP($A25,'Return Data'!$B$7:$R$2292,4,0)</f>
        <v>4369.1679999999997</v>
      </c>
      <c r="D25" s="60">
        <f>VLOOKUP($A25,'Return Data'!$B$7:$R$2292,5,0)</f>
        <v>5.2011000000000003</v>
      </c>
      <c r="E25" s="61">
        <f t="shared" si="0"/>
        <v>25</v>
      </c>
      <c r="F25" s="60">
        <f>VLOOKUP($A25,'Return Data'!$B$7:$R$2292,6,0)</f>
        <v>3.9232</v>
      </c>
      <c r="G25" s="61">
        <f t="shared" si="1"/>
        <v>34</v>
      </c>
      <c r="H25" s="60">
        <f>VLOOKUP($A25,'Return Data'!$B$7:$R$2292,7,0)</f>
        <v>4.2944000000000004</v>
      </c>
      <c r="I25" s="61">
        <f t="shared" si="2"/>
        <v>32</v>
      </c>
      <c r="J25" s="60">
        <f>VLOOKUP($A25,'Return Data'!$B$7:$R$2292,8,0)</f>
        <v>4.4119999999999999</v>
      </c>
      <c r="K25" s="61">
        <f t="shared" si="3"/>
        <v>27</v>
      </c>
      <c r="L25" s="60">
        <f>VLOOKUP($A25,'Return Data'!$B$7:$R$2292,9,0)</f>
        <v>4.9316000000000004</v>
      </c>
      <c r="M25" s="61">
        <f t="shared" si="4"/>
        <v>27</v>
      </c>
      <c r="N25" s="60">
        <f>VLOOKUP($A25,'Return Data'!$B$7:$R$2292,10,0)</f>
        <v>4.8998999999999997</v>
      </c>
      <c r="O25" s="61">
        <f t="shared" si="5"/>
        <v>27</v>
      </c>
      <c r="P25" s="60">
        <f>VLOOKUP($A25,'Return Data'!$B$7:$R$2292,11,0)</f>
        <v>4.3834999999999997</v>
      </c>
      <c r="Q25" s="61">
        <f t="shared" si="6"/>
        <v>24</v>
      </c>
      <c r="R25" s="60">
        <f>VLOOKUP($A25,'Return Data'!$B$7:$R$2292,12,0)</f>
        <v>4.1081000000000003</v>
      </c>
      <c r="S25" s="61">
        <f t="shared" si="7"/>
        <v>26</v>
      </c>
      <c r="T25" s="60">
        <f>VLOOKUP($A25,'Return Data'!$B$7:$R$2292,13,0)</f>
        <v>3.9222999999999999</v>
      </c>
      <c r="U25" s="61">
        <f t="shared" si="8"/>
        <v>26</v>
      </c>
      <c r="V25" s="60">
        <f>VLOOKUP($A25,'Return Data'!$B$7:$R$2292,17,0)</f>
        <v>3.5457000000000001</v>
      </c>
      <c r="W25" s="61">
        <f t="shared" si="9"/>
        <v>25</v>
      </c>
      <c r="X25" s="60">
        <f>VLOOKUP($A25,'Return Data'!$B$7:$R$2292,14,0)</f>
        <v>3.9405000000000001</v>
      </c>
      <c r="Y25" s="61">
        <f t="shared" si="12"/>
        <v>21</v>
      </c>
      <c r="Z25" s="60">
        <f>VLOOKUP($A25,'Return Data'!$B$7:$R$2292,16,0)</f>
        <v>6.8567</v>
      </c>
      <c r="AA25" s="62">
        <f t="shared" si="11"/>
        <v>18</v>
      </c>
    </row>
    <row r="26" spans="1:27" x14ac:dyDescent="0.3">
      <c r="A26" s="58" t="s">
        <v>1931</v>
      </c>
      <c r="B26" s="59">
        <f>VLOOKUP($A26,'Return Data'!$B$7:$R$2292,3,0)</f>
        <v>44826</v>
      </c>
      <c r="C26" s="60">
        <f>VLOOKUP($A26,'Return Data'!$B$7:$R$2292,4,0)</f>
        <v>2962.9414000000002</v>
      </c>
      <c r="D26" s="60">
        <f>VLOOKUP($A26,'Return Data'!$B$7:$R$2292,5,0)</f>
        <v>5.0810000000000004</v>
      </c>
      <c r="E26" s="61">
        <f t="shared" si="0"/>
        <v>30</v>
      </c>
      <c r="F26" s="60">
        <f>VLOOKUP($A26,'Return Data'!$B$7:$R$2292,6,0)</f>
        <v>4.1651999999999996</v>
      </c>
      <c r="G26" s="61">
        <f t="shared" si="1"/>
        <v>28</v>
      </c>
      <c r="H26" s="60">
        <f>VLOOKUP($A26,'Return Data'!$B$7:$R$2292,7,0)</f>
        <v>4.4432999999999998</v>
      </c>
      <c r="I26" s="61">
        <f t="shared" si="2"/>
        <v>23</v>
      </c>
      <c r="J26" s="60">
        <f>VLOOKUP($A26,'Return Data'!$B$7:$R$2292,8,0)</f>
        <v>4.5064000000000002</v>
      </c>
      <c r="K26" s="61">
        <f t="shared" si="3"/>
        <v>19</v>
      </c>
      <c r="L26" s="60">
        <f>VLOOKUP($A26,'Return Data'!$B$7:$R$2292,9,0)</f>
        <v>5.0015999999999998</v>
      </c>
      <c r="M26" s="61">
        <f t="shared" si="4"/>
        <v>17</v>
      </c>
      <c r="N26" s="60">
        <f>VLOOKUP($A26,'Return Data'!$B$7:$R$2292,10,0)</f>
        <v>4.9992000000000001</v>
      </c>
      <c r="O26" s="61">
        <f t="shared" si="5"/>
        <v>17</v>
      </c>
      <c r="P26" s="60">
        <f>VLOOKUP($A26,'Return Data'!$B$7:$R$2292,11,0)</f>
        <v>4.4946999999999999</v>
      </c>
      <c r="Q26" s="61">
        <f t="shared" si="6"/>
        <v>9</v>
      </c>
      <c r="R26" s="60">
        <f>VLOOKUP($A26,'Return Data'!$B$7:$R$2292,12,0)</f>
        <v>4.1955999999999998</v>
      </c>
      <c r="S26" s="61">
        <f t="shared" si="7"/>
        <v>13</v>
      </c>
      <c r="T26" s="60">
        <f>VLOOKUP($A26,'Return Data'!$B$7:$R$2292,13,0)</f>
        <v>3.9923999999999999</v>
      </c>
      <c r="U26" s="61">
        <f t="shared" si="8"/>
        <v>12</v>
      </c>
      <c r="V26" s="60">
        <f>VLOOKUP($A26,'Return Data'!$B$7:$R$2292,17,0)</f>
        <v>3.59</v>
      </c>
      <c r="W26" s="61">
        <f t="shared" si="9"/>
        <v>14</v>
      </c>
      <c r="X26" s="60">
        <f>VLOOKUP($A26,'Return Data'!$B$7:$R$2292,14,0)</f>
        <v>4.0045999999999999</v>
      </c>
      <c r="Y26" s="61">
        <f t="shared" si="12"/>
        <v>12</v>
      </c>
      <c r="Z26" s="60">
        <f>VLOOKUP($A26,'Return Data'!$B$7:$R$2292,16,0)</f>
        <v>7.0331000000000001</v>
      </c>
      <c r="AA26" s="62">
        <f t="shared" si="11"/>
        <v>8</v>
      </c>
    </row>
    <row r="27" spans="1:27" x14ac:dyDescent="0.3">
      <c r="A27" s="58" t="s">
        <v>1885</v>
      </c>
      <c r="B27" s="59">
        <f>VLOOKUP($A27,'Return Data'!$B$7:$R$2292,3,0)</f>
        <v>44826</v>
      </c>
      <c r="C27" s="60">
        <f>VLOOKUP($A27,'Return Data'!$B$7:$R$2292,4,0)</f>
        <v>3906.7750999999998</v>
      </c>
      <c r="D27" s="60">
        <f>VLOOKUP($A27,'Return Data'!$B$7:$R$2292,5,0)</f>
        <v>5.4223999999999997</v>
      </c>
      <c r="E27" s="61">
        <f t="shared" si="0"/>
        <v>16</v>
      </c>
      <c r="F27" s="60">
        <f>VLOOKUP($A27,'Return Data'!$B$7:$R$2292,6,0)</f>
        <v>4.2552000000000003</v>
      </c>
      <c r="G27" s="61">
        <f t="shared" si="1"/>
        <v>21</v>
      </c>
      <c r="H27" s="60">
        <f>VLOOKUP($A27,'Return Data'!$B$7:$R$2292,7,0)</f>
        <v>4.5519999999999996</v>
      </c>
      <c r="I27" s="61">
        <f t="shared" si="2"/>
        <v>18</v>
      </c>
      <c r="J27" s="60">
        <f>VLOOKUP($A27,'Return Data'!$B$7:$R$2292,8,0)</f>
        <v>4.4981999999999998</v>
      </c>
      <c r="K27" s="61">
        <f t="shared" si="3"/>
        <v>20</v>
      </c>
      <c r="L27" s="60">
        <f>VLOOKUP($A27,'Return Data'!$B$7:$R$2292,9,0)</f>
        <v>4.9776999999999996</v>
      </c>
      <c r="M27" s="61">
        <f t="shared" si="4"/>
        <v>19</v>
      </c>
      <c r="N27" s="60">
        <f>VLOOKUP($A27,'Return Data'!$B$7:$R$2292,10,0)</f>
        <v>4.9313000000000002</v>
      </c>
      <c r="O27" s="61">
        <f t="shared" si="5"/>
        <v>26</v>
      </c>
      <c r="P27" s="60">
        <f>VLOOKUP($A27,'Return Data'!$B$7:$R$2292,11,0)</f>
        <v>4.3715000000000002</v>
      </c>
      <c r="Q27" s="61">
        <f t="shared" si="6"/>
        <v>26</v>
      </c>
      <c r="R27" s="60">
        <f>VLOOKUP($A27,'Return Data'!$B$7:$R$2292,12,0)</f>
        <v>4.0922999999999998</v>
      </c>
      <c r="S27" s="61">
        <f t="shared" si="7"/>
        <v>27</v>
      </c>
      <c r="T27" s="60">
        <f>VLOOKUP($A27,'Return Data'!$B$7:$R$2292,13,0)</f>
        <v>3.9005000000000001</v>
      </c>
      <c r="U27" s="61">
        <f t="shared" si="8"/>
        <v>27</v>
      </c>
      <c r="V27" s="60">
        <f>VLOOKUP($A27,'Return Data'!$B$7:$R$2292,17,0)</f>
        <v>3.5539999999999998</v>
      </c>
      <c r="W27" s="61">
        <f t="shared" si="9"/>
        <v>22</v>
      </c>
      <c r="X27" s="60">
        <f>VLOOKUP($A27,'Return Data'!$B$7:$R$2292,14,0)</f>
        <v>4.0033000000000003</v>
      </c>
      <c r="Y27" s="61">
        <f t="shared" si="12"/>
        <v>13</v>
      </c>
      <c r="Z27" s="60">
        <f>VLOOKUP($A27,'Return Data'!$B$7:$R$2292,16,0)</f>
        <v>6.8586</v>
      </c>
      <c r="AA27" s="62">
        <f t="shared" si="11"/>
        <v>17</v>
      </c>
    </row>
    <row r="28" spans="1:27" x14ac:dyDescent="0.3">
      <c r="A28" s="58" t="s">
        <v>434</v>
      </c>
      <c r="B28" s="59">
        <f>VLOOKUP($A28,'Return Data'!$B$7:$R$2292,3,0)</f>
        <v>44826</v>
      </c>
      <c r="C28" s="60">
        <f>VLOOKUP($A28,'Return Data'!$B$7:$R$2292,4,0)</f>
        <v>1404.4915000000001</v>
      </c>
      <c r="D28" s="60">
        <f>VLOOKUP($A28,'Return Data'!$B$7:$R$2292,5,0)</f>
        <v>5.7988999999999997</v>
      </c>
      <c r="E28" s="61">
        <f t="shared" si="0"/>
        <v>3</v>
      </c>
      <c r="F28" s="60">
        <f>VLOOKUP($A28,'Return Data'!$B$7:$R$2292,6,0)</f>
        <v>4.3207000000000004</v>
      </c>
      <c r="G28" s="61">
        <f t="shared" si="1"/>
        <v>17</v>
      </c>
      <c r="H28" s="60">
        <f>VLOOKUP($A28,'Return Data'!$B$7:$R$2292,7,0)</f>
        <v>4.7416</v>
      </c>
      <c r="I28" s="61">
        <f t="shared" si="2"/>
        <v>7</v>
      </c>
      <c r="J28" s="60">
        <f>VLOOKUP($A28,'Return Data'!$B$7:$R$2292,8,0)</f>
        <v>4.7454999999999998</v>
      </c>
      <c r="K28" s="61">
        <f t="shared" si="3"/>
        <v>6</v>
      </c>
      <c r="L28" s="60">
        <f>VLOOKUP($A28,'Return Data'!$B$7:$R$2292,9,0)</f>
        <v>5.1028000000000002</v>
      </c>
      <c r="M28" s="61">
        <f t="shared" si="4"/>
        <v>5</v>
      </c>
      <c r="N28" s="60">
        <f>VLOOKUP($A28,'Return Data'!$B$7:$R$2292,10,0)</f>
        <v>5.0787000000000004</v>
      </c>
      <c r="O28" s="61">
        <f t="shared" si="5"/>
        <v>4</v>
      </c>
      <c r="P28" s="60">
        <f>VLOOKUP($A28,'Return Data'!$B$7:$R$2292,11,0)</f>
        <v>4.5396000000000001</v>
      </c>
      <c r="Q28" s="61">
        <f t="shared" si="6"/>
        <v>5</v>
      </c>
      <c r="R28" s="60">
        <f>VLOOKUP($A28,'Return Data'!$B$7:$R$2292,12,0)</f>
        <v>4.2365000000000004</v>
      </c>
      <c r="S28" s="61">
        <f t="shared" si="7"/>
        <v>5</v>
      </c>
      <c r="T28" s="60">
        <f>VLOOKUP($A28,'Return Data'!$B$7:$R$2292,13,0)</f>
        <v>4.0231000000000003</v>
      </c>
      <c r="U28" s="61">
        <f t="shared" si="8"/>
        <v>7</v>
      </c>
      <c r="V28" s="60">
        <f>VLOOKUP($A28,'Return Data'!$B$7:$R$2292,17,0)</f>
        <v>3.6476000000000002</v>
      </c>
      <c r="W28" s="61">
        <f t="shared" si="9"/>
        <v>5</v>
      </c>
      <c r="X28" s="60">
        <f>VLOOKUP($A28,'Return Data'!$B$7:$R$2292,14,0)</f>
        <v>4.0768000000000004</v>
      </c>
      <c r="Y28" s="61">
        <f t="shared" si="12"/>
        <v>3</v>
      </c>
      <c r="Z28" s="60">
        <f>VLOOKUP($A28,'Return Data'!$B$7:$R$2292,16,0)</f>
        <v>5.6083999999999996</v>
      </c>
      <c r="AA28" s="62">
        <f t="shared" si="11"/>
        <v>29</v>
      </c>
    </row>
    <row r="29" spans="1:27" x14ac:dyDescent="0.3">
      <c r="A29" s="58" t="s">
        <v>250</v>
      </c>
      <c r="B29" s="59">
        <f>VLOOKUP($A29,'Return Data'!$B$7:$R$2292,3,0)</f>
        <v>44826</v>
      </c>
      <c r="C29" s="60">
        <f>VLOOKUP($A29,'Return Data'!$B$7:$R$2292,4,0)</f>
        <v>2264.3027999999999</v>
      </c>
      <c r="D29" s="60">
        <f>VLOOKUP($A29,'Return Data'!$B$7:$R$2292,5,0)</f>
        <v>5.5380000000000003</v>
      </c>
      <c r="E29" s="61">
        <f t="shared" si="0"/>
        <v>11</v>
      </c>
      <c r="F29" s="60">
        <f>VLOOKUP($A29,'Return Data'!$B$7:$R$2292,6,0)</f>
        <v>4.2915000000000001</v>
      </c>
      <c r="G29" s="61">
        <f t="shared" si="1"/>
        <v>18</v>
      </c>
      <c r="H29" s="60">
        <f>VLOOKUP($A29,'Return Data'!$B$7:$R$2292,7,0)</f>
        <v>4.5022000000000002</v>
      </c>
      <c r="I29" s="61">
        <f t="shared" si="2"/>
        <v>20</v>
      </c>
      <c r="J29" s="60">
        <f>VLOOKUP($A29,'Return Data'!$B$7:$R$2292,8,0)</f>
        <v>4.4912999999999998</v>
      </c>
      <c r="K29" s="61">
        <f t="shared" si="3"/>
        <v>21</v>
      </c>
      <c r="L29" s="60">
        <f>VLOOKUP($A29,'Return Data'!$B$7:$R$2292,9,0)</f>
        <v>4.9993999999999996</v>
      </c>
      <c r="M29" s="61">
        <f t="shared" si="4"/>
        <v>18</v>
      </c>
      <c r="N29" s="60">
        <f>VLOOKUP($A29,'Return Data'!$B$7:$R$2292,10,0)</f>
        <v>4.9930000000000003</v>
      </c>
      <c r="O29" s="61">
        <f t="shared" si="5"/>
        <v>18</v>
      </c>
      <c r="P29" s="60">
        <f>VLOOKUP($A29,'Return Data'!$B$7:$R$2292,11,0)</f>
        <v>4.5000999999999998</v>
      </c>
      <c r="Q29" s="61">
        <f t="shared" si="6"/>
        <v>8</v>
      </c>
      <c r="R29" s="60">
        <f>VLOOKUP($A29,'Return Data'!$B$7:$R$2292,12,0)</f>
        <v>4.1971999999999996</v>
      </c>
      <c r="S29" s="61">
        <f t="shared" si="7"/>
        <v>11</v>
      </c>
      <c r="T29" s="60">
        <f>VLOOKUP($A29,'Return Data'!$B$7:$R$2292,13,0)</f>
        <v>3.9895</v>
      </c>
      <c r="U29" s="61">
        <f t="shared" si="8"/>
        <v>13</v>
      </c>
      <c r="V29" s="60">
        <f>VLOOKUP($A29,'Return Data'!$B$7:$R$2292,17,0)</f>
        <v>3.6362999999999999</v>
      </c>
      <c r="W29" s="61">
        <f t="shared" si="9"/>
        <v>6</v>
      </c>
      <c r="X29" s="60">
        <f>VLOOKUP($A29,'Return Data'!$B$7:$R$2292,14,0)</f>
        <v>4.0151000000000003</v>
      </c>
      <c r="Y29" s="61">
        <f t="shared" si="12"/>
        <v>8</v>
      </c>
      <c r="Z29" s="60">
        <f>VLOOKUP($A29,'Return Data'!$B$7:$R$2292,16,0)</f>
        <v>6.1463000000000001</v>
      </c>
      <c r="AA29" s="62">
        <f t="shared" si="11"/>
        <v>27</v>
      </c>
    </row>
    <row r="30" spans="1:27" x14ac:dyDescent="0.3">
      <c r="A30" s="58" t="s">
        <v>251</v>
      </c>
      <c r="B30" s="59">
        <f>VLOOKUP($A30,'Return Data'!$B$7:$R$2292,3,0)</f>
        <v>44826</v>
      </c>
      <c r="C30" s="60">
        <f>VLOOKUP($A30,'Return Data'!$B$7:$R$2292,4,0)</f>
        <v>11.5585</v>
      </c>
      <c r="D30" s="60">
        <f>VLOOKUP($A30,'Return Data'!$B$7:$R$2292,5,0)</f>
        <v>5.0533000000000001</v>
      </c>
      <c r="E30" s="61">
        <f t="shared" si="0"/>
        <v>31</v>
      </c>
      <c r="F30" s="60">
        <f>VLOOKUP($A30,'Return Data'!$B$7:$R$2292,6,0)</f>
        <v>4.2119</v>
      </c>
      <c r="G30" s="61">
        <f t="shared" si="1"/>
        <v>25</v>
      </c>
      <c r="H30" s="60">
        <f>VLOOKUP($A30,'Return Data'!$B$7:$R$2292,7,0)</f>
        <v>4.3795999999999999</v>
      </c>
      <c r="I30" s="61">
        <f t="shared" si="2"/>
        <v>28</v>
      </c>
      <c r="J30" s="60">
        <f>VLOOKUP($A30,'Return Data'!$B$7:$R$2292,8,0)</f>
        <v>4.1342999999999996</v>
      </c>
      <c r="K30" s="61">
        <f t="shared" si="3"/>
        <v>35</v>
      </c>
      <c r="L30" s="60">
        <f>VLOOKUP($A30,'Return Data'!$B$7:$R$2292,9,0)</f>
        <v>4.6840000000000002</v>
      </c>
      <c r="M30" s="61">
        <f t="shared" si="4"/>
        <v>35</v>
      </c>
      <c r="N30" s="60">
        <f>VLOOKUP($A30,'Return Data'!$B$7:$R$2292,10,0)</f>
        <v>4.6147999999999998</v>
      </c>
      <c r="O30" s="61">
        <f t="shared" si="5"/>
        <v>35</v>
      </c>
      <c r="P30" s="60">
        <f>VLOOKUP($A30,'Return Data'!$B$7:$R$2292,11,0)</f>
        <v>4.0774999999999997</v>
      </c>
      <c r="Q30" s="61">
        <f t="shared" si="6"/>
        <v>34</v>
      </c>
      <c r="R30" s="60">
        <f>VLOOKUP($A30,'Return Data'!$B$7:$R$2292,12,0)</f>
        <v>3.843</v>
      </c>
      <c r="S30" s="61">
        <f t="shared" si="7"/>
        <v>34</v>
      </c>
      <c r="T30" s="60">
        <f>VLOOKUP($A30,'Return Data'!$B$7:$R$2292,13,0)</f>
        <v>3.6432000000000002</v>
      </c>
      <c r="U30" s="61">
        <f t="shared" si="8"/>
        <v>34</v>
      </c>
      <c r="V30" s="60">
        <f>VLOOKUP($A30,'Return Data'!$B$7:$R$2292,17,0)</f>
        <v>3.2608999999999999</v>
      </c>
      <c r="W30" s="61">
        <f t="shared" si="9"/>
        <v>34</v>
      </c>
      <c r="X30" s="60">
        <f>VLOOKUP($A30,'Return Data'!$B$7:$R$2292,14,0)</f>
        <v>3.4660000000000002</v>
      </c>
      <c r="Y30" s="61">
        <f t="shared" si="12"/>
        <v>34</v>
      </c>
      <c r="Z30" s="60">
        <f>VLOOKUP($A30,'Return Data'!$B$7:$R$2292,16,0)</f>
        <v>3.9253999999999998</v>
      </c>
      <c r="AA30" s="62">
        <f t="shared" si="11"/>
        <v>34</v>
      </c>
    </row>
    <row r="31" spans="1:27" x14ac:dyDescent="0.3">
      <c r="A31" s="58" t="s">
        <v>1874</v>
      </c>
      <c r="B31" s="59">
        <f>VLOOKUP($A31,'Return Data'!$B$7:$R$2292,3,0)</f>
        <v>44826</v>
      </c>
      <c r="C31" s="60">
        <f>VLOOKUP($A31,'Return Data'!$B$7:$R$2292,4,0)</f>
        <v>2368.3071</v>
      </c>
      <c r="D31" s="60">
        <f>VLOOKUP($A31,'Return Data'!$B$7:$R$2292,5,0)</f>
        <v>5.5675999999999997</v>
      </c>
      <c r="E31" s="61">
        <f t="shared" si="0"/>
        <v>8</v>
      </c>
      <c r="F31" s="60">
        <f>VLOOKUP($A31,'Return Data'!$B$7:$R$2292,6,0)</f>
        <v>5.0016999999999996</v>
      </c>
      <c r="G31" s="61">
        <f t="shared" si="1"/>
        <v>1</v>
      </c>
      <c r="H31" s="60">
        <f>VLOOKUP($A31,'Return Data'!$B$7:$R$2292,7,0)</f>
        <v>4.8411999999999997</v>
      </c>
      <c r="I31" s="61">
        <f t="shared" si="2"/>
        <v>3</v>
      </c>
      <c r="J31" s="60">
        <f>VLOOKUP($A31,'Return Data'!$B$7:$R$2292,8,0)</f>
        <v>4.9607999999999999</v>
      </c>
      <c r="K31" s="61">
        <f t="shared" si="3"/>
        <v>1</v>
      </c>
      <c r="L31" s="60">
        <f>VLOOKUP($A31,'Return Data'!$B$7:$R$2292,9,0)</f>
        <v>5.2081999999999997</v>
      </c>
      <c r="M31" s="61">
        <f t="shared" si="4"/>
        <v>1</v>
      </c>
      <c r="N31" s="60">
        <f>VLOOKUP($A31,'Return Data'!$B$7:$R$2292,10,0)</f>
        <v>5.1734999999999998</v>
      </c>
      <c r="O31" s="61">
        <f t="shared" si="5"/>
        <v>1</v>
      </c>
      <c r="P31" s="60">
        <f>VLOOKUP($A31,'Return Data'!$B$7:$R$2292,11,0)</f>
        <v>4.7516999999999996</v>
      </c>
      <c r="Q31" s="61">
        <f t="shared" si="6"/>
        <v>1</v>
      </c>
      <c r="R31" s="60">
        <f>VLOOKUP($A31,'Return Data'!$B$7:$R$2292,12,0)</f>
        <v>4.5804</v>
      </c>
      <c r="S31" s="61">
        <f t="shared" si="7"/>
        <v>1</v>
      </c>
      <c r="T31" s="60">
        <f>VLOOKUP($A31,'Return Data'!$B$7:$R$2292,13,0)</f>
        <v>4.4447999999999999</v>
      </c>
      <c r="U31" s="61">
        <f t="shared" si="8"/>
        <v>1</v>
      </c>
      <c r="V31" s="60">
        <f>VLOOKUP($A31,'Return Data'!$B$7:$R$2292,17,0)</f>
        <v>3.7747000000000002</v>
      </c>
      <c r="W31" s="61">
        <f t="shared" si="9"/>
        <v>2</v>
      </c>
      <c r="X31" s="60">
        <f>VLOOKUP($A31,'Return Data'!$B$7:$R$2292,14,0)</f>
        <v>3.9142000000000001</v>
      </c>
      <c r="Y31" s="61">
        <f t="shared" si="12"/>
        <v>26</v>
      </c>
      <c r="Z31" s="60">
        <f>VLOOKUP($A31,'Return Data'!$B$7:$R$2292,16,0)</f>
        <v>7.0838000000000001</v>
      </c>
      <c r="AA31" s="62">
        <f t="shared" si="11"/>
        <v>7</v>
      </c>
    </row>
    <row r="32" spans="1:27" x14ac:dyDescent="0.3">
      <c r="A32" s="58" t="s">
        <v>252</v>
      </c>
      <c r="B32" s="59">
        <f>VLOOKUP($A32,'Return Data'!$B$7:$R$2292,3,0)</f>
        <v>44826</v>
      </c>
      <c r="C32" s="60">
        <f>VLOOKUP($A32,'Return Data'!$B$7:$R$2292,4,0)</f>
        <v>5273.2700999999997</v>
      </c>
      <c r="D32" s="60">
        <f>VLOOKUP($A32,'Return Data'!$B$7:$R$2292,5,0)</f>
        <v>5.5118999999999998</v>
      </c>
      <c r="E32" s="61">
        <f t="shared" si="0"/>
        <v>12</v>
      </c>
      <c r="F32" s="60">
        <f>VLOOKUP($A32,'Return Data'!$B$7:$R$2292,6,0)</f>
        <v>3.8965999999999998</v>
      </c>
      <c r="G32" s="61">
        <f t="shared" si="1"/>
        <v>35</v>
      </c>
      <c r="H32" s="60">
        <f>VLOOKUP($A32,'Return Data'!$B$7:$R$2292,7,0)</f>
        <v>4.2670000000000003</v>
      </c>
      <c r="I32" s="61">
        <f t="shared" si="2"/>
        <v>35</v>
      </c>
      <c r="J32" s="60">
        <f>VLOOKUP($A32,'Return Data'!$B$7:$R$2292,8,0)</f>
        <v>4.3872</v>
      </c>
      <c r="K32" s="61">
        <f t="shared" si="3"/>
        <v>29</v>
      </c>
      <c r="L32" s="60">
        <f>VLOOKUP($A32,'Return Data'!$B$7:$R$2292,9,0)</f>
        <v>4.9480000000000004</v>
      </c>
      <c r="M32" s="61">
        <f t="shared" si="4"/>
        <v>22</v>
      </c>
      <c r="N32" s="60">
        <f>VLOOKUP($A32,'Return Data'!$B$7:$R$2292,10,0)</f>
        <v>4.9627999999999997</v>
      </c>
      <c r="O32" s="61">
        <f t="shared" si="5"/>
        <v>21</v>
      </c>
      <c r="P32" s="60">
        <f>VLOOKUP($A32,'Return Data'!$B$7:$R$2292,11,0)</f>
        <v>4.3819999999999997</v>
      </c>
      <c r="Q32" s="61">
        <f t="shared" si="6"/>
        <v>25</v>
      </c>
      <c r="R32" s="60">
        <f>VLOOKUP($A32,'Return Data'!$B$7:$R$2292,12,0)</f>
        <v>4.133</v>
      </c>
      <c r="S32" s="61">
        <f t="shared" si="7"/>
        <v>22</v>
      </c>
      <c r="T32" s="60">
        <f>VLOOKUP($A32,'Return Data'!$B$7:$R$2292,13,0)</f>
        <v>3.9354</v>
      </c>
      <c r="U32" s="61">
        <f t="shared" si="8"/>
        <v>24</v>
      </c>
      <c r="V32" s="60">
        <f>VLOOKUP($A32,'Return Data'!$B$7:$R$2292,17,0)</f>
        <v>3.5501</v>
      </c>
      <c r="W32" s="61">
        <f t="shared" si="9"/>
        <v>24</v>
      </c>
      <c r="X32" s="60">
        <f>VLOOKUP($A32,'Return Data'!$B$7:$R$2292,14,0)</f>
        <v>4.0026999999999999</v>
      </c>
      <c r="Y32" s="61">
        <f t="shared" si="12"/>
        <v>14</v>
      </c>
      <c r="Z32" s="60">
        <f>VLOOKUP($A32,'Return Data'!$B$7:$R$2292,16,0)</f>
        <v>6.8388999999999998</v>
      </c>
      <c r="AA32" s="62">
        <f t="shared" si="11"/>
        <v>19</v>
      </c>
    </row>
    <row r="33" spans="1:27" x14ac:dyDescent="0.3">
      <c r="A33" s="58" t="s">
        <v>253</v>
      </c>
      <c r="B33" s="59">
        <f>VLOOKUP($A33,'Return Data'!$B$7:$R$2292,3,0)</f>
        <v>44826</v>
      </c>
      <c r="C33" s="60">
        <f>VLOOKUP($A33,'Return Data'!$B$7:$R$2292,4,0)</f>
        <v>1210.6858999999999</v>
      </c>
      <c r="D33" s="60">
        <f>VLOOKUP($A33,'Return Data'!$B$7:$R$2292,5,0)</f>
        <v>5.0987999999999998</v>
      </c>
      <c r="E33" s="61">
        <f t="shared" si="0"/>
        <v>28</v>
      </c>
      <c r="F33" s="60">
        <f>VLOOKUP($A33,'Return Data'!$B$7:$R$2292,6,0)</f>
        <v>4.4222999999999999</v>
      </c>
      <c r="G33" s="61">
        <f t="shared" si="1"/>
        <v>12</v>
      </c>
      <c r="H33" s="60">
        <f>VLOOKUP($A33,'Return Data'!$B$7:$R$2292,7,0)</f>
        <v>4.3354999999999997</v>
      </c>
      <c r="I33" s="61">
        <f t="shared" si="2"/>
        <v>30</v>
      </c>
      <c r="J33" s="60">
        <f>VLOOKUP($A33,'Return Data'!$B$7:$R$2292,8,0)</f>
        <v>4.4353999999999996</v>
      </c>
      <c r="K33" s="61">
        <f t="shared" si="3"/>
        <v>25</v>
      </c>
      <c r="L33" s="60">
        <f>VLOOKUP($A33,'Return Data'!$B$7:$R$2292,9,0)</f>
        <v>4.7815000000000003</v>
      </c>
      <c r="M33" s="61">
        <f t="shared" si="4"/>
        <v>33</v>
      </c>
      <c r="N33" s="60">
        <f>VLOOKUP($A33,'Return Data'!$B$7:$R$2292,10,0)</f>
        <v>4.7767999999999997</v>
      </c>
      <c r="O33" s="61">
        <f t="shared" si="5"/>
        <v>31</v>
      </c>
      <c r="P33" s="60">
        <f>VLOOKUP($A33,'Return Data'!$B$7:$R$2292,11,0)</f>
        <v>4.1821000000000002</v>
      </c>
      <c r="Q33" s="61">
        <f t="shared" si="6"/>
        <v>33</v>
      </c>
      <c r="R33" s="60">
        <f>VLOOKUP($A33,'Return Data'!$B$7:$R$2292,12,0)</f>
        <v>3.9603000000000002</v>
      </c>
      <c r="S33" s="61">
        <f t="shared" si="7"/>
        <v>32</v>
      </c>
      <c r="T33" s="60">
        <f>VLOOKUP($A33,'Return Data'!$B$7:$R$2292,13,0)</f>
        <v>3.7713000000000001</v>
      </c>
      <c r="U33" s="61">
        <f t="shared" si="8"/>
        <v>32</v>
      </c>
      <c r="V33" s="60">
        <f>VLOOKUP($A33,'Return Data'!$B$7:$R$2292,17,0)</f>
        <v>3.4129</v>
      </c>
      <c r="W33" s="61">
        <f t="shared" si="9"/>
        <v>31</v>
      </c>
      <c r="X33" s="60">
        <f>VLOOKUP($A33,'Return Data'!$B$7:$R$2292,14,0)</f>
        <v>3.6640999999999999</v>
      </c>
      <c r="Y33" s="61">
        <f t="shared" si="12"/>
        <v>30</v>
      </c>
      <c r="Z33" s="60">
        <f>VLOOKUP($A33,'Return Data'!$B$7:$R$2292,16,0)</f>
        <v>4.4722</v>
      </c>
      <c r="AA33" s="62">
        <f t="shared" si="11"/>
        <v>31</v>
      </c>
    </row>
    <row r="34" spans="1:27" x14ac:dyDescent="0.3">
      <c r="A34" s="58" t="s">
        <v>1941</v>
      </c>
      <c r="B34" s="59">
        <f>VLOOKUP($A34,'Return Data'!$B$7:$R$2292,3,0)</f>
        <v>44826</v>
      </c>
      <c r="C34" s="60">
        <f>VLOOKUP($A34,'Return Data'!$B$7:$R$2292,4,0)</f>
        <v>281.16890000000001</v>
      </c>
      <c r="D34" s="60">
        <f>VLOOKUP($A34,'Return Data'!$B$7:$R$2292,5,0)</f>
        <v>4.6738999999999997</v>
      </c>
      <c r="E34" s="61">
        <f t="shared" si="0"/>
        <v>35</v>
      </c>
      <c r="F34" s="60">
        <f>VLOOKUP($A34,'Return Data'!$B$7:$R$2292,6,0)</f>
        <v>4.4630000000000001</v>
      </c>
      <c r="G34" s="61">
        <f t="shared" si="1"/>
        <v>10</v>
      </c>
      <c r="H34" s="60">
        <f>VLOOKUP($A34,'Return Data'!$B$7:$R$2292,7,0)</f>
        <v>4.8502999999999998</v>
      </c>
      <c r="I34" s="61">
        <f t="shared" si="2"/>
        <v>2</v>
      </c>
      <c r="J34" s="60">
        <f>VLOOKUP($A34,'Return Data'!$B$7:$R$2292,8,0)</f>
        <v>4.8445999999999998</v>
      </c>
      <c r="K34" s="61">
        <f t="shared" si="3"/>
        <v>2</v>
      </c>
      <c r="L34" s="60">
        <f>VLOOKUP($A34,'Return Data'!$B$7:$R$2292,9,0)</f>
        <v>5.0812999999999997</v>
      </c>
      <c r="M34" s="61">
        <f t="shared" si="4"/>
        <v>8</v>
      </c>
      <c r="N34" s="60">
        <f>VLOOKUP($A34,'Return Data'!$B$7:$R$2292,10,0)</f>
        <v>5.0058999999999996</v>
      </c>
      <c r="O34" s="61">
        <f t="shared" si="5"/>
        <v>14</v>
      </c>
      <c r="P34" s="60">
        <f>VLOOKUP($A34,'Return Data'!$B$7:$R$2292,11,0)</f>
        <v>4.4546999999999999</v>
      </c>
      <c r="Q34" s="61">
        <f t="shared" si="6"/>
        <v>18</v>
      </c>
      <c r="R34" s="60">
        <f>VLOOKUP($A34,'Return Data'!$B$7:$R$2292,12,0)</f>
        <v>4.1755000000000004</v>
      </c>
      <c r="S34" s="61">
        <f t="shared" si="7"/>
        <v>19</v>
      </c>
      <c r="T34" s="60">
        <f>VLOOKUP($A34,'Return Data'!$B$7:$R$2292,13,0)</f>
        <v>3.9769999999999999</v>
      </c>
      <c r="U34" s="61">
        <f t="shared" si="8"/>
        <v>19</v>
      </c>
      <c r="V34" s="60">
        <f>VLOOKUP($A34,'Return Data'!$B$7:$R$2292,17,0)</f>
        <v>3.5895999999999999</v>
      </c>
      <c r="W34" s="61">
        <f t="shared" si="9"/>
        <v>15</v>
      </c>
      <c r="X34" s="60">
        <f>VLOOKUP($A34,'Return Data'!$B$7:$R$2292,14,0)</f>
        <v>4.0077999999999996</v>
      </c>
      <c r="Y34" s="61">
        <f t="shared" si="12"/>
        <v>9</v>
      </c>
      <c r="Z34" s="60">
        <f>VLOOKUP($A34,'Return Data'!$B$7:$R$2292,16,0)</f>
        <v>7.1054000000000004</v>
      </c>
      <c r="AA34" s="62">
        <f t="shared" si="11"/>
        <v>5</v>
      </c>
    </row>
    <row r="35" spans="1:27" x14ac:dyDescent="0.3">
      <c r="A35" s="58" t="s">
        <v>256</v>
      </c>
      <c r="B35" s="59">
        <f>VLOOKUP($A35,'Return Data'!$B$7:$R$2292,3,0)</f>
        <v>44826</v>
      </c>
      <c r="C35" s="60">
        <f>VLOOKUP($A35,'Return Data'!$B$7:$R$2292,4,0)</f>
        <v>34.404699999999998</v>
      </c>
      <c r="D35" s="60">
        <f>VLOOKUP($A35,'Return Data'!$B$7:$R$2292,5,0)</f>
        <v>5.3052999999999999</v>
      </c>
      <c r="E35" s="61">
        <f t="shared" si="0"/>
        <v>21</v>
      </c>
      <c r="F35" s="60">
        <f>VLOOKUP($A35,'Return Data'!$B$7:$R$2292,6,0)</f>
        <v>4.8821000000000003</v>
      </c>
      <c r="G35" s="61">
        <f t="shared" si="1"/>
        <v>2</v>
      </c>
      <c r="H35" s="60">
        <f>VLOOKUP($A35,'Return Data'!$B$7:$R$2292,7,0)</f>
        <v>4.8391999999999999</v>
      </c>
      <c r="I35" s="61">
        <f t="shared" si="2"/>
        <v>4</v>
      </c>
      <c r="J35" s="60">
        <f>VLOOKUP($A35,'Return Data'!$B$7:$R$2292,8,0)</f>
        <v>4.6611000000000002</v>
      </c>
      <c r="K35" s="61">
        <f t="shared" si="3"/>
        <v>10</v>
      </c>
      <c r="L35" s="60">
        <f>VLOOKUP($A35,'Return Data'!$B$7:$R$2292,9,0)</f>
        <v>4.8970000000000002</v>
      </c>
      <c r="M35" s="61">
        <f t="shared" si="4"/>
        <v>31</v>
      </c>
      <c r="N35" s="60">
        <f>VLOOKUP($A35,'Return Data'!$B$7:$R$2292,10,0)</f>
        <v>4.8228</v>
      </c>
      <c r="O35" s="61">
        <f t="shared" si="5"/>
        <v>30</v>
      </c>
      <c r="P35" s="60">
        <f>VLOOKUP($A35,'Return Data'!$B$7:$R$2292,11,0)</f>
        <v>4.3490000000000002</v>
      </c>
      <c r="Q35" s="61">
        <f t="shared" si="6"/>
        <v>29</v>
      </c>
      <c r="R35" s="60">
        <f>VLOOKUP($A35,'Return Data'!$B$7:$R$2292,12,0)</f>
        <v>4.2230999999999996</v>
      </c>
      <c r="S35" s="61">
        <f t="shared" si="7"/>
        <v>7</v>
      </c>
      <c r="T35" s="60">
        <f>VLOOKUP($A35,'Return Data'!$B$7:$R$2292,13,0)</f>
        <v>4.1792999999999996</v>
      </c>
      <c r="U35" s="61">
        <f t="shared" si="8"/>
        <v>2</v>
      </c>
      <c r="V35" s="60">
        <f>VLOOKUP($A35,'Return Data'!$B$7:$R$2292,17,0)</f>
        <v>4.1463999999999999</v>
      </c>
      <c r="W35" s="61">
        <f t="shared" si="9"/>
        <v>1</v>
      </c>
      <c r="X35" s="60">
        <f>VLOOKUP($A35,'Return Data'!$B$7:$R$2292,14,0)</f>
        <v>4.5629</v>
      </c>
      <c r="Y35" s="61">
        <f t="shared" si="12"/>
        <v>1</v>
      </c>
      <c r="Z35" s="60">
        <f>VLOOKUP($A35,'Return Data'!$B$7:$R$2292,16,0)</f>
        <v>7.5427</v>
      </c>
      <c r="AA35" s="62">
        <f t="shared" si="11"/>
        <v>1</v>
      </c>
    </row>
    <row r="36" spans="1:27" x14ac:dyDescent="0.3">
      <c r="A36" s="58" t="s">
        <v>257</v>
      </c>
      <c r="B36" s="59">
        <f>VLOOKUP($A36,'Return Data'!$B$7:$R$2292,3,0)</f>
        <v>44826</v>
      </c>
      <c r="C36" s="60">
        <f>VLOOKUP($A36,'Return Data'!$B$7:$R$2292,4,0)</f>
        <v>29.182300000000001</v>
      </c>
      <c r="D36" s="60">
        <f>VLOOKUP($A36,'Return Data'!$B$7:$R$2292,5,0)</f>
        <v>5.5042</v>
      </c>
      <c r="E36" s="61">
        <f t="shared" si="0"/>
        <v>13</v>
      </c>
      <c r="F36" s="60">
        <f>VLOOKUP($A36,'Return Data'!$B$7:$R$2292,6,0)</f>
        <v>4.2122999999999999</v>
      </c>
      <c r="G36" s="61">
        <f t="shared" si="1"/>
        <v>24</v>
      </c>
      <c r="H36" s="60">
        <f>VLOOKUP($A36,'Return Data'!$B$7:$R$2292,7,0)</f>
        <v>4.2918000000000003</v>
      </c>
      <c r="I36" s="61">
        <f t="shared" si="2"/>
        <v>33</v>
      </c>
      <c r="J36" s="60">
        <f>VLOOKUP($A36,'Return Data'!$B$7:$R$2292,8,0)</f>
        <v>4.3670999999999998</v>
      </c>
      <c r="K36" s="61">
        <f t="shared" si="3"/>
        <v>33</v>
      </c>
      <c r="L36" s="60">
        <f>VLOOKUP($A36,'Return Data'!$B$7:$R$2292,9,0)</f>
        <v>4.7925000000000004</v>
      </c>
      <c r="M36" s="61">
        <f t="shared" si="4"/>
        <v>32</v>
      </c>
      <c r="N36" s="60">
        <f>VLOOKUP($A36,'Return Data'!$B$7:$R$2292,10,0)</f>
        <v>4.7714999999999996</v>
      </c>
      <c r="O36" s="61">
        <f t="shared" si="5"/>
        <v>32</v>
      </c>
      <c r="P36" s="60">
        <f>VLOOKUP($A36,'Return Data'!$B$7:$R$2292,11,0)</f>
        <v>4.2159000000000004</v>
      </c>
      <c r="Q36" s="61">
        <f t="shared" si="6"/>
        <v>32</v>
      </c>
      <c r="R36" s="60">
        <f>VLOOKUP($A36,'Return Data'!$B$7:$R$2292,12,0)</f>
        <v>3.9790999999999999</v>
      </c>
      <c r="S36" s="61">
        <f t="shared" si="7"/>
        <v>31</v>
      </c>
      <c r="T36" s="60">
        <f>VLOOKUP($A36,'Return Data'!$B$7:$R$2292,13,0)</f>
        <v>3.7810999999999999</v>
      </c>
      <c r="U36" s="61">
        <f t="shared" si="8"/>
        <v>31</v>
      </c>
      <c r="V36" s="60">
        <f>VLOOKUP($A36,'Return Data'!$B$7:$R$2292,17,0)</f>
        <v>3.4152</v>
      </c>
      <c r="W36" s="61">
        <f t="shared" si="9"/>
        <v>29</v>
      </c>
      <c r="X36" s="60">
        <f>VLOOKUP($A36,'Return Data'!$B$7:$R$2292,14,0)</f>
        <v>3.6505999999999998</v>
      </c>
      <c r="Y36" s="61">
        <f t="shared" si="12"/>
        <v>31</v>
      </c>
      <c r="Z36" s="60">
        <f>VLOOKUP($A36,'Return Data'!$B$7:$R$2292,16,0)</f>
        <v>6.6825999999999999</v>
      </c>
      <c r="AA36" s="62">
        <f t="shared" si="11"/>
        <v>23</v>
      </c>
    </row>
    <row r="37" spans="1:27" x14ac:dyDescent="0.3">
      <c r="A37" s="58" t="s">
        <v>1948</v>
      </c>
      <c r="B37" s="59">
        <f>VLOOKUP($A37,'Return Data'!$B$7:$R$2292,3,0)</f>
        <v>44826</v>
      </c>
      <c r="C37" s="60">
        <f>VLOOKUP($A37,'Return Data'!$B$7:$R$2292,4,0)</f>
        <v>3381.0030000000002</v>
      </c>
      <c r="D37" s="60">
        <f>VLOOKUP($A37,'Return Data'!$B$7:$R$2292,5,0)</f>
        <v>5.0983999999999998</v>
      </c>
      <c r="E37" s="61">
        <f t="shared" si="0"/>
        <v>29</v>
      </c>
      <c r="F37" s="60">
        <f>VLOOKUP($A37,'Return Data'!$B$7:$R$2292,6,0)</f>
        <v>4.2895000000000003</v>
      </c>
      <c r="G37" s="61">
        <f t="shared" si="1"/>
        <v>19</v>
      </c>
      <c r="H37" s="60">
        <f>VLOOKUP($A37,'Return Data'!$B$7:$R$2292,7,0)</f>
        <v>4.5350000000000001</v>
      </c>
      <c r="I37" s="61">
        <f t="shared" si="2"/>
        <v>19</v>
      </c>
      <c r="J37" s="60">
        <f>VLOOKUP($A37,'Return Data'!$B$7:$R$2292,8,0)</f>
        <v>4.5407000000000002</v>
      </c>
      <c r="K37" s="61">
        <f t="shared" si="3"/>
        <v>17</v>
      </c>
      <c r="L37" s="60">
        <f>VLOOKUP($A37,'Return Data'!$B$7:$R$2292,9,0)</f>
        <v>5.0277000000000003</v>
      </c>
      <c r="M37" s="61">
        <f t="shared" si="4"/>
        <v>13</v>
      </c>
      <c r="N37" s="60">
        <f>VLOOKUP($A37,'Return Data'!$B$7:$R$2292,10,0)</f>
        <v>4.9793000000000003</v>
      </c>
      <c r="O37" s="61">
        <f t="shared" si="5"/>
        <v>19</v>
      </c>
      <c r="P37" s="60">
        <f>VLOOKUP($A37,'Return Data'!$B$7:$R$2292,11,0)</f>
        <v>4.4061000000000003</v>
      </c>
      <c r="Q37" s="61">
        <f t="shared" si="6"/>
        <v>20</v>
      </c>
      <c r="R37" s="60">
        <f>VLOOKUP($A37,'Return Data'!$B$7:$R$2292,12,0)</f>
        <v>4.1212</v>
      </c>
      <c r="S37" s="61">
        <f t="shared" si="7"/>
        <v>25</v>
      </c>
      <c r="T37" s="60">
        <f>VLOOKUP($A37,'Return Data'!$B$7:$R$2292,13,0)</f>
        <v>3.9521000000000002</v>
      </c>
      <c r="U37" s="61">
        <f t="shared" si="8"/>
        <v>21</v>
      </c>
      <c r="V37" s="60">
        <f>VLOOKUP($A37,'Return Data'!$B$7:$R$2292,17,0)</f>
        <v>3.5768</v>
      </c>
      <c r="W37" s="61">
        <f t="shared" si="9"/>
        <v>19</v>
      </c>
      <c r="X37" s="60">
        <f>VLOOKUP($A37,'Return Data'!$B$7:$R$2292,14,0)</f>
        <v>3.9802</v>
      </c>
      <c r="Y37" s="61">
        <f t="shared" si="12"/>
        <v>17</v>
      </c>
      <c r="Z37" s="60">
        <f>VLOOKUP($A37,'Return Data'!$B$7:$R$2292,16,0)</f>
        <v>6.6608000000000001</v>
      </c>
      <c r="AA37" s="62">
        <f t="shared" si="11"/>
        <v>24</v>
      </c>
    </row>
    <row r="38" spans="1:27" x14ac:dyDescent="0.3">
      <c r="A38" s="58" t="s">
        <v>1914</v>
      </c>
      <c r="B38" s="59">
        <f>VLOOKUP($A38,'Return Data'!$B$7:$R$2292,3,0)</f>
        <v>44826</v>
      </c>
      <c r="C38" s="60">
        <f>VLOOKUP($A38,'Return Data'!$B$7:$R$2292,4,0)</f>
        <v>3050.3054400000001</v>
      </c>
      <c r="D38" s="60">
        <f>VLOOKUP($A38,'Return Data'!$B$7:$R$2292,5,0)</f>
        <v>5.9341999999999997</v>
      </c>
      <c r="E38" s="61">
        <f t="shared" si="0"/>
        <v>2</v>
      </c>
      <c r="F38" s="60">
        <f>VLOOKUP($A38,'Return Data'!$B$7:$R$2292,6,0)</f>
        <v>4.84</v>
      </c>
      <c r="G38" s="61">
        <f t="shared" si="1"/>
        <v>3</v>
      </c>
      <c r="H38" s="60">
        <f>VLOOKUP($A38,'Return Data'!$B$7:$R$2292,7,0)</f>
        <v>4.8841999999999999</v>
      </c>
      <c r="I38" s="61">
        <f t="shared" si="2"/>
        <v>1</v>
      </c>
      <c r="J38" s="60">
        <f>VLOOKUP($A38,'Return Data'!$B$7:$R$2292,8,0)</f>
        <v>4.8247</v>
      </c>
      <c r="K38" s="61">
        <f t="shared" si="3"/>
        <v>3</v>
      </c>
      <c r="L38" s="60">
        <f>VLOOKUP($A38,'Return Data'!$B$7:$R$2292,9,0)</f>
        <v>5.1551</v>
      </c>
      <c r="M38" s="61">
        <f t="shared" si="4"/>
        <v>3</v>
      </c>
      <c r="N38" s="60">
        <f>VLOOKUP($A38,'Return Data'!$B$7:$R$2292,10,0)</f>
        <v>5.0510000000000002</v>
      </c>
      <c r="O38" s="61">
        <f t="shared" si="5"/>
        <v>6</v>
      </c>
      <c r="P38" s="60">
        <f>VLOOKUP($A38,'Return Data'!$B$7:$R$2292,11,0)</f>
        <v>4.4813999999999998</v>
      </c>
      <c r="Q38" s="61">
        <f t="shared" si="6"/>
        <v>13</v>
      </c>
      <c r="R38" s="60">
        <f>VLOOKUP($A38,'Return Data'!$B$7:$R$2292,12,0)</f>
        <v>4.1806000000000001</v>
      </c>
      <c r="S38" s="61">
        <f t="shared" si="7"/>
        <v>18</v>
      </c>
      <c r="T38" s="60">
        <f>VLOOKUP($A38,'Return Data'!$B$7:$R$2292,13,0)</f>
        <v>3.9607999999999999</v>
      </c>
      <c r="U38" s="61">
        <f t="shared" si="8"/>
        <v>20</v>
      </c>
      <c r="V38" s="60">
        <f>VLOOKUP($A38,'Return Data'!$B$7:$R$2292,17,0)</f>
        <v>3.5407999999999999</v>
      </c>
      <c r="W38" s="61">
        <f t="shared" si="9"/>
        <v>26</v>
      </c>
      <c r="X38" s="60">
        <f>VLOOKUP($A38,'Return Data'!$B$7:$R$2292,14,0)</f>
        <v>3.8241999999999998</v>
      </c>
      <c r="Y38" s="61">
        <f t="shared" si="12"/>
        <v>27</v>
      </c>
      <c r="Z38" s="60">
        <f>VLOOKUP($A38,'Return Data'!$B$7:$R$2292,16,0)</f>
        <v>6.3647999999999998</v>
      </c>
      <c r="AA38" s="62">
        <f t="shared" si="11"/>
        <v>26</v>
      </c>
    </row>
    <row r="39" spans="1:27" x14ac:dyDescent="0.3">
      <c r="A39" s="58" t="s">
        <v>262</v>
      </c>
      <c r="B39" s="59">
        <f>VLOOKUP($A39,'Return Data'!$B$7:$R$2292,3,0)</f>
        <v>44826</v>
      </c>
      <c r="C39" s="60">
        <f>VLOOKUP($A39,'Return Data'!$B$7:$R$2292,4,0)</f>
        <v>3403.1039000000001</v>
      </c>
      <c r="D39" s="60">
        <f>VLOOKUP($A39,'Return Data'!$B$7:$R$2292,5,0)</f>
        <v>5.2563000000000004</v>
      </c>
      <c r="E39" s="61">
        <f t="shared" si="0"/>
        <v>24</v>
      </c>
      <c r="F39" s="60">
        <f>VLOOKUP($A39,'Return Data'!$B$7:$R$2292,6,0)</f>
        <v>4.0308999999999999</v>
      </c>
      <c r="G39" s="61">
        <f t="shared" si="1"/>
        <v>31</v>
      </c>
      <c r="H39" s="60">
        <f>VLOOKUP($A39,'Return Data'!$B$7:$R$2292,7,0)</f>
        <v>4.4038000000000004</v>
      </c>
      <c r="I39" s="61">
        <f t="shared" si="2"/>
        <v>25</v>
      </c>
      <c r="J39" s="60">
        <f>VLOOKUP($A39,'Return Data'!$B$7:$R$2292,8,0)</f>
        <v>4.4678000000000004</v>
      </c>
      <c r="K39" s="61">
        <f t="shared" si="3"/>
        <v>23</v>
      </c>
      <c r="L39" s="60">
        <f>VLOOKUP($A39,'Return Data'!$B$7:$R$2292,9,0)</f>
        <v>4.9420999999999999</v>
      </c>
      <c r="M39" s="61">
        <f t="shared" si="4"/>
        <v>24</v>
      </c>
      <c r="N39" s="60">
        <f>VLOOKUP($A39,'Return Data'!$B$7:$R$2292,10,0)</f>
        <v>4.8933999999999997</v>
      </c>
      <c r="O39" s="61">
        <f t="shared" si="5"/>
        <v>28</v>
      </c>
      <c r="P39" s="60">
        <f>VLOOKUP($A39,'Return Data'!$B$7:$R$2292,11,0)</f>
        <v>4.3837999999999999</v>
      </c>
      <c r="Q39" s="61">
        <f t="shared" si="6"/>
        <v>23</v>
      </c>
      <c r="R39" s="60">
        <f>VLOOKUP($A39,'Return Data'!$B$7:$R$2292,12,0)</f>
        <v>4.1346999999999996</v>
      </c>
      <c r="S39" s="61">
        <f t="shared" si="7"/>
        <v>21</v>
      </c>
      <c r="T39" s="60">
        <f>VLOOKUP($A39,'Return Data'!$B$7:$R$2292,13,0)</f>
        <v>3.9369999999999998</v>
      </c>
      <c r="U39" s="61">
        <f t="shared" si="8"/>
        <v>22</v>
      </c>
      <c r="V39" s="60">
        <f>VLOOKUP($A39,'Return Data'!$B$7:$R$2292,17,0)</f>
        <v>3.5529000000000002</v>
      </c>
      <c r="W39" s="61">
        <f t="shared" si="9"/>
        <v>23</v>
      </c>
      <c r="X39" s="60">
        <f>VLOOKUP($A39,'Return Data'!$B$7:$R$2292,14,0)</f>
        <v>4.0075000000000003</v>
      </c>
      <c r="Y39" s="61">
        <f t="shared" si="12"/>
        <v>10</v>
      </c>
      <c r="Z39" s="60">
        <f>VLOOKUP($A39,'Return Data'!$B$7:$R$2292,16,0)</f>
        <v>7.0129999999999999</v>
      </c>
      <c r="AA39" s="62">
        <f t="shared" si="11"/>
        <v>9</v>
      </c>
    </row>
    <row r="40" spans="1:27" x14ac:dyDescent="0.3">
      <c r="A40" s="58" t="s">
        <v>263</v>
      </c>
      <c r="B40" s="59">
        <f>VLOOKUP($A40,'Return Data'!$B$7:$R$2292,3,0)</f>
        <v>44826</v>
      </c>
      <c r="C40" s="60">
        <f>VLOOKUP($A40,'Return Data'!$B$7:$R$2292,4,0)</f>
        <v>2076.3353999999999</v>
      </c>
      <c r="D40" s="60">
        <f>VLOOKUP($A40,'Return Data'!$B$7:$R$2292,5,0)</f>
        <v>5.2885</v>
      </c>
      <c r="E40" s="61">
        <f t="shared" si="0"/>
        <v>22</v>
      </c>
      <c r="F40" s="60">
        <f>VLOOKUP($A40,'Return Data'!$B$7:$R$2292,6,0)</f>
        <v>4.2027999999999999</v>
      </c>
      <c r="G40" s="61">
        <f t="shared" si="1"/>
        <v>26</v>
      </c>
      <c r="H40" s="60">
        <f>VLOOKUP($A40,'Return Data'!$B$7:$R$2292,7,0)</f>
        <v>4.4961000000000002</v>
      </c>
      <c r="I40" s="61">
        <f t="shared" si="2"/>
        <v>21</v>
      </c>
      <c r="J40" s="60">
        <f>VLOOKUP($A40,'Return Data'!$B$7:$R$2292,8,0)</f>
        <v>4.5427999999999997</v>
      </c>
      <c r="K40" s="61">
        <f t="shared" si="3"/>
        <v>16</v>
      </c>
      <c r="L40" s="60">
        <f>VLOOKUP($A40,'Return Data'!$B$7:$R$2292,9,0)</f>
        <v>5.0110000000000001</v>
      </c>
      <c r="M40" s="61">
        <f t="shared" si="4"/>
        <v>16</v>
      </c>
      <c r="N40" s="60">
        <f>VLOOKUP($A40,'Return Data'!$B$7:$R$2292,10,0)</f>
        <v>5.0088999999999997</v>
      </c>
      <c r="O40" s="61">
        <f t="shared" si="5"/>
        <v>13</v>
      </c>
      <c r="P40" s="60">
        <f>VLOOKUP($A40,'Return Data'!$B$7:$R$2292,11,0)</f>
        <v>4.4695</v>
      </c>
      <c r="Q40" s="61">
        <f t="shared" si="6"/>
        <v>15</v>
      </c>
      <c r="R40" s="60">
        <f>VLOOKUP($A40,'Return Data'!$B$7:$R$2292,12,0)</f>
        <v>4.1877000000000004</v>
      </c>
      <c r="S40" s="61">
        <f t="shared" si="7"/>
        <v>14</v>
      </c>
      <c r="T40" s="60">
        <f>VLOOKUP($A40,'Return Data'!$B$7:$R$2292,13,0)</f>
        <v>3.9849999999999999</v>
      </c>
      <c r="U40" s="61">
        <f t="shared" si="8"/>
        <v>15</v>
      </c>
      <c r="V40" s="60">
        <f>VLOOKUP($A40,'Return Data'!$B$7:$R$2292,17,0)</f>
        <v>3.6061999999999999</v>
      </c>
      <c r="W40" s="61">
        <f t="shared" si="9"/>
        <v>11</v>
      </c>
      <c r="X40" s="60">
        <f>VLOOKUP($A40,'Return Data'!$B$7:$R$2292,14,0)</f>
        <v>4.0364000000000004</v>
      </c>
      <c r="Y40" s="61">
        <f t="shared" si="12"/>
        <v>5</v>
      </c>
      <c r="Z40" s="60">
        <f>VLOOKUP($A40,'Return Data'!$B$7:$R$2292,16,0)</f>
        <v>6.69</v>
      </c>
      <c r="AA40" s="62">
        <f t="shared" si="11"/>
        <v>22</v>
      </c>
    </row>
    <row r="41" spans="1:27" x14ac:dyDescent="0.3">
      <c r="A41" s="58" t="s">
        <v>264</v>
      </c>
      <c r="B41" s="59">
        <f>VLOOKUP($A41,'Return Data'!$B$7:$R$2292,3,0)</f>
        <v>44826</v>
      </c>
      <c r="C41" s="60">
        <f>VLOOKUP($A41,'Return Data'!$B$7:$R$2292,4,0)</f>
        <v>3541.4234000000001</v>
      </c>
      <c r="D41" s="60">
        <f>VLOOKUP($A41,'Return Data'!$B$7:$R$2292,5,0)</f>
        <v>5.3921999999999999</v>
      </c>
      <c r="E41" s="61">
        <f t="shared" si="0"/>
        <v>17</v>
      </c>
      <c r="F41" s="60">
        <f>VLOOKUP($A41,'Return Data'!$B$7:$R$2292,6,0)</f>
        <v>4.3563999999999998</v>
      </c>
      <c r="G41" s="61">
        <f t="shared" si="1"/>
        <v>15</v>
      </c>
      <c r="H41" s="60">
        <f>VLOOKUP($A41,'Return Data'!$B$7:$R$2292,7,0)</f>
        <v>4.6496000000000004</v>
      </c>
      <c r="I41" s="61">
        <f t="shared" si="2"/>
        <v>10</v>
      </c>
      <c r="J41" s="60">
        <f>VLOOKUP($A41,'Return Data'!$B$7:$R$2292,8,0)</f>
        <v>4.6650999999999998</v>
      </c>
      <c r="K41" s="61">
        <f t="shared" si="3"/>
        <v>9</v>
      </c>
      <c r="L41" s="60">
        <f>VLOOKUP($A41,'Return Data'!$B$7:$R$2292,9,0)</f>
        <v>5.0540000000000003</v>
      </c>
      <c r="M41" s="61">
        <f t="shared" si="4"/>
        <v>11</v>
      </c>
      <c r="N41" s="60">
        <f>VLOOKUP($A41,'Return Data'!$B$7:$R$2292,10,0)</f>
        <v>5.0357000000000003</v>
      </c>
      <c r="O41" s="61">
        <f t="shared" si="5"/>
        <v>10</v>
      </c>
      <c r="P41" s="60">
        <f>VLOOKUP($A41,'Return Data'!$B$7:$R$2292,11,0)</f>
        <v>4.4772999999999996</v>
      </c>
      <c r="Q41" s="61">
        <f t="shared" si="6"/>
        <v>14</v>
      </c>
      <c r="R41" s="60">
        <f>VLOOKUP($A41,'Return Data'!$B$7:$R$2292,12,0)</f>
        <v>4.1986999999999997</v>
      </c>
      <c r="S41" s="61">
        <f t="shared" si="7"/>
        <v>10</v>
      </c>
      <c r="T41" s="60">
        <f>VLOOKUP($A41,'Return Data'!$B$7:$R$2292,13,0)</f>
        <v>3.9975999999999998</v>
      </c>
      <c r="U41" s="61">
        <f t="shared" si="8"/>
        <v>10</v>
      </c>
      <c r="V41" s="60">
        <f>VLOOKUP($A41,'Return Data'!$B$7:$R$2292,17,0)</f>
        <v>3.6112000000000002</v>
      </c>
      <c r="W41" s="61">
        <f t="shared" si="9"/>
        <v>10</v>
      </c>
      <c r="X41" s="60">
        <f>VLOOKUP($A41,'Return Data'!$B$7:$R$2292,14,0)</f>
        <v>4.0060000000000002</v>
      </c>
      <c r="Y41" s="61">
        <f t="shared" si="12"/>
        <v>11</v>
      </c>
      <c r="Z41" s="60">
        <f>VLOOKUP($A41,'Return Data'!$B$7:$R$2292,16,0)</f>
        <v>6.8327</v>
      </c>
      <c r="AA41" s="62">
        <f t="shared" si="11"/>
        <v>20</v>
      </c>
    </row>
    <row r="42" spans="1:27" x14ac:dyDescent="0.3">
      <c r="A42" s="58" t="s">
        <v>1934</v>
      </c>
      <c r="B42" s="59">
        <f>VLOOKUP($A42,'Return Data'!$B$7:$R$2292,3,0)</f>
        <v>44826</v>
      </c>
      <c r="C42" s="60">
        <f>VLOOKUP($A42,'Return Data'!$B$7:$R$2292,4,0)</f>
        <v>1165.4884</v>
      </c>
      <c r="D42" s="60">
        <f>VLOOKUP($A42,'Return Data'!$B$7:$R$2292,5,0)</f>
        <v>5.0270999999999999</v>
      </c>
      <c r="E42" s="61">
        <f t="shared" si="0"/>
        <v>33</v>
      </c>
      <c r="F42" s="60">
        <f>VLOOKUP($A42,'Return Data'!$B$7:$R$2292,6,0)</f>
        <v>4.2377000000000002</v>
      </c>
      <c r="G42" s="61">
        <f t="shared" si="1"/>
        <v>23</v>
      </c>
      <c r="H42" s="60">
        <f>VLOOKUP($A42,'Return Data'!$B$7:$R$2292,7,0)</f>
        <v>4.3281000000000001</v>
      </c>
      <c r="I42" s="61">
        <f t="shared" si="2"/>
        <v>31</v>
      </c>
      <c r="J42" s="60">
        <f>VLOOKUP($A42,'Return Data'!$B$7:$R$2292,8,0)</f>
        <v>4.3139000000000003</v>
      </c>
      <c r="K42" s="61">
        <f t="shared" si="3"/>
        <v>34</v>
      </c>
      <c r="L42" s="60">
        <f>VLOOKUP($A42,'Return Data'!$B$7:$R$2292,9,0)</f>
        <v>4.7483000000000004</v>
      </c>
      <c r="M42" s="61">
        <f t="shared" si="4"/>
        <v>34</v>
      </c>
      <c r="N42" s="60">
        <f>VLOOKUP($A42,'Return Data'!$B$7:$R$2292,10,0)</f>
        <v>4.6822999999999997</v>
      </c>
      <c r="O42" s="61">
        <f t="shared" si="5"/>
        <v>34</v>
      </c>
      <c r="P42" s="60">
        <f>VLOOKUP($A42,'Return Data'!$B$7:$R$2292,11,0)</f>
        <v>4.0747999999999998</v>
      </c>
      <c r="Q42" s="61">
        <f t="shared" si="6"/>
        <v>35</v>
      </c>
      <c r="R42" s="60">
        <f>VLOOKUP($A42,'Return Data'!$B$7:$R$2292,12,0)</f>
        <v>3.7543000000000002</v>
      </c>
      <c r="S42" s="61">
        <f t="shared" si="7"/>
        <v>35</v>
      </c>
      <c r="T42" s="60">
        <f>VLOOKUP($A42,'Return Data'!$B$7:$R$2292,13,0)</f>
        <v>3.5720999999999998</v>
      </c>
      <c r="U42" s="61">
        <f t="shared" si="8"/>
        <v>35</v>
      </c>
      <c r="V42" s="60">
        <f>VLOOKUP($A42,'Return Data'!$B$7:$R$2292,17,0)</f>
        <v>3.2454000000000001</v>
      </c>
      <c r="W42" s="61">
        <f t="shared" si="9"/>
        <v>35</v>
      </c>
      <c r="X42" s="60">
        <f>VLOOKUP($A42,'Return Data'!$B$7:$R$2292,14,0)</f>
        <v>3.5994999999999999</v>
      </c>
      <c r="Y42" s="61">
        <f t="shared" si="12"/>
        <v>32</v>
      </c>
      <c r="Z42" s="60">
        <f>VLOOKUP($A42,'Return Data'!$B$7:$R$2292,16,0)</f>
        <v>4.2363999999999997</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5.3988285714285711</v>
      </c>
      <c r="E44" s="60"/>
      <c r="F44" s="70">
        <f>AVERAGE(F8:F42)</f>
        <v>4.3407342857142854</v>
      </c>
      <c r="G44" s="60"/>
      <c r="H44" s="70">
        <f>AVERAGE(H8:H42)</f>
        <v>4.5457971428571433</v>
      </c>
      <c r="I44" s="60"/>
      <c r="J44" s="70">
        <f>AVERAGE(J8:J42)</f>
        <v>4.5452828571428574</v>
      </c>
      <c r="K44" s="60"/>
      <c r="L44" s="70">
        <f>AVERAGE(L8:L42)</f>
        <v>4.9865571428571425</v>
      </c>
      <c r="M44" s="60"/>
      <c r="N44" s="70">
        <f>AVERAGE(N8:N42)</f>
        <v>4.9589028571428573</v>
      </c>
      <c r="O44" s="60"/>
      <c r="P44" s="70">
        <f>AVERAGE(P8:P42)</f>
        <v>4.4163628571428575</v>
      </c>
      <c r="Q44" s="60"/>
      <c r="R44" s="70">
        <f>AVERAGE(R8:R42)</f>
        <v>4.1414914285714284</v>
      </c>
      <c r="S44" s="60"/>
      <c r="T44" s="70">
        <f>AVERAGE(T8:T42)</f>
        <v>3.9495457142857147</v>
      </c>
      <c r="U44" s="60"/>
      <c r="V44" s="70">
        <f>AVERAGE(V8:V42)</f>
        <v>3.5646200000000006</v>
      </c>
      <c r="W44" s="60"/>
      <c r="X44" s="70">
        <f>AVERAGE(X8:X42)</f>
        <v>3.935685294117647</v>
      </c>
      <c r="Y44" s="60"/>
      <c r="Z44" s="70">
        <f>AVERAGE(Z8:Z42)</f>
        <v>6.4032171428571427</v>
      </c>
      <c r="AA44" s="71"/>
    </row>
    <row r="45" spans="1:27" x14ac:dyDescent="0.3">
      <c r="A45" s="68" t="s">
        <v>28</v>
      </c>
      <c r="B45" s="69"/>
      <c r="C45" s="69"/>
      <c r="D45" s="70">
        <f>MIN(D8:D42)</f>
        <v>4.6738999999999997</v>
      </c>
      <c r="E45" s="60"/>
      <c r="F45" s="70">
        <f>MIN(F8:F42)</f>
        <v>3.8965999999999998</v>
      </c>
      <c r="G45" s="60"/>
      <c r="H45" s="70">
        <f>MIN(H8:H42)</f>
        <v>4.2670000000000003</v>
      </c>
      <c r="I45" s="60"/>
      <c r="J45" s="70">
        <f>MIN(J8:J42)</f>
        <v>4.1342999999999996</v>
      </c>
      <c r="K45" s="60"/>
      <c r="L45" s="70">
        <f>MIN(L8:L42)</f>
        <v>4.6840000000000002</v>
      </c>
      <c r="M45" s="60"/>
      <c r="N45" s="70">
        <f>MIN(N8:N42)</f>
        <v>4.6147999999999998</v>
      </c>
      <c r="O45" s="60"/>
      <c r="P45" s="70">
        <f>MIN(P8:P42)</f>
        <v>4.0747999999999998</v>
      </c>
      <c r="Q45" s="60"/>
      <c r="R45" s="70">
        <f>MIN(R8:R42)</f>
        <v>3.7543000000000002</v>
      </c>
      <c r="S45" s="60"/>
      <c r="T45" s="70">
        <f>MIN(T8:T42)</f>
        <v>3.5720999999999998</v>
      </c>
      <c r="U45" s="60"/>
      <c r="V45" s="70">
        <f>MIN(V8:V42)</f>
        <v>3.2454000000000001</v>
      </c>
      <c r="W45" s="60"/>
      <c r="X45" s="70">
        <f>MIN(X8:X42)</f>
        <v>3.4660000000000002</v>
      </c>
      <c r="Y45" s="60"/>
      <c r="Z45" s="70">
        <f>MIN(Z8:Z42)</f>
        <v>3.7719999999999998</v>
      </c>
      <c r="AA45" s="71"/>
    </row>
    <row r="46" spans="1:27" ht="15" thickBot="1" x14ac:dyDescent="0.35">
      <c r="A46" s="72" t="s">
        <v>29</v>
      </c>
      <c r="B46" s="73"/>
      <c r="C46" s="73"/>
      <c r="D46" s="74">
        <f>MAX(D8:D42)</f>
        <v>6.5237999999999996</v>
      </c>
      <c r="E46" s="90"/>
      <c r="F46" s="74">
        <f>MAX(F8:F42)</f>
        <v>5.0016999999999996</v>
      </c>
      <c r="G46" s="90"/>
      <c r="H46" s="74">
        <f>MAX(H8:H42)</f>
        <v>4.8841999999999999</v>
      </c>
      <c r="I46" s="90"/>
      <c r="J46" s="74">
        <f>MAX(J8:J42)</f>
        <v>4.9607999999999999</v>
      </c>
      <c r="K46" s="90"/>
      <c r="L46" s="74">
        <f>MAX(L8:L42)</f>
        <v>5.2081999999999997</v>
      </c>
      <c r="M46" s="90"/>
      <c r="N46" s="74">
        <f>MAX(N8:N42)</f>
        <v>5.1734999999999998</v>
      </c>
      <c r="O46" s="90"/>
      <c r="P46" s="74">
        <f>MAX(P8:P42)</f>
        <v>4.7516999999999996</v>
      </c>
      <c r="Q46" s="90"/>
      <c r="R46" s="74">
        <f>MAX(R8:R42)</f>
        <v>4.5804</v>
      </c>
      <c r="S46" s="90"/>
      <c r="T46" s="74">
        <f>MAX(T8:T42)</f>
        <v>4.4447999999999999</v>
      </c>
      <c r="U46" s="90"/>
      <c r="V46" s="74">
        <f>MAX(V8:V42)</f>
        <v>4.1463999999999999</v>
      </c>
      <c r="W46" s="90"/>
      <c r="X46" s="74">
        <f>MAX(X8:X42)</f>
        <v>4.5629</v>
      </c>
      <c r="Y46" s="90"/>
      <c r="Z46" s="74">
        <f>MAX(Z8:Z42)</f>
        <v>7.5427</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1855</v>
      </c>
      <c r="T5" s="98" t="s">
        <v>1856</v>
      </c>
      <c r="U5" s="98" t="s">
        <v>1857</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44826</v>
      </c>
      <c r="E7" s="158">
        <v>1061.72</v>
      </c>
      <c r="F7" s="158">
        <v>-7.0599999999999996E-2</v>
      </c>
      <c r="G7" s="158">
        <v>0.34589999999999999</v>
      </c>
      <c r="H7" s="158">
        <v>-1.405</v>
      </c>
      <c r="I7" s="158">
        <v>-0.59919999999999995</v>
      </c>
      <c r="J7" s="158">
        <v>1.6545000000000001</v>
      </c>
      <c r="K7" s="158">
        <v>11.0284</v>
      </c>
      <c r="L7" s="158">
        <v>-1.8199000000000001</v>
      </c>
      <c r="M7" s="158">
        <v>1.8925000000000001</v>
      </c>
      <c r="N7" s="158">
        <v>-2.1591</v>
      </c>
      <c r="O7" s="158">
        <v>12.8713</v>
      </c>
      <c r="P7" s="158">
        <v>7.6252000000000004</v>
      </c>
      <c r="Q7" s="158">
        <v>18.390999999999998</v>
      </c>
      <c r="R7" s="158">
        <v>22.321100000000001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44826</v>
      </c>
      <c r="E8" s="158">
        <v>1163.4100000000001</v>
      </c>
      <c r="F8" s="158">
        <v>-6.7900000000000002E-2</v>
      </c>
      <c r="G8" s="158">
        <v>0.35189999999999999</v>
      </c>
      <c r="H8" s="158">
        <v>-1.3926000000000001</v>
      </c>
      <c r="I8" s="158">
        <v>-0.57169999999999999</v>
      </c>
      <c r="J8" s="158">
        <v>1.7198</v>
      </c>
      <c r="K8" s="158">
        <v>11.248100000000001</v>
      </c>
      <c r="L8" s="158">
        <v>-1.4251</v>
      </c>
      <c r="M8" s="158">
        <v>2.5076000000000001</v>
      </c>
      <c r="N8" s="158">
        <v>-1.3725000000000001</v>
      </c>
      <c r="O8" s="158">
        <v>13.767300000000001</v>
      </c>
      <c r="P8" s="158">
        <v>8.5771999999999995</v>
      </c>
      <c r="Q8" s="158">
        <v>13.177199999999999</v>
      </c>
      <c r="R8" s="158">
        <v>23.287600000000001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44826</v>
      </c>
      <c r="E9" s="158">
        <v>16.22</v>
      </c>
      <c r="F9" s="158">
        <v>-0.18459999999999999</v>
      </c>
      <c r="G9" s="158">
        <v>6.1699999999999998E-2</v>
      </c>
      <c r="H9" s="158">
        <v>-1.1577999999999999</v>
      </c>
      <c r="I9" s="158">
        <v>-0.9163</v>
      </c>
      <c r="J9" s="158">
        <v>0.93340000000000001</v>
      </c>
      <c r="K9" s="158">
        <v>12.795500000000001</v>
      </c>
      <c r="L9" s="158">
        <v>1.1222000000000001</v>
      </c>
      <c r="M9" s="158">
        <v>-1.1577999999999999</v>
      </c>
      <c r="N9" s="158">
        <v>-1.7565</v>
      </c>
      <c r="O9" s="158">
        <v>14.652799999999999</v>
      </c>
      <c r="P9" s="158"/>
      <c r="Q9" s="158">
        <v>12.445600000000001</v>
      </c>
      <c r="R9" s="158">
        <v>20.8826</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44826</v>
      </c>
      <c r="E10" s="158">
        <v>15.28</v>
      </c>
      <c r="F10" s="158">
        <v>-0.13070000000000001</v>
      </c>
      <c r="G10" s="158">
        <v>6.5500000000000003E-2</v>
      </c>
      <c r="H10" s="158">
        <v>-1.1642999999999999</v>
      </c>
      <c r="I10" s="158">
        <v>-0.90790000000000004</v>
      </c>
      <c r="J10" s="158">
        <v>0.85809999999999997</v>
      </c>
      <c r="K10" s="158">
        <v>12.435600000000001</v>
      </c>
      <c r="L10" s="158">
        <v>0.4602</v>
      </c>
      <c r="M10" s="158">
        <v>-2.1139999999999999</v>
      </c>
      <c r="N10" s="158">
        <v>-3.0457000000000001</v>
      </c>
      <c r="O10" s="158">
        <v>13.1038</v>
      </c>
      <c r="P10" s="158"/>
      <c r="Q10" s="158">
        <v>10.8293</v>
      </c>
      <c r="R10" s="158">
        <v>19.222300000000001</v>
      </c>
      <c r="T10" s="106"/>
      <c r="U10" s="107"/>
      <c r="V10" s="107"/>
      <c r="W10" s="107"/>
      <c r="X10" s="107"/>
      <c r="Y10" s="107"/>
      <c r="Z10" s="107"/>
      <c r="AA10" s="107"/>
      <c r="AB10" s="107"/>
      <c r="AC10" s="107"/>
      <c r="AD10" s="107"/>
      <c r="AE10" s="107"/>
      <c r="AF10" s="107"/>
      <c r="AG10" s="107"/>
      <c r="AH10" s="107"/>
    </row>
    <row r="11" spans="1:34" x14ac:dyDescent="0.3">
      <c r="A11" s="154" t="s">
        <v>474</v>
      </c>
      <c r="B11" s="154" t="s">
        <v>2012</v>
      </c>
      <c r="C11" s="154">
        <v>139527</v>
      </c>
      <c r="D11" s="157">
        <v>44826</v>
      </c>
      <c r="E11" s="158">
        <v>24.39</v>
      </c>
      <c r="F11" s="158">
        <v>0.57730000000000004</v>
      </c>
      <c r="G11" s="158">
        <v>1.1194</v>
      </c>
      <c r="H11" s="158">
        <v>-0.93420000000000003</v>
      </c>
      <c r="I11" s="158">
        <v>-0.61119999999999997</v>
      </c>
      <c r="J11" s="158">
        <v>5.5843999999999996</v>
      </c>
      <c r="K11" s="158">
        <v>18.054200000000002</v>
      </c>
      <c r="L11" s="158">
        <v>3.6549</v>
      </c>
      <c r="M11" s="158">
        <v>-0.97440000000000004</v>
      </c>
      <c r="N11" s="158">
        <v>2.1356999999999999</v>
      </c>
      <c r="O11" s="158">
        <v>27.048300000000001</v>
      </c>
      <c r="P11" s="158">
        <v>13.385400000000001</v>
      </c>
      <c r="Q11" s="158">
        <v>15.524800000000001</v>
      </c>
      <c r="R11" s="158">
        <v>33.088000000000001</v>
      </c>
      <c r="T11" s="106"/>
      <c r="U11" s="107"/>
      <c r="V11" s="107"/>
      <c r="W11" s="107"/>
      <c r="X11" s="107"/>
      <c r="Y11" s="107"/>
      <c r="Z11" s="107"/>
      <c r="AA11" s="107"/>
      <c r="AB11" s="107"/>
      <c r="AC11" s="107"/>
      <c r="AD11" s="107"/>
      <c r="AE11" s="107"/>
      <c r="AF11" s="107"/>
      <c r="AG11" s="107"/>
      <c r="AH11" s="107"/>
    </row>
    <row r="12" spans="1:34" x14ac:dyDescent="0.3">
      <c r="A12" s="154" t="s">
        <v>474</v>
      </c>
      <c r="B12" s="154" t="s">
        <v>2013</v>
      </c>
      <c r="C12" s="154">
        <v>139529</v>
      </c>
      <c r="D12" s="157">
        <v>44826</v>
      </c>
      <c r="E12" s="158">
        <v>23.1</v>
      </c>
      <c r="F12" s="158">
        <v>0.56599999999999995</v>
      </c>
      <c r="G12" s="158">
        <v>1.0941000000000001</v>
      </c>
      <c r="H12" s="158">
        <v>-0.9859</v>
      </c>
      <c r="I12" s="158">
        <v>-0.6452</v>
      </c>
      <c r="J12" s="158">
        <v>5.4794999999999998</v>
      </c>
      <c r="K12" s="158">
        <v>17.736999999999998</v>
      </c>
      <c r="L12" s="158">
        <v>3.125</v>
      </c>
      <c r="M12" s="158">
        <v>-1.7020999999999999</v>
      </c>
      <c r="N12" s="158">
        <v>1.1384000000000001</v>
      </c>
      <c r="O12" s="158">
        <v>25.948899999999998</v>
      </c>
      <c r="P12" s="158">
        <v>12.3858</v>
      </c>
      <c r="Q12" s="158">
        <v>14.5131</v>
      </c>
      <c r="R12" s="158">
        <v>31.888500000000001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1954</v>
      </c>
      <c r="C13" s="154">
        <v>150260</v>
      </c>
      <c r="D13" s="157">
        <v>44826</v>
      </c>
      <c r="E13" s="158">
        <v>20.416799999999999</v>
      </c>
      <c r="F13" s="158">
        <v>-0.44469999999999998</v>
      </c>
      <c r="G13" s="158">
        <v>-0.2248</v>
      </c>
      <c r="H13" s="158">
        <v>-1.6551</v>
      </c>
      <c r="I13" s="158">
        <v>-0.8609</v>
      </c>
      <c r="J13" s="158">
        <v>1.3597999999999999</v>
      </c>
      <c r="K13" s="158">
        <v>12.523999999999999</v>
      </c>
      <c r="L13" s="158">
        <v>3.8351999999999999</v>
      </c>
      <c r="M13" s="158">
        <v>5.6349</v>
      </c>
      <c r="N13" s="158">
        <v>3.1089000000000002</v>
      </c>
      <c r="O13" s="158">
        <v>17.4954</v>
      </c>
      <c r="P13" s="158">
        <v>13.9368</v>
      </c>
      <c r="Q13" s="158">
        <v>13.9575</v>
      </c>
      <c r="R13" s="158">
        <v>23.410599999999999</v>
      </c>
      <c r="T13" s="106"/>
      <c r="U13" s="107"/>
      <c r="V13" s="107"/>
      <c r="W13" s="107"/>
      <c r="X13" s="107"/>
      <c r="Y13" s="107"/>
      <c r="Z13" s="107"/>
      <c r="AA13" s="107"/>
      <c r="AB13" s="107"/>
      <c r="AC13" s="107"/>
      <c r="AD13" s="107"/>
      <c r="AE13" s="107"/>
      <c r="AF13" s="107"/>
      <c r="AG13" s="107"/>
      <c r="AH13" s="107"/>
    </row>
    <row r="14" spans="1:34" x14ac:dyDescent="0.3">
      <c r="A14" s="154" t="s">
        <v>474</v>
      </c>
      <c r="B14" s="154" t="s">
        <v>1955</v>
      </c>
      <c r="C14" s="154">
        <v>150258</v>
      </c>
      <c r="D14" s="157">
        <v>44826</v>
      </c>
      <c r="E14" s="158">
        <v>18.697800000000001</v>
      </c>
      <c r="F14" s="158">
        <v>-0.44879999999999998</v>
      </c>
      <c r="G14" s="158">
        <v>-0.23799999999999999</v>
      </c>
      <c r="H14" s="158">
        <v>-1.6873</v>
      </c>
      <c r="I14" s="158">
        <v>-0.92669999999999997</v>
      </c>
      <c r="J14" s="158">
        <v>1.2102999999999999</v>
      </c>
      <c r="K14" s="158">
        <v>12.0306</v>
      </c>
      <c r="L14" s="158">
        <v>2.9416000000000002</v>
      </c>
      <c r="M14" s="158">
        <v>4.2944000000000004</v>
      </c>
      <c r="N14" s="158">
        <v>1.3711</v>
      </c>
      <c r="O14" s="158">
        <v>15.5456</v>
      </c>
      <c r="P14" s="158">
        <v>12.116300000000001</v>
      </c>
      <c r="Q14" s="158">
        <v>12.137499999999999</v>
      </c>
      <c r="R14" s="158">
        <v>21.3323</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44826</v>
      </c>
      <c r="E17" s="158">
        <v>272.12</v>
      </c>
      <c r="F17" s="158">
        <v>-0.24199999999999999</v>
      </c>
      <c r="G17" s="158">
        <v>0.12139999999999999</v>
      </c>
      <c r="H17" s="158">
        <v>-1.2769999999999999</v>
      </c>
      <c r="I17" s="158">
        <v>-0.38069999999999998</v>
      </c>
      <c r="J17" s="158">
        <v>1.8489</v>
      </c>
      <c r="K17" s="158">
        <v>13.19</v>
      </c>
      <c r="L17" s="158">
        <v>3.6884999999999999</v>
      </c>
      <c r="M17" s="158">
        <v>3.4676999999999998</v>
      </c>
      <c r="N17" s="158">
        <v>1.9672000000000001</v>
      </c>
      <c r="O17" s="158">
        <v>17.7087</v>
      </c>
      <c r="P17" s="158">
        <v>13.200900000000001</v>
      </c>
      <c r="Q17" s="158">
        <v>14.698499999999999</v>
      </c>
      <c r="R17" s="158">
        <v>21.739699999999999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44826</v>
      </c>
      <c r="E18" s="158">
        <v>248.4</v>
      </c>
      <c r="F18" s="158">
        <v>-0.245</v>
      </c>
      <c r="G18" s="158">
        <v>0.1128</v>
      </c>
      <c r="H18" s="158">
        <v>-1.3031999999999999</v>
      </c>
      <c r="I18" s="158">
        <v>-0.4289</v>
      </c>
      <c r="J18" s="158">
        <v>1.7406999999999999</v>
      </c>
      <c r="K18" s="158">
        <v>12.8424</v>
      </c>
      <c r="L18" s="158">
        <v>3.0406</v>
      </c>
      <c r="M18" s="158">
        <v>2.5047999999999999</v>
      </c>
      <c r="N18" s="158">
        <v>0.70540000000000003</v>
      </c>
      <c r="O18" s="158">
        <v>16.313500000000001</v>
      </c>
      <c r="P18" s="158">
        <v>11.8268</v>
      </c>
      <c r="Q18" s="158">
        <v>11.440200000000001</v>
      </c>
      <c r="R18" s="158">
        <v>20.268699999999999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44826</v>
      </c>
      <c r="E19" s="158">
        <v>254.309</v>
      </c>
      <c r="F19" s="158">
        <v>-0.19270000000000001</v>
      </c>
      <c r="G19" s="158">
        <v>0.4209</v>
      </c>
      <c r="H19" s="158">
        <v>-1.3519000000000001</v>
      </c>
      <c r="I19" s="158">
        <v>-4.3E-3</v>
      </c>
      <c r="J19" s="158">
        <v>1.9769000000000001</v>
      </c>
      <c r="K19" s="158">
        <v>14.763</v>
      </c>
      <c r="L19" s="158">
        <v>3.6802999999999999</v>
      </c>
      <c r="M19" s="158">
        <v>0.40310000000000001</v>
      </c>
      <c r="N19" s="158">
        <v>-1.3472999999999999</v>
      </c>
      <c r="O19" s="158">
        <v>15.6395</v>
      </c>
      <c r="P19" s="158">
        <v>11.710800000000001</v>
      </c>
      <c r="Q19" s="158">
        <v>13.8026</v>
      </c>
      <c r="R19" s="158">
        <v>22.223600000000001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44826</v>
      </c>
      <c r="E20" s="158">
        <v>232.904</v>
      </c>
      <c r="F20" s="158">
        <v>-0.19539999999999999</v>
      </c>
      <c r="G20" s="158">
        <v>0.41220000000000001</v>
      </c>
      <c r="H20" s="158">
        <v>-1.3720000000000001</v>
      </c>
      <c r="I20" s="158">
        <v>-4.5499999999999999E-2</v>
      </c>
      <c r="J20" s="158">
        <v>1.8836999999999999</v>
      </c>
      <c r="K20" s="158">
        <v>14.4542</v>
      </c>
      <c r="L20" s="158">
        <v>3.1305999999999998</v>
      </c>
      <c r="M20" s="158">
        <v>-0.38109999999999999</v>
      </c>
      <c r="N20" s="158">
        <v>-2.3656000000000001</v>
      </c>
      <c r="O20" s="158">
        <v>14.4834</v>
      </c>
      <c r="P20" s="158">
        <v>10.569699999999999</v>
      </c>
      <c r="Q20" s="158">
        <v>14.4398</v>
      </c>
      <c r="R20" s="158">
        <v>20.975899999999999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44826</v>
      </c>
      <c r="E21" s="158">
        <v>43.68</v>
      </c>
      <c r="F21" s="158">
        <v>-0.18279999999999999</v>
      </c>
      <c r="G21" s="158">
        <v>0.32150000000000001</v>
      </c>
      <c r="H21" s="158">
        <v>-0.95240000000000002</v>
      </c>
      <c r="I21" s="158">
        <v>-0.13719999999999999</v>
      </c>
      <c r="J21" s="158">
        <v>2.343</v>
      </c>
      <c r="K21" s="158">
        <v>13.631600000000001</v>
      </c>
      <c r="L21" s="158">
        <v>4.8990999999999998</v>
      </c>
      <c r="M21" s="158">
        <v>6.8754999999999997</v>
      </c>
      <c r="N21" s="158">
        <v>7.9318</v>
      </c>
      <c r="O21" s="158">
        <v>18.1464</v>
      </c>
      <c r="P21" s="158">
        <v>12.9427</v>
      </c>
      <c r="Q21" s="158">
        <v>13.4076</v>
      </c>
      <c r="R21" s="158">
        <v>27.570399999999999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44826</v>
      </c>
      <c r="E22" s="158">
        <v>39.82</v>
      </c>
      <c r="F22" s="158">
        <v>-0.17549999999999999</v>
      </c>
      <c r="G22" s="158">
        <v>0.30230000000000001</v>
      </c>
      <c r="H22" s="158">
        <v>-0.99450000000000005</v>
      </c>
      <c r="I22" s="158">
        <v>-0.20050000000000001</v>
      </c>
      <c r="J22" s="158">
        <v>2.1812</v>
      </c>
      <c r="K22" s="158">
        <v>13.0608</v>
      </c>
      <c r="L22" s="158">
        <v>3.8331</v>
      </c>
      <c r="M22" s="158">
        <v>5.2881999999999998</v>
      </c>
      <c r="N22" s="158">
        <v>5.8197999999999999</v>
      </c>
      <c r="O22" s="158">
        <v>16.075600000000001</v>
      </c>
      <c r="P22" s="158">
        <v>11.259600000000001</v>
      </c>
      <c r="Q22" s="158">
        <v>11.1036</v>
      </c>
      <c r="R22" s="158">
        <v>25.183800000000002</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44826</v>
      </c>
      <c r="E23" s="158">
        <v>179.46700000000001</v>
      </c>
      <c r="F23" s="158">
        <v>-0.38390000000000002</v>
      </c>
      <c r="G23" s="158">
        <v>-0.14480000000000001</v>
      </c>
      <c r="H23" s="158">
        <v>-1.2669999999999999</v>
      </c>
      <c r="I23" s="158">
        <v>-0.78090000000000004</v>
      </c>
      <c r="J23" s="158">
        <v>2.1993999999999998</v>
      </c>
      <c r="K23" s="158">
        <v>12.9114</v>
      </c>
      <c r="L23" s="158">
        <v>4.9951999999999996</v>
      </c>
      <c r="M23" s="158">
        <v>3.7663000000000002</v>
      </c>
      <c r="N23" s="158">
        <v>1.6897</v>
      </c>
      <c r="O23" s="158">
        <v>14.503399999999999</v>
      </c>
      <c r="P23" s="158">
        <v>10.0097</v>
      </c>
      <c r="Q23" s="158">
        <v>13.5009</v>
      </c>
      <c r="R23" s="158">
        <v>24.098500000000001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44826</v>
      </c>
      <c r="E24" s="158">
        <v>199.0307</v>
      </c>
      <c r="F24" s="158">
        <v>-0.38109999999999999</v>
      </c>
      <c r="G24" s="158">
        <v>-0.1366</v>
      </c>
      <c r="H24" s="158">
        <v>-1.2482</v>
      </c>
      <c r="I24" s="158">
        <v>-0.74299999999999999</v>
      </c>
      <c r="J24" s="158">
        <v>2.2854999999999999</v>
      </c>
      <c r="K24" s="158">
        <v>13.1928</v>
      </c>
      <c r="L24" s="158">
        <v>5.5190999999999999</v>
      </c>
      <c r="M24" s="158">
        <v>4.5381</v>
      </c>
      <c r="N24" s="158">
        <v>2.7050000000000001</v>
      </c>
      <c r="O24" s="158">
        <v>15.658200000000001</v>
      </c>
      <c r="P24" s="158">
        <v>11.202299999999999</v>
      </c>
      <c r="Q24" s="158">
        <v>14.1008</v>
      </c>
      <c r="R24" s="158">
        <v>25.343</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44826</v>
      </c>
      <c r="E25" s="158">
        <v>83.052000000000007</v>
      </c>
      <c r="F25" s="158">
        <v>-0.57110000000000005</v>
      </c>
      <c r="G25" s="158">
        <v>-0.36830000000000002</v>
      </c>
      <c r="H25" s="158">
        <v>-1.6460999999999999</v>
      </c>
      <c r="I25" s="158">
        <v>-0.67210000000000003</v>
      </c>
      <c r="J25" s="158">
        <v>1.9468000000000001</v>
      </c>
      <c r="K25" s="158">
        <v>13.8619</v>
      </c>
      <c r="L25" s="158">
        <v>5.1717000000000004</v>
      </c>
      <c r="M25" s="158">
        <v>6.9692999999999996</v>
      </c>
      <c r="N25" s="158">
        <v>6.2236000000000002</v>
      </c>
      <c r="O25" s="158">
        <v>16.071899999999999</v>
      </c>
      <c r="P25" s="158">
        <v>9.7932000000000006</v>
      </c>
      <c r="Q25" s="158">
        <v>12.8788</v>
      </c>
      <c r="R25" s="158">
        <v>26.8232</v>
      </c>
      <c r="T25" s="106"/>
      <c r="U25" s="107"/>
      <c r="V25" s="107"/>
      <c r="W25" s="107"/>
      <c r="X25" s="107"/>
      <c r="Y25" s="107"/>
      <c r="Z25" s="107"/>
      <c r="AA25" s="107"/>
      <c r="AB25" s="107"/>
      <c r="AC25" s="107"/>
      <c r="AD25" s="107"/>
      <c r="AE25" s="107"/>
      <c r="AF25" s="107"/>
      <c r="AG25" s="107"/>
      <c r="AH25" s="107"/>
    </row>
    <row r="26" spans="1:34" x14ac:dyDescent="0.3">
      <c r="A26" s="154" t="s">
        <v>474</v>
      </c>
      <c r="B26" s="154" t="s">
        <v>1702</v>
      </c>
      <c r="C26" s="154"/>
      <c r="D26" s="157">
        <v>44826</v>
      </c>
      <c r="E26" s="158">
        <v>83.052000000000007</v>
      </c>
      <c r="F26" s="158">
        <v>-0.57110000000000005</v>
      </c>
      <c r="G26" s="158">
        <v>-0.36830000000000002</v>
      </c>
      <c r="H26" s="158">
        <v>-1.6460999999999999</v>
      </c>
      <c r="I26" s="158">
        <v>-0.67210000000000003</v>
      </c>
      <c r="J26" s="158">
        <v>1.9468000000000001</v>
      </c>
      <c r="K26" s="158">
        <v>13.8619</v>
      </c>
      <c r="L26" s="158">
        <v>5.1717000000000004</v>
      </c>
      <c r="M26" s="158">
        <v>6.9692999999999996</v>
      </c>
      <c r="N26" s="158">
        <v>6.2236000000000002</v>
      </c>
      <c r="O26" s="158">
        <v>16.071899999999999</v>
      </c>
      <c r="P26" s="158">
        <v>10.9274</v>
      </c>
      <c r="Q26" s="158">
        <v>15.4718</v>
      </c>
      <c r="R26" s="158">
        <v>26.8232</v>
      </c>
      <c r="T26" s="106"/>
      <c r="U26" s="107"/>
      <c r="V26" s="107"/>
      <c r="W26" s="107"/>
      <c r="X26" s="107"/>
      <c r="Y26" s="107"/>
      <c r="Z26" s="107"/>
      <c r="AA26" s="107"/>
      <c r="AB26" s="107"/>
      <c r="AC26" s="107"/>
      <c r="AD26" s="107"/>
      <c r="AE26" s="107"/>
      <c r="AF26" s="107"/>
      <c r="AG26" s="107"/>
      <c r="AH26" s="107"/>
    </row>
    <row r="27" spans="1:34" x14ac:dyDescent="0.3">
      <c r="A27" s="154" t="s">
        <v>474</v>
      </c>
      <c r="B27" s="154" t="s">
        <v>1703</v>
      </c>
      <c r="C27" s="154">
        <v>119062</v>
      </c>
      <c r="D27" s="157">
        <v>44826</v>
      </c>
      <c r="E27" s="158">
        <v>88.41</v>
      </c>
      <c r="F27" s="158">
        <v>-0.56910000000000005</v>
      </c>
      <c r="G27" s="158">
        <v>-0.36180000000000001</v>
      </c>
      <c r="H27" s="158">
        <v>-1.6333</v>
      </c>
      <c r="I27" s="158">
        <v>-0.64729999999999999</v>
      </c>
      <c r="J27" s="158">
        <v>2.0017</v>
      </c>
      <c r="K27" s="158">
        <v>14.0495</v>
      </c>
      <c r="L27" s="158">
        <v>5.5163000000000002</v>
      </c>
      <c r="M27" s="158">
        <v>7.4881000000000002</v>
      </c>
      <c r="N27" s="158">
        <v>6.9096000000000002</v>
      </c>
      <c r="O27" s="158">
        <v>16.809699999999999</v>
      </c>
      <c r="P27" s="158">
        <v>10.5632</v>
      </c>
      <c r="Q27" s="158">
        <v>12.2883</v>
      </c>
      <c r="R27" s="158">
        <v>27.627099999999999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44826</v>
      </c>
      <c r="E28" s="158">
        <v>88.41</v>
      </c>
      <c r="F28" s="158">
        <v>-0.56910000000000005</v>
      </c>
      <c r="G28" s="158">
        <v>-0.36180000000000001</v>
      </c>
      <c r="H28" s="158">
        <v>-1.6333</v>
      </c>
      <c r="I28" s="158">
        <v>-0.64729999999999999</v>
      </c>
      <c r="J28" s="158">
        <v>2.0017</v>
      </c>
      <c r="K28" s="158">
        <v>14.0495</v>
      </c>
      <c r="L28" s="158">
        <v>5.5163000000000002</v>
      </c>
      <c r="M28" s="158">
        <v>7.4881000000000002</v>
      </c>
      <c r="N28" s="158">
        <v>6.9096000000000002</v>
      </c>
      <c r="O28" s="158">
        <v>16.809699999999999</v>
      </c>
      <c r="P28" s="158">
        <v>11.7951</v>
      </c>
      <c r="Q28" s="158">
        <v>15.340299999999999</v>
      </c>
      <c r="R28" s="158">
        <v>27.627099999999999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44826</v>
      </c>
      <c r="E29" s="158">
        <v>16.392800000000001</v>
      </c>
      <c r="F29" s="158">
        <v>-0.39369999999999999</v>
      </c>
      <c r="G29" s="158">
        <v>3.1099999999999999E-2</v>
      </c>
      <c r="H29" s="158">
        <v>-1.4742999999999999</v>
      </c>
      <c r="I29" s="158">
        <v>-1.0108999999999999</v>
      </c>
      <c r="J29" s="158">
        <v>1.1483000000000001</v>
      </c>
      <c r="K29" s="158">
        <v>11.7163</v>
      </c>
      <c r="L29" s="158">
        <v>0.496</v>
      </c>
      <c r="M29" s="158">
        <v>0.1008</v>
      </c>
      <c r="N29" s="158">
        <v>-0.2974</v>
      </c>
      <c r="O29" s="158">
        <v>14.662000000000001</v>
      </c>
      <c r="P29" s="158"/>
      <c r="Q29" s="158">
        <v>13.436</v>
      </c>
      <c r="R29" s="158">
        <v>19.337700000000002</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44826</v>
      </c>
      <c r="E30" s="158">
        <v>15.4937</v>
      </c>
      <c r="F30" s="158">
        <v>-0.39789999999999998</v>
      </c>
      <c r="G30" s="158">
        <v>1.8700000000000001E-2</v>
      </c>
      <c r="H30" s="158">
        <v>-1.5022</v>
      </c>
      <c r="I30" s="158">
        <v>-1.0676000000000001</v>
      </c>
      <c r="J30" s="158">
        <v>1.0210999999999999</v>
      </c>
      <c r="K30" s="158">
        <v>11.301299999999999</v>
      </c>
      <c r="L30" s="158">
        <v>-0.24979999999999999</v>
      </c>
      <c r="M30" s="158">
        <v>-1.0076000000000001</v>
      </c>
      <c r="N30" s="158">
        <v>-1.7650999999999999</v>
      </c>
      <c r="O30" s="158">
        <v>12.986499999999999</v>
      </c>
      <c r="P30" s="158"/>
      <c r="Q30" s="158">
        <v>11.8155</v>
      </c>
      <c r="R30" s="158">
        <v>17.581399999999999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44826</v>
      </c>
      <c r="E31" s="158">
        <v>233.42</v>
      </c>
      <c r="F31" s="158">
        <v>-0.29899999999999999</v>
      </c>
      <c r="G31" s="158">
        <v>-7.7100000000000002E-2</v>
      </c>
      <c r="H31" s="158">
        <v>-1.2647999999999999</v>
      </c>
      <c r="I31" s="158">
        <v>-0.63429999999999997</v>
      </c>
      <c r="J31" s="158">
        <v>1.4914000000000001</v>
      </c>
      <c r="K31" s="158">
        <v>12.2158</v>
      </c>
      <c r="L31" s="158">
        <v>3.8437999999999999</v>
      </c>
      <c r="M31" s="158">
        <v>9.9741</v>
      </c>
      <c r="N31" s="158">
        <v>11.876899999999999</v>
      </c>
      <c r="O31" s="158">
        <v>21.034600000000001</v>
      </c>
      <c r="P31" s="158">
        <v>14.0504</v>
      </c>
      <c r="Q31" s="158">
        <v>14.7468</v>
      </c>
      <c r="R31" s="158">
        <v>36.086399999999998</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44826</v>
      </c>
      <c r="E32" s="158">
        <v>254.75</v>
      </c>
      <c r="F32" s="158">
        <v>-0.2974</v>
      </c>
      <c r="G32" s="158">
        <v>-7.0599999999999996E-2</v>
      </c>
      <c r="H32" s="158">
        <v>-1.252</v>
      </c>
      <c r="I32" s="158">
        <v>-0.60860000000000003</v>
      </c>
      <c r="J32" s="158">
        <v>1.5385</v>
      </c>
      <c r="K32" s="158">
        <v>12.373200000000001</v>
      </c>
      <c r="L32" s="158">
        <v>4.1326000000000001</v>
      </c>
      <c r="M32" s="158">
        <v>10.4392</v>
      </c>
      <c r="N32" s="158">
        <v>12.4923</v>
      </c>
      <c r="O32" s="158">
        <v>21.661200000000001</v>
      </c>
      <c r="P32" s="158">
        <v>14.8855</v>
      </c>
      <c r="Q32" s="158">
        <v>16.813099999999999</v>
      </c>
      <c r="R32" s="158">
        <v>36.7881</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44826</v>
      </c>
      <c r="E33" s="158">
        <v>15.7499</v>
      </c>
      <c r="F33" s="158">
        <v>-0.28549999999999998</v>
      </c>
      <c r="G33" s="158">
        <v>0.1023</v>
      </c>
      <c r="H33" s="158">
        <v>-1.6271</v>
      </c>
      <c r="I33" s="158">
        <v>-1.1635</v>
      </c>
      <c r="J33" s="158">
        <v>0.94669999999999999</v>
      </c>
      <c r="K33" s="158">
        <v>11.357100000000001</v>
      </c>
      <c r="L33" s="158">
        <v>-0.2994</v>
      </c>
      <c r="M33" s="158">
        <v>-1.0049999999999999</v>
      </c>
      <c r="N33" s="158">
        <v>0.46050000000000002</v>
      </c>
      <c r="O33" s="158">
        <v>12.3133</v>
      </c>
      <c r="P33" s="158">
        <v>6.2877000000000001</v>
      </c>
      <c r="Q33" s="158">
        <v>7.9821</v>
      </c>
      <c r="R33" s="158">
        <v>16.524000000000001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44826</v>
      </c>
      <c r="E34" s="158">
        <v>17.037500000000001</v>
      </c>
      <c r="F34" s="158">
        <v>-0.28270000000000001</v>
      </c>
      <c r="G34" s="158">
        <v>0.1099</v>
      </c>
      <c r="H34" s="158">
        <v>-1.6094999999999999</v>
      </c>
      <c r="I34" s="158">
        <v>-1.1293</v>
      </c>
      <c r="J34" s="158">
        <v>1.0234000000000001</v>
      </c>
      <c r="K34" s="158">
        <v>11.607900000000001</v>
      </c>
      <c r="L34" s="158">
        <v>0.1087</v>
      </c>
      <c r="M34" s="158">
        <v>-0.37830000000000003</v>
      </c>
      <c r="N34" s="158">
        <v>1.325</v>
      </c>
      <c r="O34" s="158">
        <v>13.2652</v>
      </c>
      <c r="P34" s="158">
        <v>7.6513</v>
      </c>
      <c r="Q34" s="158">
        <v>9.4261999999999997</v>
      </c>
      <c r="R34" s="158">
        <v>17.511099999999999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44826</v>
      </c>
      <c r="E35" s="158">
        <v>18.73</v>
      </c>
      <c r="F35" s="158">
        <v>-0.1865</v>
      </c>
      <c r="G35" s="158">
        <v>0.4128</v>
      </c>
      <c r="H35" s="158">
        <v>-1.0983000000000001</v>
      </c>
      <c r="I35" s="158">
        <v>-6.4000000000000001E-2</v>
      </c>
      <c r="J35" s="158">
        <v>1.7824</v>
      </c>
      <c r="K35" s="158">
        <v>13.791</v>
      </c>
      <c r="L35" s="158">
        <v>3.3094000000000001</v>
      </c>
      <c r="M35" s="158">
        <v>2.5177999999999998</v>
      </c>
      <c r="N35" s="158">
        <v>2.0152999999999999</v>
      </c>
      <c r="O35" s="158">
        <v>16.601099999999999</v>
      </c>
      <c r="P35" s="158">
        <v>10.428000000000001</v>
      </c>
      <c r="Q35" s="158">
        <v>11.5709</v>
      </c>
      <c r="R35" s="158">
        <v>24.467400000000001</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44826</v>
      </c>
      <c r="E36" s="158">
        <v>17.198</v>
      </c>
      <c r="F36" s="158">
        <v>-0.1915</v>
      </c>
      <c r="G36" s="158">
        <v>0.40279999999999999</v>
      </c>
      <c r="H36" s="158">
        <v>-1.1211</v>
      </c>
      <c r="I36" s="158">
        <v>-0.1162</v>
      </c>
      <c r="J36" s="158">
        <v>1.6731</v>
      </c>
      <c r="K36" s="158">
        <v>13.443300000000001</v>
      </c>
      <c r="L36" s="158">
        <v>2.6133999999999999</v>
      </c>
      <c r="M36" s="158">
        <v>1.5229999999999999</v>
      </c>
      <c r="N36" s="158">
        <v>0.74990000000000001</v>
      </c>
      <c r="O36" s="158">
        <v>15.118600000000001</v>
      </c>
      <c r="P36" s="158">
        <v>8.8663000000000007</v>
      </c>
      <c r="Q36" s="158">
        <v>9.9221000000000004</v>
      </c>
      <c r="R36" s="158">
        <v>22.9328</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44826</v>
      </c>
      <c r="E37" s="158">
        <v>15.992599999999999</v>
      </c>
      <c r="F37" s="158">
        <v>-0.24510000000000001</v>
      </c>
      <c r="G37" s="158">
        <v>-1.1900000000000001E-2</v>
      </c>
      <c r="H37" s="158">
        <v>-1.1557999999999999</v>
      </c>
      <c r="I37" s="158">
        <v>-0.1124</v>
      </c>
      <c r="J37" s="158">
        <v>2.4188000000000001</v>
      </c>
      <c r="K37" s="158">
        <v>12.345499999999999</v>
      </c>
      <c r="L37" s="158">
        <v>3.8157000000000001</v>
      </c>
      <c r="M37" s="158">
        <v>4.3754</v>
      </c>
      <c r="N37" s="158">
        <v>4.2556000000000003</v>
      </c>
      <c r="O37" s="158">
        <v>14.2965</v>
      </c>
      <c r="P37" s="158"/>
      <c r="Q37" s="158">
        <v>13.2333</v>
      </c>
      <c r="R37" s="158">
        <v>22.273599999999998</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44826</v>
      </c>
      <c r="E38" s="158">
        <v>14.8352</v>
      </c>
      <c r="F38" s="158">
        <v>-0.24809999999999999</v>
      </c>
      <c r="G38" s="158">
        <v>-2.1600000000000001E-2</v>
      </c>
      <c r="H38" s="158">
        <v>-1.1830000000000001</v>
      </c>
      <c r="I38" s="158">
        <v>-0.16619999999999999</v>
      </c>
      <c r="J38" s="158">
        <v>2.2827999999999999</v>
      </c>
      <c r="K38" s="158">
        <v>11.8802</v>
      </c>
      <c r="L38" s="158">
        <v>2.8793000000000002</v>
      </c>
      <c r="M38" s="158">
        <v>2.9243000000000001</v>
      </c>
      <c r="N38" s="158">
        <v>2.3018000000000001</v>
      </c>
      <c r="O38" s="158">
        <v>12.0695</v>
      </c>
      <c r="P38" s="158"/>
      <c r="Q38" s="158">
        <v>11.004</v>
      </c>
      <c r="R38" s="158">
        <v>19.928599999999999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44826</v>
      </c>
      <c r="E39" s="158">
        <v>15.514099999999999</v>
      </c>
      <c r="F39" s="158">
        <v>-0.21290000000000001</v>
      </c>
      <c r="G39" s="158">
        <v>0.44669999999999999</v>
      </c>
      <c r="H39" s="158">
        <v>-0.78410000000000002</v>
      </c>
      <c r="I39" s="158">
        <v>-0.22320000000000001</v>
      </c>
      <c r="J39" s="158">
        <v>2.5705</v>
      </c>
      <c r="K39" s="158">
        <v>14.1784</v>
      </c>
      <c r="L39" s="158">
        <v>4.5425000000000004</v>
      </c>
      <c r="M39" s="158">
        <v>2.5535999999999999</v>
      </c>
      <c r="N39" s="158">
        <v>1.7144999999999999</v>
      </c>
      <c r="O39" s="158">
        <v>13.129899999999999</v>
      </c>
      <c r="P39" s="158"/>
      <c r="Q39" s="158">
        <v>10.932399999999999</v>
      </c>
      <c r="R39" s="158">
        <v>18.833100000000002</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44826</v>
      </c>
      <c r="E40" s="158">
        <v>14.530799999999999</v>
      </c>
      <c r="F40" s="158">
        <v>-0.217</v>
      </c>
      <c r="G40" s="158">
        <v>0.43340000000000001</v>
      </c>
      <c r="H40" s="158">
        <v>-0.81699999999999995</v>
      </c>
      <c r="I40" s="158">
        <v>-0.28960000000000002</v>
      </c>
      <c r="J40" s="158">
        <v>2.4218999999999999</v>
      </c>
      <c r="K40" s="158">
        <v>13.712</v>
      </c>
      <c r="L40" s="158">
        <v>3.6987999999999999</v>
      </c>
      <c r="M40" s="158">
        <v>1.3234999999999999</v>
      </c>
      <c r="N40" s="158">
        <v>8.8200000000000001E-2</v>
      </c>
      <c r="O40" s="158">
        <v>11.374700000000001</v>
      </c>
      <c r="P40" s="158"/>
      <c r="Q40" s="158">
        <v>9.2295999999999996</v>
      </c>
      <c r="R40" s="158">
        <v>16.908300000000001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44826</v>
      </c>
      <c r="E41" s="158">
        <v>208.91241712830401</v>
      </c>
      <c r="F41" s="158">
        <v>-0.2238</v>
      </c>
      <c r="G41" s="158">
        <v>0.53420000000000001</v>
      </c>
      <c r="H41" s="158">
        <v>-1.2911999999999999</v>
      </c>
      <c r="I41" s="158">
        <v>-0.26340000000000002</v>
      </c>
      <c r="J41" s="158">
        <v>3.3645999999999998</v>
      </c>
      <c r="K41" s="158">
        <v>14.9003</v>
      </c>
      <c r="L41" s="158">
        <v>5.8311000000000002</v>
      </c>
      <c r="M41" s="158">
        <v>5.8468999999999998</v>
      </c>
      <c r="N41" s="158">
        <v>0.34289999999999998</v>
      </c>
      <c r="O41" s="158">
        <v>20.977399999999999</v>
      </c>
      <c r="P41" s="158">
        <v>9.8698999999999995</v>
      </c>
      <c r="Q41" s="158">
        <v>11.687799999999999</v>
      </c>
      <c r="R41" s="158">
        <v>25.1282</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44826</v>
      </c>
      <c r="E42" s="158">
        <v>76.864000000000004</v>
      </c>
      <c r="F42" s="158">
        <v>-0.22020000000000001</v>
      </c>
      <c r="G42" s="158">
        <v>0.54190000000000005</v>
      </c>
      <c r="H42" s="158">
        <v>-1.2695000000000001</v>
      </c>
      <c r="I42" s="158">
        <v>-0.22289999999999999</v>
      </c>
      <c r="J42" s="158">
        <v>3.4704000000000002</v>
      </c>
      <c r="K42" s="158">
        <v>15.219200000000001</v>
      </c>
      <c r="L42" s="158">
        <v>6.3266</v>
      </c>
      <c r="M42" s="158">
        <v>6.5587</v>
      </c>
      <c r="N42" s="158">
        <v>1.2143999999999999</v>
      </c>
      <c r="O42" s="158">
        <v>21.9681</v>
      </c>
      <c r="P42" s="158">
        <v>10.762600000000001</v>
      </c>
      <c r="Q42" s="158">
        <v>12.2364</v>
      </c>
      <c r="R42" s="158">
        <v>26.160900000000002</v>
      </c>
      <c r="T42" s="106"/>
      <c r="U42" s="107"/>
      <c r="V42" s="107"/>
      <c r="W42" s="107"/>
      <c r="X42" s="107"/>
      <c r="Y42" s="107"/>
      <c r="Z42" s="107"/>
      <c r="AA42" s="107"/>
      <c r="AB42" s="107"/>
      <c r="AC42" s="107"/>
      <c r="AD42" s="107"/>
      <c r="AE42" s="107"/>
      <c r="AF42" s="107"/>
      <c r="AG42" s="107"/>
      <c r="AH42" s="107"/>
    </row>
    <row r="43" spans="1:34" x14ac:dyDescent="0.3">
      <c r="A43" s="154" t="s">
        <v>474</v>
      </c>
      <c r="B43" s="154" t="s">
        <v>1704</v>
      </c>
      <c r="C43" s="154">
        <v>133036</v>
      </c>
      <c r="D43" s="157">
        <v>44826</v>
      </c>
      <c r="E43" s="158">
        <v>41.426000000000002</v>
      </c>
      <c r="F43" s="158">
        <v>-0.21920000000000001</v>
      </c>
      <c r="G43" s="158">
        <v>0.24929999999999999</v>
      </c>
      <c r="H43" s="158">
        <v>-1.1949000000000001</v>
      </c>
      <c r="I43" s="158">
        <v>-0.84250000000000003</v>
      </c>
      <c r="J43" s="158">
        <v>1.8363</v>
      </c>
      <c r="K43" s="158">
        <v>13.2601</v>
      </c>
      <c r="L43" s="158">
        <v>4.9955999999999996</v>
      </c>
      <c r="M43" s="158">
        <v>5.9922000000000004</v>
      </c>
      <c r="N43" s="158">
        <v>7.0495000000000001</v>
      </c>
      <c r="O43" s="158">
        <v>18.415500000000002</v>
      </c>
      <c r="P43" s="158">
        <v>12.294700000000001</v>
      </c>
      <c r="Q43" s="158">
        <v>11.3942</v>
      </c>
      <c r="R43" s="158">
        <v>26.832599999999999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1705</v>
      </c>
      <c r="C44" s="154">
        <v>133035</v>
      </c>
      <c r="D44" s="157">
        <v>44826</v>
      </c>
      <c r="E44" s="158">
        <v>46.834000000000003</v>
      </c>
      <c r="F44" s="158">
        <v>-0.21729999999999999</v>
      </c>
      <c r="G44" s="158">
        <v>0.26119999999999999</v>
      </c>
      <c r="H44" s="158">
        <v>-1.167</v>
      </c>
      <c r="I44" s="158">
        <v>-0.78800000000000003</v>
      </c>
      <c r="J44" s="158">
        <v>1.9593</v>
      </c>
      <c r="K44" s="158">
        <v>13.6637</v>
      </c>
      <c r="L44" s="158">
        <v>5.7462999999999997</v>
      </c>
      <c r="M44" s="158">
        <v>7.125</v>
      </c>
      <c r="N44" s="158">
        <v>8.5754000000000001</v>
      </c>
      <c r="O44" s="158">
        <v>20.0168</v>
      </c>
      <c r="P44" s="158">
        <v>13.7879</v>
      </c>
      <c r="Q44" s="158">
        <v>12.936500000000001</v>
      </c>
      <c r="R44" s="158">
        <v>28.586600000000001</v>
      </c>
      <c r="T44" s="106"/>
      <c r="U44" s="107"/>
      <c r="V44" s="107"/>
      <c r="W44" s="107"/>
      <c r="X44" s="107"/>
      <c r="Y44" s="107"/>
      <c r="Z44" s="107"/>
      <c r="AA44" s="107"/>
      <c r="AB44" s="107"/>
      <c r="AC44" s="107"/>
      <c r="AD44" s="107"/>
      <c r="AE44" s="107"/>
      <c r="AF44" s="107"/>
      <c r="AG44" s="107"/>
      <c r="AH44" s="107"/>
    </row>
    <row r="45" spans="1:34" x14ac:dyDescent="0.3">
      <c r="A45" s="154" t="s">
        <v>474</v>
      </c>
      <c r="B45" s="154" t="s">
        <v>1831</v>
      </c>
      <c r="C45" s="154">
        <v>100286</v>
      </c>
      <c r="D45" s="157">
        <v>44826</v>
      </c>
      <c r="E45" s="158">
        <v>162.65083800136699</v>
      </c>
      <c r="F45" s="158">
        <v>-0.2172</v>
      </c>
      <c r="G45" s="158">
        <v>0.25119999999999998</v>
      </c>
      <c r="H45" s="158">
        <v>-1.1932</v>
      </c>
      <c r="I45" s="158">
        <v>-0.83899999999999997</v>
      </c>
      <c r="J45" s="158">
        <v>1.8363</v>
      </c>
      <c r="K45" s="158">
        <v>13.263500000000001</v>
      </c>
      <c r="L45" s="158">
        <v>4.9984999999999999</v>
      </c>
      <c r="M45" s="158">
        <v>5.9950000000000001</v>
      </c>
      <c r="N45" s="158">
        <v>7.0529999999999999</v>
      </c>
      <c r="O45" s="158">
        <v>18.330100000000002</v>
      </c>
      <c r="P45" s="158">
        <v>11.967700000000001</v>
      </c>
      <c r="Q45" s="158">
        <v>12.987299999999999</v>
      </c>
      <c r="R45" s="158">
        <v>26.828900000000001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1832</v>
      </c>
      <c r="C46" s="154">
        <v>119767</v>
      </c>
      <c r="D46" s="157">
        <v>44826</v>
      </c>
      <c r="E46" s="158">
        <v>81.927603606128898</v>
      </c>
      <c r="F46" s="158">
        <v>-0.2155</v>
      </c>
      <c r="G46" s="158">
        <v>0.26190000000000002</v>
      </c>
      <c r="H46" s="158">
        <v>-1.1636</v>
      </c>
      <c r="I46" s="158">
        <v>-0.78790000000000004</v>
      </c>
      <c r="J46" s="158">
        <v>1.9603999999999999</v>
      </c>
      <c r="K46" s="158">
        <v>13.667</v>
      </c>
      <c r="L46" s="158">
        <v>5.7497999999999996</v>
      </c>
      <c r="M46" s="158">
        <v>7.1269</v>
      </c>
      <c r="N46" s="158">
        <v>8.5772999999999993</v>
      </c>
      <c r="O46" s="158">
        <v>19.928799999999999</v>
      </c>
      <c r="P46" s="158">
        <v>13.500299999999999</v>
      </c>
      <c r="Q46" s="158">
        <v>13.7462</v>
      </c>
      <c r="R46" s="158">
        <v>28.582799999999999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44826</v>
      </c>
      <c r="E47" s="158">
        <v>40.746000000000002</v>
      </c>
      <c r="F47" s="158">
        <v>0.33239999999999997</v>
      </c>
      <c r="G47" s="158">
        <v>0.82399999999999995</v>
      </c>
      <c r="H47" s="158">
        <v>-0.75749999999999995</v>
      </c>
      <c r="I47" s="158">
        <v>0.35220000000000001</v>
      </c>
      <c r="J47" s="158">
        <v>2.5314999999999999</v>
      </c>
      <c r="K47" s="158">
        <v>14.4679</v>
      </c>
      <c r="L47" s="158">
        <v>1.6819999999999999</v>
      </c>
      <c r="M47" s="158">
        <v>0.25590000000000002</v>
      </c>
      <c r="N47" s="158">
        <v>0.83399999999999996</v>
      </c>
      <c r="O47" s="158">
        <v>13.9832</v>
      </c>
      <c r="P47" s="158">
        <v>8.9062999999999999</v>
      </c>
      <c r="Q47" s="158">
        <v>13.8484</v>
      </c>
      <c r="R47" s="158">
        <v>19.569400000000002</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44826</v>
      </c>
      <c r="E48" s="158">
        <v>36.927</v>
      </c>
      <c r="F48" s="158">
        <v>0.33150000000000002</v>
      </c>
      <c r="G48" s="158">
        <v>0.81630000000000003</v>
      </c>
      <c r="H48" s="158">
        <v>-0.77649999999999997</v>
      </c>
      <c r="I48" s="158">
        <v>0.31509999999999999</v>
      </c>
      <c r="J48" s="158">
        <v>2.4441000000000002</v>
      </c>
      <c r="K48" s="158">
        <v>14.176600000000001</v>
      </c>
      <c r="L48" s="158">
        <v>1.1642999999999999</v>
      </c>
      <c r="M48" s="158">
        <v>-0.50119999999999998</v>
      </c>
      <c r="N48" s="158">
        <v>-0.1757</v>
      </c>
      <c r="O48" s="158">
        <v>12.8032</v>
      </c>
      <c r="P48" s="158">
        <v>7.7861000000000002</v>
      </c>
      <c r="Q48" s="158">
        <v>11.887700000000001</v>
      </c>
      <c r="R48" s="158">
        <v>18.363</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44826</v>
      </c>
      <c r="E49" s="158">
        <v>136.89279999999999</v>
      </c>
      <c r="F49" s="158">
        <v>-0.1479</v>
      </c>
      <c r="G49" s="158">
        <v>0.41439999999999999</v>
      </c>
      <c r="H49" s="158">
        <v>-0.88890000000000002</v>
      </c>
      <c r="I49" s="158">
        <v>-0.7016</v>
      </c>
      <c r="J49" s="158">
        <v>1.2101999999999999</v>
      </c>
      <c r="K49" s="158">
        <v>11.2172</v>
      </c>
      <c r="L49" s="158">
        <v>1.9948999999999999</v>
      </c>
      <c r="M49" s="158">
        <v>0.30990000000000001</v>
      </c>
      <c r="N49" s="158">
        <v>-1.1208</v>
      </c>
      <c r="O49" s="158">
        <v>9.5389999999999997</v>
      </c>
      <c r="P49" s="158">
        <v>8.1990999999999996</v>
      </c>
      <c r="Q49" s="158">
        <v>8.5917999999999992</v>
      </c>
      <c r="R49" s="158">
        <v>16.191299999999998</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44826</v>
      </c>
      <c r="E50" s="158">
        <v>150.7961</v>
      </c>
      <c r="F50" s="158">
        <v>-0.14499999999999999</v>
      </c>
      <c r="G50" s="158">
        <v>0.42299999999999999</v>
      </c>
      <c r="H50" s="158">
        <v>-0.86899999999999999</v>
      </c>
      <c r="I50" s="158">
        <v>-0.66169999999999995</v>
      </c>
      <c r="J50" s="158">
        <v>1.3002</v>
      </c>
      <c r="K50" s="158">
        <v>11.516299999999999</v>
      </c>
      <c r="L50" s="158">
        <v>2.5720999999999998</v>
      </c>
      <c r="M50" s="158">
        <v>1.1758999999999999</v>
      </c>
      <c r="N50" s="158">
        <v>3.7900000000000003E-2</v>
      </c>
      <c r="O50" s="158">
        <v>10.8148</v>
      </c>
      <c r="P50" s="158">
        <v>9.5366999999999997</v>
      </c>
      <c r="Q50" s="158">
        <v>9.9580000000000002</v>
      </c>
      <c r="R50" s="158">
        <v>17.5749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44826</v>
      </c>
      <c r="E51" s="158">
        <v>18.297899999999998</v>
      </c>
      <c r="F51" s="158">
        <v>-0.16420000000000001</v>
      </c>
      <c r="G51" s="158">
        <v>0.29320000000000002</v>
      </c>
      <c r="H51" s="158">
        <v>-1.1347</v>
      </c>
      <c r="I51" s="158">
        <v>-0.72</v>
      </c>
      <c r="J51" s="158">
        <v>1.3038000000000001</v>
      </c>
      <c r="K51" s="158">
        <v>13.732799999999999</v>
      </c>
      <c r="L51" s="158">
        <v>3.6814</v>
      </c>
      <c r="M51" s="158">
        <v>5.9390999999999998</v>
      </c>
      <c r="N51" s="158">
        <v>5.5029000000000003</v>
      </c>
      <c r="O51" s="158">
        <v>20.857299999999999</v>
      </c>
      <c r="P51" s="158"/>
      <c r="Q51" s="158">
        <v>20.9191</v>
      </c>
      <c r="R51" s="158">
        <v>28.3536</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44826</v>
      </c>
      <c r="E52" s="158">
        <v>17.224499999999999</v>
      </c>
      <c r="F52" s="158">
        <v>-0.16919999999999999</v>
      </c>
      <c r="G52" s="158">
        <v>0.27710000000000001</v>
      </c>
      <c r="H52" s="158">
        <v>-1.1728000000000001</v>
      </c>
      <c r="I52" s="158">
        <v>-0.79710000000000003</v>
      </c>
      <c r="J52" s="158">
        <v>1.1295999999999999</v>
      </c>
      <c r="K52" s="158">
        <v>13.159800000000001</v>
      </c>
      <c r="L52" s="158">
        <v>2.6324999999999998</v>
      </c>
      <c r="M52" s="158">
        <v>4.3529999999999998</v>
      </c>
      <c r="N52" s="158">
        <v>3.4249999999999998</v>
      </c>
      <c r="O52" s="158">
        <v>18.576699999999999</v>
      </c>
      <c r="P52" s="158"/>
      <c r="Q52" s="158">
        <v>18.642600000000002</v>
      </c>
      <c r="R52" s="158">
        <v>25.895</v>
      </c>
      <c r="T52" s="106"/>
      <c r="U52" s="107"/>
      <c r="V52" s="107"/>
      <c r="W52" s="107"/>
      <c r="X52" s="107"/>
      <c r="Y52" s="107"/>
      <c r="Z52" s="107"/>
      <c r="AA52" s="107"/>
      <c r="AB52" s="107"/>
      <c r="AC52" s="107"/>
      <c r="AD52" s="107"/>
      <c r="AE52" s="107"/>
      <c r="AF52" s="107"/>
      <c r="AG52" s="107"/>
      <c r="AH52" s="107"/>
    </row>
    <row r="53" spans="1:34" x14ac:dyDescent="0.3">
      <c r="A53" s="154" t="s">
        <v>474</v>
      </c>
      <c r="B53" s="154" t="s">
        <v>1706</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1707</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1708</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44826</v>
      </c>
      <c r="E57" s="158">
        <v>24.992999999999999</v>
      </c>
      <c r="F57" s="158">
        <v>-0.41039999999999999</v>
      </c>
      <c r="G57" s="158">
        <v>-0.06</v>
      </c>
      <c r="H57" s="158">
        <v>-1.19</v>
      </c>
      <c r="I57" s="158">
        <v>-0.46989999999999998</v>
      </c>
      <c r="J57" s="158">
        <v>1.3833</v>
      </c>
      <c r="K57" s="158">
        <v>12.7538</v>
      </c>
      <c r="L57" s="158">
        <v>3.6322999999999999</v>
      </c>
      <c r="M57" s="158">
        <v>3.8001</v>
      </c>
      <c r="N57" s="158">
        <v>2.7715000000000001</v>
      </c>
      <c r="O57" s="158">
        <v>16.551200000000001</v>
      </c>
      <c r="P57" s="158">
        <v>12.8567</v>
      </c>
      <c r="Q57" s="158">
        <v>13.6556</v>
      </c>
      <c r="R57" s="158">
        <v>22.929099999999998</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44826</v>
      </c>
      <c r="E58" s="158">
        <v>22.251999999999999</v>
      </c>
      <c r="F58" s="158">
        <v>-0.41170000000000001</v>
      </c>
      <c r="G58" s="158">
        <v>-7.1900000000000006E-2</v>
      </c>
      <c r="H58" s="158">
        <v>-1.2163999999999999</v>
      </c>
      <c r="I58" s="158">
        <v>-0.52300000000000002</v>
      </c>
      <c r="J58" s="158">
        <v>1.2605</v>
      </c>
      <c r="K58" s="158">
        <v>12.3668</v>
      </c>
      <c r="L58" s="158">
        <v>2.9232</v>
      </c>
      <c r="M58" s="158">
        <v>2.7330999999999999</v>
      </c>
      <c r="N58" s="158">
        <v>1.3528</v>
      </c>
      <c r="O58" s="158">
        <v>14.867599999999999</v>
      </c>
      <c r="P58" s="158">
        <v>11.17</v>
      </c>
      <c r="Q58" s="158">
        <v>11.8256</v>
      </c>
      <c r="R58" s="158">
        <v>21.193200000000001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44826</v>
      </c>
      <c r="E59" s="158">
        <v>16.525099999999998</v>
      </c>
      <c r="F59" s="158">
        <v>-0.12870000000000001</v>
      </c>
      <c r="G59" s="158">
        <v>0.3382</v>
      </c>
      <c r="H59" s="158">
        <v>-1.113</v>
      </c>
      <c r="I59" s="158">
        <v>-0.67920000000000003</v>
      </c>
      <c r="J59" s="158">
        <v>2.1991999999999998</v>
      </c>
      <c r="K59" s="158">
        <v>13.3658</v>
      </c>
      <c r="L59" s="158">
        <v>7.7544000000000004</v>
      </c>
      <c r="M59" s="158">
        <v>5.2286000000000001</v>
      </c>
      <c r="N59" s="158">
        <v>1.4694</v>
      </c>
      <c r="O59" s="158">
        <v>14.4635</v>
      </c>
      <c r="P59" s="158"/>
      <c r="Q59" s="158">
        <v>13.2927</v>
      </c>
      <c r="R59" s="158">
        <v>18.744599999999998</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44826</v>
      </c>
      <c r="E60" s="158">
        <v>15.494300000000001</v>
      </c>
      <c r="F60" s="158">
        <v>-0.13339999999999999</v>
      </c>
      <c r="G60" s="158">
        <v>0.32500000000000001</v>
      </c>
      <c r="H60" s="158">
        <v>-1.1420999999999999</v>
      </c>
      <c r="I60" s="158">
        <v>-0.73740000000000006</v>
      </c>
      <c r="J60" s="158">
        <v>2.0678000000000001</v>
      </c>
      <c r="K60" s="158">
        <v>12.938000000000001</v>
      </c>
      <c r="L60" s="158">
        <v>6.8956</v>
      </c>
      <c r="M60" s="158">
        <v>3.9781</v>
      </c>
      <c r="N60" s="158">
        <v>-0.12509999999999999</v>
      </c>
      <c r="O60" s="158">
        <v>12.6058</v>
      </c>
      <c r="P60" s="158"/>
      <c r="Q60" s="158">
        <v>11.4941</v>
      </c>
      <c r="R60" s="158">
        <v>16.87</v>
      </c>
      <c r="T60" s="106"/>
      <c r="U60" s="107"/>
      <c r="V60" s="107"/>
      <c r="W60" s="107"/>
      <c r="X60" s="107"/>
      <c r="Y60" s="107"/>
      <c r="Z60" s="107"/>
      <c r="AA60" s="107"/>
      <c r="AB60" s="107"/>
      <c r="AC60" s="107"/>
      <c r="AD60" s="107"/>
      <c r="AE60" s="107"/>
      <c r="AF60" s="107"/>
      <c r="AG60" s="107"/>
      <c r="AH60" s="107"/>
    </row>
    <row r="61" spans="1:34" x14ac:dyDescent="0.3">
      <c r="A61" s="154" t="s">
        <v>474</v>
      </c>
      <c r="B61" s="154" t="s">
        <v>1862</v>
      </c>
      <c r="C61" s="154">
        <v>143163</v>
      </c>
      <c r="D61" s="157">
        <v>44826</v>
      </c>
      <c r="E61" s="158">
        <v>15.6196</v>
      </c>
      <c r="F61" s="158">
        <v>-0.49249999999999999</v>
      </c>
      <c r="G61" s="158">
        <v>8.5900000000000004E-2</v>
      </c>
      <c r="H61" s="158">
        <v>-1.2005999999999999</v>
      </c>
      <c r="I61" s="158">
        <v>-0.23569999999999999</v>
      </c>
      <c r="J61" s="158">
        <v>1.7915000000000001</v>
      </c>
      <c r="K61" s="158">
        <v>12.681699999999999</v>
      </c>
      <c r="L61" s="158">
        <v>4.1139999999999999</v>
      </c>
      <c r="M61" s="158">
        <v>5.0763999999999996</v>
      </c>
      <c r="N61" s="158">
        <v>3.9788999999999999</v>
      </c>
      <c r="O61" s="158">
        <v>13.257199999999999</v>
      </c>
      <c r="P61" s="158"/>
      <c r="Q61" s="158">
        <v>10.666399999999999</v>
      </c>
      <c r="R61" s="158">
        <v>20.4861</v>
      </c>
      <c r="T61" s="106"/>
      <c r="U61" s="107"/>
      <c r="V61" s="107"/>
      <c r="W61" s="107"/>
      <c r="X61" s="107"/>
      <c r="Y61" s="107"/>
      <c r="Z61" s="107"/>
      <c r="AA61" s="107"/>
      <c r="AB61" s="107"/>
      <c r="AC61" s="107"/>
      <c r="AD61" s="107"/>
      <c r="AE61" s="107"/>
      <c r="AF61" s="107"/>
      <c r="AG61" s="107"/>
      <c r="AH61" s="107"/>
    </row>
    <row r="62" spans="1:34" x14ac:dyDescent="0.3">
      <c r="A62" s="154" t="s">
        <v>474</v>
      </c>
      <c r="B62" s="154" t="s">
        <v>1863</v>
      </c>
      <c r="C62" s="154">
        <v>143162</v>
      </c>
      <c r="D62" s="157">
        <v>44826</v>
      </c>
      <c r="E62" s="158">
        <v>14.445399999999999</v>
      </c>
      <c r="F62" s="158">
        <v>-0.498</v>
      </c>
      <c r="G62" s="158">
        <v>7.0000000000000007E-2</v>
      </c>
      <c r="H62" s="158">
        <v>-1.2367999999999999</v>
      </c>
      <c r="I62" s="158">
        <v>-0.3085</v>
      </c>
      <c r="J62" s="158">
        <v>1.6273</v>
      </c>
      <c r="K62" s="158">
        <v>12.135400000000001</v>
      </c>
      <c r="L62" s="158">
        <v>3.1313</v>
      </c>
      <c r="M62" s="158">
        <v>3.5988000000000002</v>
      </c>
      <c r="N62" s="158">
        <v>2.0314000000000001</v>
      </c>
      <c r="O62" s="158">
        <v>11.229200000000001</v>
      </c>
      <c r="P62" s="158"/>
      <c r="Q62" s="158">
        <v>8.7181999999999995</v>
      </c>
      <c r="R62" s="158">
        <v>18.2485</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44826</v>
      </c>
      <c r="E63" s="158">
        <v>68.444699999999997</v>
      </c>
      <c r="F63" s="158">
        <v>-0.40389999999999998</v>
      </c>
      <c r="G63" s="158">
        <v>-3.2899999999999999E-2</v>
      </c>
      <c r="H63" s="158">
        <v>-1.0786</v>
      </c>
      <c r="I63" s="158">
        <v>-0.4758</v>
      </c>
      <c r="J63" s="158">
        <v>1.7803</v>
      </c>
      <c r="K63" s="158">
        <v>13.1991</v>
      </c>
      <c r="L63" s="158">
        <v>3.9916</v>
      </c>
      <c r="M63" s="158">
        <v>5.6029</v>
      </c>
      <c r="N63" s="158">
        <v>5.0815000000000001</v>
      </c>
      <c r="O63" s="158">
        <v>9.9085000000000001</v>
      </c>
      <c r="P63" s="158">
        <v>5.2836999999999996</v>
      </c>
      <c r="Q63" s="158">
        <v>11.762700000000001</v>
      </c>
      <c r="R63" s="158">
        <v>26.19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44826</v>
      </c>
      <c r="E64" s="158">
        <v>75.415400000000005</v>
      </c>
      <c r="F64" s="158">
        <v>-0.4017</v>
      </c>
      <c r="G64" s="158">
        <v>-2.6200000000000001E-2</v>
      </c>
      <c r="H64" s="158">
        <v>-1.0632999999999999</v>
      </c>
      <c r="I64" s="158">
        <v>-0.44569999999999999</v>
      </c>
      <c r="J64" s="158">
        <v>1.8471</v>
      </c>
      <c r="K64" s="158">
        <v>13.4148</v>
      </c>
      <c r="L64" s="158">
        <v>4.3916000000000004</v>
      </c>
      <c r="M64" s="158">
        <v>6.2129000000000003</v>
      </c>
      <c r="N64" s="158">
        <v>5.8859000000000004</v>
      </c>
      <c r="O64" s="158">
        <v>10.7621</v>
      </c>
      <c r="P64" s="158">
        <v>6.2625999999999999</v>
      </c>
      <c r="Q64" s="158">
        <v>11.6622</v>
      </c>
      <c r="R64" s="158">
        <v>27.1706</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44826</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44826</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44826</v>
      </c>
      <c r="E69" s="158">
        <v>91.6</v>
      </c>
      <c r="F69" s="158">
        <v>-0.35899999999999999</v>
      </c>
      <c r="G69" s="158">
        <v>0.18590000000000001</v>
      </c>
      <c r="H69" s="158">
        <v>-1.7905</v>
      </c>
      <c r="I69" s="158">
        <v>-0.85509999999999997</v>
      </c>
      <c r="J69" s="158">
        <v>1.0703</v>
      </c>
      <c r="K69" s="158">
        <v>12.1038</v>
      </c>
      <c r="L69" s="158">
        <v>1.048</v>
      </c>
      <c r="M69" s="158">
        <v>-4.1238999999999999</v>
      </c>
      <c r="N69" s="158">
        <v>-6.1955999999999998</v>
      </c>
      <c r="O69" s="158">
        <v>11.016400000000001</v>
      </c>
      <c r="P69" s="158">
        <v>7.2664999999999997</v>
      </c>
      <c r="Q69" s="158">
        <v>12.616199999999999</v>
      </c>
      <c r="R69" s="158">
        <v>16.397099999999998</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44826</v>
      </c>
      <c r="E70" s="158">
        <v>104.52</v>
      </c>
      <c r="F70" s="158">
        <v>-0.3528</v>
      </c>
      <c r="G70" s="158">
        <v>0.20130000000000001</v>
      </c>
      <c r="H70" s="158">
        <v>-1.7577</v>
      </c>
      <c r="I70" s="158">
        <v>-0.78790000000000004</v>
      </c>
      <c r="J70" s="158">
        <v>1.2202</v>
      </c>
      <c r="K70" s="158">
        <v>12.5808</v>
      </c>
      <c r="L70" s="158">
        <v>1.8813</v>
      </c>
      <c r="M70" s="158">
        <v>-2.9706999999999999</v>
      </c>
      <c r="N70" s="158">
        <v>-4.6698000000000004</v>
      </c>
      <c r="O70" s="158">
        <v>12.8369</v>
      </c>
      <c r="P70" s="158">
        <v>8.9471000000000007</v>
      </c>
      <c r="Q70" s="158">
        <v>11.3049</v>
      </c>
      <c r="R70" s="158">
        <v>18.319299999999998</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44826</v>
      </c>
      <c r="E71" s="158">
        <v>312.71879999999999</v>
      </c>
      <c r="F71" s="158">
        <v>1.47E-2</v>
      </c>
      <c r="G71" s="158">
        <v>-0.47489999999999999</v>
      </c>
      <c r="H71" s="158">
        <v>-1.4696</v>
      </c>
      <c r="I71" s="158">
        <v>1.1942999999999999</v>
      </c>
      <c r="J71" s="158">
        <v>6.4806999999999997</v>
      </c>
      <c r="K71" s="158">
        <v>21.4937</v>
      </c>
      <c r="L71" s="158">
        <v>14.7675</v>
      </c>
      <c r="M71" s="158">
        <v>15.0158</v>
      </c>
      <c r="N71" s="158">
        <v>16.509499999999999</v>
      </c>
      <c r="O71" s="158">
        <v>32.152000000000001</v>
      </c>
      <c r="P71" s="158">
        <v>19.7851</v>
      </c>
      <c r="Q71" s="158">
        <v>17.345600000000001</v>
      </c>
      <c r="R71" s="158">
        <v>41.497900000000001</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44826</v>
      </c>
      <c r="E72" s="158">
        <v>327.61279999999999</v>
      </c>
      <c r="F72" s="158">
        <v>1.9199999999999998E-2</v>
      </c>
      <c r="G72" s="158">
        <v>-0.45979999999999999</v>
      </c>
      <c r="H72" s="158">
        <v>-1.4365000000000001</v>
      </c>
      <c r="I72" s="158">
        <v>1.2607999999999999</v>
      </c>
      <c r="J72" s="158">
        <v>6.6353</v>
      </c>
      <c r="K72" s="158">
        <v>22.032699999999998</v>
      </c>
      <c r="L72" s="158">
        <v>15.7767</v>
      </c>
      <c r="M72" s="158">
        <v>16.477499999999999</v>
      </c>
      <c r="N72" s="158">
        <v>18.0259</v>
      </c>
      <c r="O72" s="158">
        <v>33.4099</v>
      </c>
      <c r="P72" s="158">
        <v>20.808299999999999</v>
      </c>
      <c r="Q72" s="158">
        <v>18.404699999999998</v>
      </c>
      <c r="R72" s="158">
        <v>42.468299999999999</v>
      </c>
      <c r="T72" s="106"/>
      <c r="U72" s="107"/>
      <c r="V72" s="107"/>
      <c r="W72" s="107"/>
      <c r="X72" s="107"/>
      <c r="Y72" s="107"/>
      <c r="Z72" s="107"/>
      <c r="AA72" s="107"/>
      <c r="AB72" s="107"/>
      <c r="AC72" s="107"/>
      <c r="AD72" s="107"/>
      <c r="AE72" s="107"/>
      <c r="AF72" s="107"/>
      <c r="AG72" s="107"/>
      <c r="AH72" s="107"/>
    </row>
    <row r="73" spans="1:34" x14ac:dyDescent="0.3">
      <c r="A73" s="154" t="s">
        <v>474</v>
      </c>
      <c r="B73" s="154" t="s">
        <v>1709</v>
      </c>
      <c r="C73" s="154">
        <v>119609</v>
      </c>
      <c r="D73" s="157">
        <v>44826</v>
      </c>
      <c r="E73" s="158">
        <v>224.48410000000001</v>
      </c>
      <c r="F73" s="158">
        <v>-0.31169999999999998</v>
      </c>
      <c r="G73" s="158">
        <v>9.4600000000000004E-2</v>
      </c>
      <c r="H73" s="158">
        <v>-0.99199999999999999</v>
      </c>
      <c r="I73" s="158">
        <v>1.6299999999999999E-2</v>
      </c>
      <c r="J73" s="158">
        <v>2.0975000000000001</v>
      </c>
      <c r="K73" s="158">
        <v>12.393700000000001</v>
      </c>
      <c r="L73" s="158">
        <v>2.6251000000000002</v>
      </c>
      <c r="M73" s="158">
        <v>4.29</v>
      </c>
      <c r="N73" s="158">
        <v>2.5954999999999999</v>
      </c>
      <c r="O73" s="158">
        <v>15.5069</v>
      </c>
      <c r="P73" s="158">
        <v>12.5528</v>
      </c>
      <c r="Q73" s="158">
        <v>15.1889</v>
      </c>
      <c r="R73" s="158">
        <v>23.259399999999999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1833</v>
      </c>
      <c r="C74" s="154">
        <v>119604</v>
      </c>
      <c r="D74" s="157">
        <v>44826</v>
      </c>
      <c r="E74" s="158">
        <v>99.855364256029503</v>
      </c>
      <c r="F74" s="158">
        <v>-0.31190000000000001</v>
      </c>
      <c r="G74" s="158">
        <v>9.4500000000000001E-2</v>
      </c>
      <c r="H74" s="158">
        <v>-0.99209999999999998</v>
      </c>
      <c r="I74" s="158">
        <v>1.6299999999999999E-2</v>
      </c>
      <c r="J74" s="158">
        <v>2.0975000000000001</v>
      </c>
      <c r="K74" s="158">
        <v>12.393700000000001</v>
      </c>
      <c r="L74" s="158">
        <v>2.6253000000000002</v>
      </c>
      <c r="M74" s="158">
        <v>4.2904999999999998</v>
      </c>
      <c r="N74" s="158">
        <v>2.5964</v>
      </c>
      <c r="O74" s="158">
        <v>15.3735</v>
      </c>
      <c r="P74" s="158">
        <v>12.3893</v>
      </c>
      <c r="Q74" s="158">
        <v>15.100199999999999</v>
      </c>
      <c r="R74" s="158">
        <v>23.260100000000001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1710</v>
      </c>
      <c r="C75" s="154">
        <v>102885</v>
      </c>
      <c r="D75" s="157">
        <v>44826</v>
      </c>
      <c r="E75" s="158">
        <v>492.04322161390002</v>
      </c>
      <c r="F75" s="158">
        <v>-0.3135</v>
      </c>
      <c r="G75" s="158">
        <v>8.9200000000000002E-2</v>
      </c>
      <c r="H75" s="158">
        <v>-1.0044</v>
      </c>
      <c r="I75" s="158">
        <v>-8.8999999999999999E-3</v>
      </c>
      <c r="J75" s="158">
        <v>2.0402</v>
      </c>
      <c r="K75" s="158">
        <v>12.2035</v>
      </c>
      <c r="L75" s="158">
        <v>2.2759999999999998</v>
      </c>
      <c r="M75" s="158">
        <v>3.7458999999999998</v>
      </c>
      <c r="N75" s="158">
        <v>1.8801000000000001</v>
      </c>
      <c r="O75" s="158">
        <v>14.720800000000001</v>
      </c>
      <c r="P75" s="158">
        <v>11.7089</v>
      </c>
      <c r="Q75" s="158">
        <v>15.664400000000001</v>
      </c>
      <c r="R75" s="158">
        <v>22.4009</v>
      </c>
      <c r="T75" s="106"/>
      <c r="U75" s="107"/>
      <c r="V75" s="107"/>
      <c r="W75" s="107"/>
      <c r="X75" s="107"/>
      <c r="Y75" s="107"/>
      <c r="Z75" s="107"/>
      <c r="AA75" s="107"/>
      <c r="AB75" s="107"/>
      <c r="AC75" s="107"/>
      <c r="AD75" s="107"/>
      <c r="AE75" s="107"/>
      <c r="AF75" s="107"/>
      <c r="AG75" s="107"/>
      <c r="AH75" s="107"/>
    </row>
    <row r="76" spans="1:34" x14ac:dyDescent="0.3">
      <c r="A76" s="154" t="s">
        <v>474</v>
      </c>
      <c r="B76" s="154" t="s">
        <v>1834</v>
      </c>
      <c r="C76" s="154">
        <v>101551</v>
      </c>
      <c r="D76" s="157">
        <v>44826</v>
      </c>
      <c r="E76" s="158">
        <v>444.671305634558</v>
      </c>
      <c r="F76" s="158">
        <v>-0.31369999999999998</v>
      </c>
      <c r="G76" s="158">
        <v>8.8900000000000007E-2</v>
      </c>
      <c r="H76" s="158">
        <v>-1.0045999999999999</v>
      </c>
      <c r="I76" s="158">
        <v>-9.1000000000000004E-3</v>
      </c>
      <c r="J76" s="158">
        <v>2.0402999999999998</v>
      </c>
      <c r="K76" s="158">
        <v>12.2036</v>
      </c>
      <c r="L76" s="158">
        <v>2.2759</v>
      </c>
      <c r="M76" s="158">
        <v>3.7465000000000002</v>
      </c>
      <c r="N76" s="158">
        <v>1.8804000000000001</v>
      </c>
      <c r="O76" s="158">
        <v>14.591200000000001</v>
      </c>
      <c r="P76" s="158">
        <v>11.5466</v>
      </c>
      <c r="Q76" s="158">
        <v>15.244400000000001</v>
      </c>
      <c r="R76" s="158">
        <v>22.402799999999999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44826</v>
      </c>
      <c r="E77" s="158">
        <v>25.5334</v>
      </c>
      <c r="F77" s="158">
        <v>-0.18759999999999999</v>
      </c>
      <c r="G77" s="158">
        <v>0.13139999999999999</v>
      </c>
      <c r="H77" s="158">
        <v>-0.7903</v>
      </c>
      <c r="I77" s="158">
        <v>-0.42</v>
      </c>
      <c r="J77" s="158">
        <v>1.4712000000000001</v>
      </c>
      <c r="K77" s="158">
        <v>12.5548</v>
      </c>
      <c r="L77" s="158">
        <v>4.3708999999999998</v>
      </c>
      <c r="M77" s="158">
        <v>5.7450000000000001</v>
      </c>
      <c r="N77" s="158">
        <v>1.7612000000000001</v>
      </c>
      <c r="O77" s="158">
        <v>13.386900000000001</v>
      </c>
      <c r="P77" s="158">
        <v>9.9975000000000005</v>
      </c>
      <c r="Q77" s="158">
        <v>11.2476</v>
      </c>
      <c r="R77" s="158">
        <v>19.478999999999999</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44826</v>
      </c>
      <c r="E78" s="158">
        <v>23.355599999999999</v>
      </c>
      <c r="F78" s="158">
        <v>-0.19189999999999999</v>
      </c>
      <c r="G78" s="158">
        <v>0.1187</v>
      </c>
      <c r="H78" s="158">
        <v>-0.8196</v>
      </c>
      <c r="I78" s="158">
        <v>-0.47899999999999998</v>
      </c>
      <c r="J78" s="158">
        <v>1.339</v>
      </c>
      <c r="K78" s="158">
        <v>12.125400000000001</v>
      </c>
      <c r="L78" s="158">
        <v>3.5785</v>
      </c>
      <c r="M78" s="158">
        <v>4.5526999999999997</v>
      </c>
      <c r="N78" s="158">
        <v>0.2369</v>
      </c>
      <c r="O78" s="158">
        <v>11.6861</v>
      </c>
      <c r="P78" s="158">
        <v>8.5409000000000006</v>
      </c>
      <c r="Q78" s="158">
        <v>10.127599999999999</v>
      </c>
      <c r="R78" s="158">
        <v>17.689299999999999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1896</v>
      </c>
      <c r="C79" s="154">
        <v>149599</v>
      </c>
      <c r="D79" s="157">
        <v>44826</v>
      </c>
      <c r="E79" s="158">
        <v>114.7731</v>
      </c>
      <c r="F79" s="158">
        <v>-0.28510000000000002</v>
      </c>
      <c r="G79" s="158">
        <v>0.31790000000000002</v>
      </c>
      <c r="H79" s="158">
        <v>-0.88800000000000001</v>
      </c>
      <c r="I79" s="158">
        <v>-0.26269999999999999</v>
      </c>
      <c r="J79" s="158">
        <v>2.5859999999999999</v>
      </c>
      <c r="K79" s="158">
        <v>13.709300000000001</v>
      </c>
      <c r="L79" s="158">
        <v>4.4897999999999998</v>
      </c>
      <c r="M79" s="158">
        <v>4.0460000000000003</v>
      </c>
      <c r="N79" s="158">
        <v>3.0556999999999999</v>
      </c>
      <c r="O79" s="158">
        <v>15.7546</v>
      </c>
      <c r="P79" s="158">
        <v>10.0298</v>
      </c>
      <c r="Q79" s="158">
        <v>11.3475</v>
      </c>
      <c r="R79" s="158">
        <v>23.614999999999998</v>
      </c>
      <c r="T79" s="106"/>
      <c r="U79" s="107"/>
      <c r="V79" s="107"/>
      <c r="W79" s="107"/>
      <c r="X79" s="107"/>
      <c r="Y79" s="107"/>
      <c r="Z79" s="107"/>
      <c r="AA79" s="107"/>
      <c r="AB79" s="107"/>
      <c r="AC79" s="107"/>
      <c r="AD79" s="107"/>
      <c r="AE79" s="107"/>
      <c r="AF79" s="107"/>
      <c r="AG79" s="107"/>
      <c r="AH79" s="107"/>
    </row>
    <row r="80" spans="1:34" x14ac:dyDescent="0.3">
      <c r="A80" s="154" t="s">
        <v>474</v>
      </c>
      <c r="B80" s="154" t="s">
        <v>1897</v>
      </c>
      <c r="C80" s="154">
        <v>149601</v>
      </c>
      <c r="D80" s="157">
        <v>44826</v>
      </c>
      <c r="E80" s="158">
        <v>127.30589999999999</v>
      </c>
      <c r="F80" s="158">
        <v>-0.28189999999999998</v>
      </c>
      <c r="G80" s="158">
        <v>0.32779999999999998</v>
      </c>
      <c r="H80" s="158">
        <v>-0.86539999999999995</v>
      </c>
      <c r="I80" s="158">
        <v>-0.21729999999999999</v>
      </c>
      <c r="J80" s="158">
        <v>2.6897000000000002</v>
      </c>
      <c r="K80" s="158">
        <v>14.0524</v>
      </c>
      <c r="L80" s="158">
        <v>5.1261999999999999</v>
      </c>
      <c r="M80" s="158">
        <v>5.0031999999999996</v>
      </c>
      <c r="N80" s="158">
        <v>4.3234000000000004</v>
      </c>
      <c r="O80" s="158">
        <v>17.188500000000001</v>
      </c>
      <c r="P80" s="158">
        <v>11.394399999999999</v>
      </c>
      <c r="Q80" s="158">
        <v>14.3864</v>
      </c>
      <c r="R80" s="158">
        <v>25.142800000000001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44826</v>
      </c>
      <c r="E83" s="158">
        <v>345.47710000000001</v>
      </c>
      <c r="F83" s="158">
        <v>-0.253</v>
      </c>
      <c r="G83" s="158">
        <v>0.12479999999999999</v>
      </c>
      <c r="H83" s="158">
        <v>-1.3341000000000001</v>
      </c>
      <c r="I83" s="158">
        <v>-0.55720000000000003</v>
      </c>
      <c r="J83" s="158">
        <v>1.7406999999999999</v>
      </c>
      <c r="K83" s="158">
        <v>13.92</v>
      </c>
      <c r="L83" s="158">
        <v>7.0246000000000004</v>
      </c>
      <c r="M83" s="158">
        <v>7.7651000000000003</v>
      </c>
      <c r="N83" s="158">
        <v>5.3127000000000004</v>
      </c>
      <c r="O83" s="158">
        <v>15.613799999999999</v>
      </c>
      <c r="P83" s="158">
        <v>10.7799</v>
      </c>
      <c r="Q83" s="158">
        <v>13.683999999999999</v>
      </c>
      <c r="R83" s="158">
        <v>25.458100000000002</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44826</v>
      </c>
      <c r="E84" s="158">
        <v>430.67011084895</v>
      </c>
      <c r="F84" s="158">
        <v>-0.25569999999999998</v>
      </c>
      <c r="G84" s="158">
        <v>0.1166</v>
      </c>
      <c r="H84" s="158">
        <v>-1.3524</v>
      </c>
      <c r="I84" s="158">
        <v>-0.59389999999999998</v>
      </c>
      <c r="J84" s="158">
        <v>1.6574</v>
      </c>
      <c r="K84" s="158">
        <v>13.644</v>
      </c>
      <c r="L84" s="158">
        <v>6.5114999999999998</v>
      </c>
      <c r="M84" s="158">
        <v>6.9964000000000004</v>
      </c>
      <c r="N84" s="158">
        <v>4.3158000000000003</v>
      </c>
      <c r="O84" s="158">
        <v>14.4686</v>
      </c>
      <c r="P84" s="158">
        <v>9.4984999999999999</v>
      </c>
      <c r="Q84" s="158">
        <v>14.9686</v>
      </c>
      <c r="R84" s="158">
        <v>24.249300000000002</v>
      </c>
      <c r="T84" s="106"/>
      <c r="U84" s="107"/>
      <c r="V84" s="107"/>
      <c r="W84" s="107"/>
      <c r="X84" s="107"/>
      <c r="Y84" s="107"/>
      <c r="Z84" s="107"/>
      <c r="AA84" s="107"/>
      <c r="AB84" s="107"/>
      <c r="AC84" s="107"/>
      <c r="AD84" s="107"/>
      <c r="AE84" s="107"/>
      <c r="AF84" s="107"/>
      <c r="AG84" s="107"/>
      <c r="AH84" s="107"/>
    </row>
    <row r="85" spans="1:34" x14ac:dyDescent="0.3">
      <c r="A85" s="154" t="s">
        <v>474</v>
      </c>
      <c r="B85" s="154" t="s">
        <v>1711</v>
      </c>
      <c r="C85" s="154">
        <v>148592</v>
      </c>
      <c r="D85" s="157">
        <v>44826</v>
      </c>
      <c r="E85" s="158">
        <v>12.92</v>
      </c>
      <c r="F85" s="158">
        <v>-0.23169999999999999</v>
      </c>
      <c r="G85" s="158">
        <v>0.31059999999999999</v>
      </c>
      <c r="H85" s="158">
        <v>-1.0720000000000001</v>
      </c>
      <c r="I85" s="158">
        <v>-0.30859999999999999</v>
      </c>
      <c r="J85" s="158">
        <v>1.9732000000000001</v>
      </c>
      <c r="K85" s="158">
        <v>13.4328</v>
      </c>
      <c r="L85" s="158">
        <v>3.7751000000000001</v>
      </c>
      <c r="M85" s="158">
        <v>1.4129</v>
      </c>
      <c r="N85" s="158">
        <v>1.0954999999999999</v>
      </c>
      <c r="O85" s="158"/>
      <c r="P85" s="158"/>
      <c r="Q85" s="158">
        <v>15.6534</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1712</v>
      </c>
      <c r="C86" s="154">
        <v>148591</v>
      </c>
      <c r="D86" s="157">
        <v>44826</v>
      </c>
      <c r="E86" s="158">
        <v>12.66</v>
      </c>
      <c r="F86" s="158">
        <v>-0.2364</v>
      </c>
      <c r="G86" s="158">
        <v>0.317</v>
      </c>
      <c r="H86" s="158">
        <v>-1.0938000000000001</v>
      </c>
      <c r="I86" s="158">
        <v>-0.39340000000000003</v>
      </c>
      <c r="J86" s="158">
        <v>1.9323999999999999</v>
      </c>
      <c r="K86" s="158">
        <v>13.136699999999999</v>
      </c>
      <c r="L86" s="158">
        <v>3.1785000000000001</v>
      </c>
      <c r="M86" s="158">
        <v>0.63590000000000002</v>
      </c>
      <c r="N86" s="158">
        <v>-7.8899999999999998E-2</v>
      </c>
      <c r="O86" s="158"/>
      <c r="P86" s="158"/>
      <c r="Q86" s="158">
        <v>14.3264</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44826</v>
      </c>
      <c r="E87" s="158">
        <v>272.3784</v>
      </c>
      <c r="F87" s="158">
        <v>-0.53010000000000002</v>
      </c>
      <c r="G87" s="158">
        <v>-0.1744</v>
      </c>
      <c r="H87" s="158">
        <v>-1.4431</v>
      </c>
      <c r="I87" s="158">
        <v>-0.81459999999999999</v>
      </c>
      <c r="J87" s="158">
        <v>1.5869</v>
      </c>
      <c r="K87" s="158">
        <v>12.816599999999999</v>
      </c>
      <c r="L87" s="158">
        <v>5.3247</v>
      </c>
      <c r="M87" s="158">
        <v>6.0498000000000003</v>
      </c>
      <c r="N87" s="158">
        <v>5.2274000000000003</v>
      </c>
      <c r="O87" s="158">
        <v>17.421099999999999</v>
      </c>
      <c r="P87" s="158">
        <v>10.3811</v>
      </c>
      <c r="Q87" s="158">
        <v>12.293799999999999</v>
      </c>
      <c r="R87" s="158">
        <v>27.541899999999998</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44826</v>
      </c>
      <c r="E88" s="158">
        <v>264.36618354847798</v>
      </c>
      <c r="F88" s="158">
        <v>-0.53190000000000004</v>
      </c>
      <c r="G88" s="158">
        <v>-0.17979999999999999</v>
      </c>
      <c r="H88" s="158">
        <v>-1.4551000000000001</v>
      </c>
      <c r="I88" s="158">
        <v>-0.83860000000000001</v>
      </c>
      <c r="J88" s="158">
        <v>1.5327</v>
      </c>
      <c r="K88" s="158">
        <v>12.637</v>
      </c>
      <c r="L88" s="158">
        <v>5.0019999999999998</v>
      </c>
      <c r="M88" s="158">
        <v>5.5702999999999996</v>
      </c>
      <c r="N88" s="158">
        <v>4.5884999999999998</v>
      </c>
      <c r="O88" s="158">
        <v>16.61</v>
      </c>
      <c r="P88" s="158">
        <v>9.6097000000000001</v>
      </c>
      <c r="Q88" s="158">
        <v>12.5303</v>
      </c>
      <c r="R88" s="158">
        <v>26.736699999999999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-0.23347222222222219</v>
      </c>
      <c r="G89" s="160">
        <v>0.15705277777777782</v>
      </c>
      <c r="H89" s="160">
        <v>-1.1844055555555555</v>
      </c>
      <c r="I89" s="160">
        <v>-0.44271249999999995</v>
      </c>
      <c r="J89" s="160">
        <v>1.9995819444444447</v>
      </c>
      <c r="K89" s="160">
        <v>13.002481944444447</v>
      </c>
      <c r="L89" s="160">
        <v>3.761309722222224</v>
      </c>
      <c r="M89" s="160">
        <v>3.7743944444444444</v>
      </c>
      <c r="N89" s="160">
        <v>2.8365680555555541</v>
      </c>
      <c r="O89" s="160">
        <v>16.100464705882352</v>
      </c>
      <c r="P89" s="160">
        <v>10.989222222222217</v>
      </c>
      <c r="Q89" s="160">
        <v>12.734855555555558</v>
      </c>
      <c r="R89" s="160">
        <v>23.153241428571423</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-0.2392</v>
      </c>
      <c r="G90" s="160">
        <v>0.11765</v>
      </c>
      <c r="H90" s="160">
        <v>-1.1865000000000001</v>
      </c>
      <c r="I90" s="160">
        <v>-0.54010000000000002</v>
      </c>
      <c r="J90" s="160">
        <v>1.8416999999999999</v>
      </c>
      <c r="K90" s="160">
        <v>13.098749999999999</v>
      </c>
      <c r="L90" s="160">
        <v>3.6849499999999997</v>
      </c>
      <c r="M90" s="160">
        <v>4.0120500000000003</v>
      </c>
      <c r="N90" s="160">
        <v>1.9238</v>
      </c>
      <c r="O90" s="160">
        <v>15.440200000000001</v>
      </c>
      <c r="P90" s="160">
        <v>10.85365</v>
      </c>
      <c r="Q90" s="160">
        <v>12.90765</v>
      </c>
      <c r="R90" s="160">
        <v>23.0961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1639</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1640</v>
      </c>
      <c r="B93" s="154" t="s">
        <v>1617</v>
      </c>
      <c r="C93" s="154">
        <v>112088</v>
      </c>
      <c r="D93" s="157">
        <v>44826</v>
      </c>
      <c r="E93" s="158">
        <v>21.947299999999998</v>
      </c>
      <c r="F93" s="158">
        <v>-9.9199999999999997E-2</v>
      </c>
      <c r="G93" s="158">
        <v>-8.9200000000000002E-2</v>
      </c>
      <c r="H93" s="158">
        <v>0.01</v>
      </c>
      <c r="I93" s="158">
        <v>7.9299999999999995E-2</v>
      </c>
      <c r="J93" s="158">
        <v>0.2384</v>
      </c>
      <c r="K93" s="158">
        <v>0.79079999999999995</v>
      </c>
      <c r="L93" s="158">
        <v>1.7609999999999999</v>
      </c>
      <c r="M93" s="158">
        <v>2.5421</v>
      </c>
      <c r="N93" s="158">
        <v>3.4049999999999998</v>
      </c>
      <c r="O93" s="158">
        <v>3.9683000000000002</v>
      </c>
      <c r="P93" s="158">
        <v>4.8246000000000002</v>
      </c>
      <c r="Q93" s="158">
        <v>6.149</v>
      </c>
      <c r="R93" s="158">
        <v>3.6349999999999998</v>
      </c>
      <c r="T93" s="106"/>
      <c r="U93" s="107"/>
      <c r="V93" s="107"/>
      <c r="W93" s="107"/>
      <c r="X93" s="107"/>
      <c r="Y93" s="107"/>
      <c r="Z93" s="107"/>
      <c r="AA93" s="107"/>
      <c r="AB93" s="107"/>
      <c r="AC93" s="107"/>
      <c r="AD93" s="107"/>
      <c r="AE93" s="107"/>
      <c r="AF93" s="107"/>
      <c r="AG93" s="107"/>
      <c r="AH93" s="107"/>
    </row>
    <row r="94" spans="1:34" x14ac:dyDescent="0.3">
      <c r="A94" s="154" t="s">
        <v>1640</v>
      </c>
      <c r="B94" s="154" t="s">
        <v>1594</v>
      </c>
      <c r="C94" s="154">
        <v>119526</v>
      </c>
      <c r="D94" s="157">
        <v>44826</v>
      </c>
      <c r="E94" s="158">
        <v>23.199000000000002</v>
      </c>
      <c r="F94" s="158">
        <v>-9.7299999999999998E-2</v>
      </c>
      <c r="G94" s="158">
        <v>-8.3599999999999994E-2</v>
      </c>
      <c r="H94" s="158">
        <v>2.3699999999999999E-2</v>
      </c>
      <c r="I94" s="158">
        <v>0.1062</v>
      </c>
      <c r="J94" s="158">
        <v>0.29870000000000002</v>
      </c>
      <c r="K94" s="158">
        <v>0.97099999999999997</v>
      </c>
      <c r="L94" s="158">
        <v>2.1213000000000002</v>
      </c>
      <c r="M94" s="158">
        <v>3.0777999999999999</v>
      </c>
      <c r="N94" s="158">
        <v>4.1210000000000004</v>
      </c>
      <c r="O94" s="158">
        <v>4.6323999999999996</v>
      </c>
      <c r="P94" s="158">
        <v>5.4798</v>
      </c>
      <c r="Q94" s="158">
        <v>6.7708000000000004</v>
      </c>
      <c r="R94" s="158">
        <v>4.3254000000000001</v>
      </c>
      <c r="T94" s="106"/>
      <c r="U94" s="107"/>
      <c r="V94" s="107"/>
      <c r="W94" s="107"/>
      <c r="X94" s="107"/>
      <c r="Y94" s="107"/>
      <c r="Z94" s="107"/>
      <c r="AA94" s="107"/>
      <c r="AB94" s="107"/>
      <c r="AC94" s="107"/>
      <c r="AD94" s="107"/>
      <c r="AE94" s="107"/>
      <c r="AF94" s="107"/>
      <c r="AG94" s="107"/>
      <c r="AH94" s="107"/>
    </row>
    <row r="95" spans="1:34" x14ac:dyDescent="0.3">
      <c r="A95" s="154" t="s">
        <v>1640</v>
      </c>
      <c r="B95" s="154" t="s">
        <v>1595</v>
      </c>
      <c r="C95" s="154">
        <v>130773</v>
      </c>
      <c r="D95" s="157">
        <v>44826</v>
      </c>
      <c r="E95" s="158">
        <v>16.505199999999999</v>
      </c>
      <c r="F95" s="158">
        <v>-7.8100000000000003E-2</v>
      </c>
      <c r="G95" s="158">
        <v>-7.1999999999999995E-2</v>
      </c>
      <c r="H95" s="158">
        <v>3.5799999999999998E-2</v>
      </c>
      <c r="I95" s="158">
        <v>0.12859999999999999</v>
      </c>
      <c r="J95" s="158">
        <v>0.316</v>
      </c>
      <c r="K95" s="158">
        <v>0.90049999999999997</v>
      </c>
      <c r="L95" s="158">
        <v>2.2088999999999999</v>
      </c>
      <c r="M95" s="158">
        <v>3.3506</v>
      </c>
      <c r="N95" s="158">
        <v>4.6307999999999998</v>
      </c>
      <c r="O95" s="158">
        <v>4.7662000000000004</v>
      </c>
      <c r="P95" s="158">
        <v>5.6009000000000002</v>
      </c>
      <c r="Q95" s="158">
        <v>6.3716999999999997</v>
      </c>
      <c r="R95" s="158">
        <v>4.4831000000000003</v>
      </c>
      <c r="T95" s="106"/>
      <c r="U95" s="107"/>
      <c r="V95" s="107"/>
      <c r="W95" s="107"/>
      <c r="X95" s="107"/>
      <c r="Y95" s="107"/>
      <c r="Z95" s="107"/>
      <c r="AA95" s="107"/>
      <c r="AB95" s="107"/>
      <c r="AC95" s="107"/>
      <c r="AD95" s="107"/>
      <c r="AE95" s="107"/>
      <c r="AF95" s="107"/>
      <c r="AG95" s="107"/>
      <c r="AH95" s="107"/>
    </row>
    <row r="96" spans="1:34" x14ac:dyDescent="0.3">
      <c r="A96" s="154" t="s">
        <v>1640</v>
      </c>
      <c r="B96" s="154" t="s">
        <v>1618</v>
      </c>
      <c r="C96" s="154">
        <v>130771</v>
      </c>
      <c r="D96" s="157">
        <v>44826</v>
      </c>
      <c r="E96" s="158">
        <v>15.4872</v>
      </c>
      <c r="F96" s="158">
        <v>-0.08</v>
      </c>
      <c r="G96" s="158">
        <v>-7.8700000000000006E-2</v>
      </c>
      <c r="H96" s="158">
        <v>2.1299999999999999E-2</v>
      </c>
      <c r="I96" s="158">
        <v>9.9500000000000005E-2</v>
      </c>
      <c r="J96" s="158">
        <v>0.2525</v>
      </c>
      <c r="K96" s="158">
        <v>0.71209999999999996</v>
      </c>
      <c r="L96" s="158">
        <v>1.8278000000000001</v>
      </c>
      <c r="M96" s="158">
        <v>2.778</v>
      </c>
      <c r="N96" s="158">
        <v>3.8593999999999999</v>
      </c>
      <c r="O96" s="158">
        <v>3.9954999999999998</v>
      </c>
      <c r="P96" s="158">
        <v>4.8095999999999997</v>
      </c>
      <c r="Q96" s="158">
        <v>5.5401999999999996</v>
      </c>
      <c r="R96" s="158">
        <v>3.7078000000000002</v>
      </c>
      <c r="T96" s="106"/>
      <c r="U96" s="107"/>
      <c r="V96" s="107"/>
      <c r="W96" s="107"/>
      <c r="X96" s="107"/>
      <c r="Y96" s="107"/>
      <c r="Z96" s="107"/>
      <c r="AA96" s="107"/>
      <c r="AB96" s="107"/>
      <c r="AC96" s="107"/>
      <c r="AD96" s="107"/>
      <c r="AE96" s="107"/>
      <c r="AF96" s="107"/>
      <c r="AG96" s="107"/>
      <c r="AH96" s="107"/>
    </row>
    <row r="97" spans="1:34" x14ac:dyDescent="0.3">
      <c r="A97" s="154" t="s">
        <v>1640</v>
      </c>
      <c r="B97" s="154" t="s">
        <v>2014</v>
      </c>
      <c r="C97" s="154">
        <v>143614</v>
      </c>
      <c r="D97" s="157">
        <v>44826</v>
      </c>
      <c r="E97" s="158">
        <v>11.937200000000001</v>
      </c>
      <c r="F97" s="158">
        <v>-5.8599999999999999E-2</v>
      </c>
      <c r="G97" s="158">
        <v>-3.1800000000000002E-2</v>
      </c>
      <c r="H97" s="158">
        <v>8.3000000000000004E-2</v>
      </c>
      <c r="I97" s="158">
        <v>0.13</v>
      </c>
      <c r="J97" s="158">
        <v>0.2873</v>
      </c>
      <c r="K97" s="158">
        <v>0.68910000000000005</v>
      </c>
      <c r="L97" s="158">
        <v>1.5145999999999999</v>
      </c>
      <c r="M97" s="158">
        <v>2.1347</v>
      </c>
      <c r="N97" s="158">
        <v>2.7793000000000001</v>
      </c>
      <c r="O97" s="158">
        <v>3.3649</v>
      </c>
      <c r="P97" s="158"/>
      <c r="Q97" s="158">
        <v>4.2384000000000004</v>
      </c>
      <c r="R97" s="158">
        <v>2.8090000000000002</v>
      </c>
      <c r="T97" s="106"/>
      <c r="U97" s="107"/>
      <c r="V97" s="107"/>
      <c r="W97" s="107"/>
      <c r="X97" s="107"/>
      <c r="Y97" s="107"/>
      <c r="Z97" s="107"/>
      <c r="AA97" s="107"/>
      <c r="AB97" s="107"/>
      <c r="AC97" s="107"/>
      <c r="AD97" s="107"/>
      <c r="AE97" s="107"/>
      <c r="AF97" s="107"/>
      <c r="AG97" s="107"/>
      <c r="AH97" s="107"/>
    </row>
    <row r="98" spans="1:34" x14ac:dyDescent="0.3">
      <c r="A98" s="154" t="s">
        <v>1640</v>
      </c>
      <c r="B98" s="154" t="s">
        <v>2015</v>
      </c>
      <c r="C98" s="154">
        <v>143620</v>
      </c>
      <c r="D98" s="157">
        <v>44826</v>
      </c>
      <c r="E98" s="158">
        <v>11.626799999999999</v>
      </c>
      <c r="F98" s="158">
        <v>-5.9299999999999999E-2</v>
      </c>
      <c r="G98" s="158">
        <v>-3.5299999999999998E-2</v>
      </c>
      <c r="H98" s="158">
        <v>7.4899999999999994E-2</v>
      </c>
      <c r="I98" s="158">
        <v>0.1137</v>
      </c>
      <c r="J98" s="158">
        <v>0.25090000000000001</v>
      </c>
      <c r="K98" s="158">
        <v>0.58050000000000002</v>
      </c>
      <c r="L98" s="158">
        <v>1.2946</v>
      </c>
      <c r="M98" s="158">
        <v>1.8064</v>
      </c>
      <c r="N98" s="158">
        <v>2.3378000000000001</v>
      </c>
      <c r="O98" s="158">
        <v>2.7294</v>
      </c>
      <c r="P98" s="158"/>
      <c r="Q98" s="158">
        <v>3.5966</v>
      </c>
      <c r="R98" s="158">
        <v>2.2505999999999999</v>
      </c>
      <c r="T98" s="106"/>
      <c r="U98" s="107"/>
      <c r="V98" s="107"/>
      <c r="W98" s="107"/>
      <c r="X98" s="107"/>
      <c r="Y98" s="107"/>
      <c r="Z98" s="107"/>
      <c r="AA98" s="107"/>
      <c r="AB98" s="107"/>
      <c r="AC98" s="107"/>
      <c r="AD98" s="107"/>
      <c r="AE98" s="107"/>
      <c r="AF98" s="107"/>
      <c r="AG98" s="107"/>
      <c r="AH98" s="107"/>
    </row>
    <row r="99" spans="1:34" x14ac:dyDescent="0.3">
      <c r="A99" s="154" t="s">
        <v>1640</v>
      </c>
      <c r="B99" s="154" t="s">
        <v>1956</v>
      </c>
      <c r="C99" s="154">
        <v>150251</v>
      </c>
      <c r="D99" s="157">
        <v>44826</v>
      </c>
      <c r="E99" s="158">
        <v>13.7784</v>
      </c>
      <c r="F99" s="158">
        <v>-8.48E-2</v>
      </c>
      <c r="G99" s="158">
        <v>-7.2499999999999995E-2</v>
      </c>
      <c r="H99" s="158">
        <v>8.14E-2</v>
      </c>
      <c r="I99" s="158">
        <v>0.13300000000000001</v>
      </c>
      <c r="J99" s="158">
        <v>0.2722</v>
      </c>
      <c r="K99" s="158">
        <v>0.88229999999999997</v>
      </c>
      <c r="L99" s="158">
        <v>1.8721000000000001</v>
      </c>
      <c r="M99" s="158">
        <v>2.8085</v>
      </c>
      <c r="N99" s="158">
        <v>3.7999000000000001</v>
      </c>
      <c r="O99" s="158">
        <v>4.6489000000000003</v>
      </c>
      <c r="P99" s="158">
        <v>5.5175999999999998</v>
      </c>
      <c r="Q99" s="158">
        <v>5.7458999999999998</v>
      </c>
      <c r="R99" s="158">
        <v>4.1592000000000002</v>
      </c>
      <c r="T99" s="106"/>
      <c r="U99" s="107"/>
      <c r="V99" s="107"/>
      <c r="W99" s="107"/>
      <c r="X99" s="107"/>
      <c r="Y99" s="107"/>
      <c r="Z99" s="107"/>
      <c r="AA99" s="107"/>
      <c r="AB99" s="107"/>
      <c r="AC99" s="107"/>
      <c r="AD99" s="107"/>
      <c r="AE99" s="107"/>
      <c r="AF99" s="107"/>
      <c r="AG99" s="107"/>
      <c r="AH99" s="107"/>
    </row>
    <row r="100" spans="1:34" x14ac:dyDescent="0.3">
      <c r="A100" s="154" t="s">
        <v>1640</v>
      </c>
      <c r="B100" s="154" t="s">
        <v>1957</v>
      </c>
      <c r="C100" s="154">
        <v>150250</v>
      </c>
      <c r="D100" s="157">
        <v>44826</v>
      </c>
      <c r="E100" s="158">
        <v>13.3032</v>
      </c>
      <c r="F100" s="158">
        <v>-8.6400000000000005E-2</v>
      </c>
      <c r="G100" s="158">
        <v>-7.7399999999999997E-2</v>
      </c>
      <c r="H100" s="158">
        <v>7.0000000000000007E-2</v>
      </c>
      <c r="I100" s="158">
        <v>0.1099</v>
      </c>
      <c r="J100" s="158">
        <v>0.22</v>
      </c>
      <c r="K100" s="158">
        <v>0.72609999999999997</v>
      </c>
      <c r="L100" s="158">
        <v>1.538</v>
      </c>
      <c r="M100" s="158">
        <v>2.2930000000000001</v>
      </c>
      <c r="N100" s="158">
        <v>3.0855999999999999</v>
      </c>
      <c r="O100" s="158">
        <v>3.9815</v>
      </c>
      <c r="P100" s="158">
        <v>4.8635999999999999</v>
      </c>
      <c r="Q100" s="158">
        <v>5.1009000000000002</v>
      </c>
      <c r="R100" s="158">
        <v>3.4695</v>
      </c>
      <c r="T100" s="106"/>
      <c r="U100" s="107"/>
      <c r="V100" s="107"/>
      <c r="W100" s="107"/>
      <c r="X100" s="107"/>
      <c r="Y100" s="107"/>
      <c r="Z100" s="107"/>
      <c r="AA100" s="107"/>
      <c r="AB100" s="107"/>
      <c r="AC100" s="107"/>
      <c r="AD100" s="107"/>
      <c r="AE100" s="107"/>
      <c r="AF100" s="107"/>
      <c r="AG100" s="107"/>
      <c r="AH100" s="107"/>
    </row>
    <row r="101" spans="1:34" x14ac:dyDescent="0.3">
      <c r="A101" s="154" t="s">
        <v>1640</v>
      </c>
      <c r="B101" s="154" t="s">
        <v>1596</v>
      </c>
      <c r="C101" s="154">
        <v>142283</v>
      </c>
      <c r="D101" s="157">
        <v>44826</v>
      </c>
      <c r="E101" s="158">
        <v>12.709</v>
      </c>
      <c r="F101" s="158">
        <v>-8.6499999999999994E-2</v>
      </c>
      <c r="G101" s="158">
        <v>-4.7199999999999999E-2</v>
      </c>
      <c r="H101" s="158">
        <v>5.5100000000000003E-2</v>
      </c>
      <c r="I101" s="158">
        <v>0.1497</v>
      </c>
      <c r="J101" s="158">
        <v>0.31569999999999998</v>
      </c>
      <c r="K101" s="158">
        <v>0.92920000000000003</v>
      </c>
      <c r="L101" s="158">
        <v>2.0638999999999998</v>
      </c>
      <c r="M101" s="158">
        <v>2.8986000000000001</v>
      </c>
      <c r="N101" s="158">
        <v>3.8317000000000001</v>
      </c>
      <c r="O101" s="158">
        <v>4.3749000000000002</v>
      </c>
      <c r="P101" s="158"/>
      <c r="Q101" s="158">
        <v>5.2786</v>
      </c>
      <c r="R101" s="158">
        <v>3.9874999999999998</v>
      </c>
      <c r="T101" s="106"/>
      <c r="U101" s="107"/>
      <c r="V101" s="107"/>
      <c r="W101" s="107"/>
      <c r="X101" s="107"/>
      <c r="Y101" s="107"/>
      <c r="Z101" s="107"/>
      <c r="AA101" s="107"/>
      <c r="AB101" s="107"/>
      <c r="AC101" s="107"/>
      <c r="AD101" s="107"/>
      <c r="AE101" s="107"/>
      <c r="AF101" s="107"/>
      <c r="AG101" s="107"/>
      <c r="AH101" s="107"/>
    </row>
    <row r="102" spans="1:34" x14ac:dyDescent="0.3">
      <c r="A102" s="154" t="s">
        <v>1640</v>
      </c>
      <c r="B102" s="154" t="s">
        <v>1619</v>
      </c>
      <c r="C102" s="154">
        <v>142282</v>
      </c>
      <c r="D102" s="157">
        <v>44826</v>
      </c>
      <c r="E102" s="158">
        <v>12.359</v>
      </c>
      <c r="F102" s="158">
        <v>-8.8900000000000007E-2</v>
      </c>
      <c r="G102" s="158">
        <v>-5.6599999999999998E-2</v>
      </c>
      <c r="H102" s="158">
        <v>4.0500000000000001E-2</v>
      </c>
      <c r="I102" s="158">
        <v>0.12959999999999999</v>
      </c>
      <c r="J102" s="158">
        <v>0.2596</v>
      </c>
      <c r="K102" s="158">
        <v>0.78280000000000005</v>
      </c>
      <c r="L102" s="158">
        <v>1.762</v>
      </c>
      <c r="M102" s="158">
        <v>2.4453</v>
      </c>
      <c r="N102" s="158">
        <v>3.2239</v>
      </c>
      <c r="O102" s="158">
        <v>3.7605</v>
      </c>
      <c r="P102" s="158"/>
      <c r="Q102" s="158">
        <v>4.6496000000000004</v>
      </c>
      <c r="R102" s="158">
        <v>3.3803000000000001</v>
      </c>
      <c r="T102" s="106"/>
      <c r="U102" s="107"/>
      <c r="V102" s="107"/>
      <c r="W102" s="107"/>
      <c r="X102" s="107"/>
      <c r="Y102" s="107"/>
      <c r="Z102" s="107"/>
      <c r="AA102" s="107"/>
      <c r="AB102" s="107"/>
      <c r="AC102" s="107"/>
      <c r="AD102" s="107"/>
      <c r="AE102" s="107"/>
      <c r="AF102" s="107"/>
      <c r="AG102" s="107"/>
      <c r="AH102" s="107"/>
    </row>
    <row r="103" spans="1:34" x14ac:dyDescent="0.3">
      <c r="A103" s="154" t="s">
        <v>1640</v>
      </c>
      <c r="B103" s="154" t="s">
        <v>1597</v>
      </c>
      <c r="C103" s="154">
        <v>130206</v>
      </c>
      <c r="D103" s="157">
        <v>44826</v>
      </c>
      <c r="E103" s="158">
        <v>16.824200000000001</v>
      </c>
      <c r="F103" s="158">
        <v>-8.4900000000000003E-2</v>
      </c>
      <c r="G103" s="158">
        <v>-6.83E-2</v>
      </c>
      <c r="H103" s="158">
        <v>4.6399999999999997E-2</v>
      </c>
      <c r="I103" s="158">
        <v>0.13270000000000001</v>
      </c>
      <c r="J103" s="158">
        <v>0.31419999999999998</v>
      </c>
      <c r="K103" s="158">
        <v>0.97589999999999999</v>
      </c>
      <c r="L103" s="158">
        <v>2.2524000000000002</v>
      </c>
      <c r="M103" s="158">
        <v>3.3161</v>
      </c>
      <c r="N103" s="158">
        <v>4.4748000000000001</v>
      </c>
      <c r="O103" s="158">
        <v>4.9070999999999998</v>
      </c>
      <c r="P103" s="158">
        <v>5.7012999999999998</v>
      </c>
      <c r="Q103" s="158">
        <v>6.5138999999999996</v>
      </c>
      <c r="R103" s="158">
        <v>4.4858000000000002</v>
      </c>
      <c r="T103" s="106"/>
      <c r="U103" s="107"/>
      <c r="V103" s="107"/>
      <c r="W103" s="107"/>
      <c r="X103" s="107"/>
      <c r="Y103" s="107"/>
      <c r="Z103" s="107"/>
      <c r="AA103" s="107"/>
      <c r="AB103" s="107"/>
      <c r="AC103" s="107"/>
      <c r="AD103" s="107"/>
      <c r="AE103" s="107"/>
      <c r="AF103" s="107"/>
      <c r="AG103" s="107"/>
      <c r="AH103" s="107"/>
    </row>
    <row r="104" spans="1:34" x14ac:dyDescent="0.3">
      <c r="A104" s="154" t="s">
        <v>1640</v>
      </c>
      <c r="B104" s="154" t="s">
        <v>1620</v>
      </c>
      <c r="C104" s="154">
        <v>130205</v>
      </c>
      <c r="D104" s="157">
        <v>44826</v>
      </c>
      <c r="E104" s="158">
        <v>15.9818</v>
      </c>
      <c r="F104" s="158">
        <v>-8.6900000000000005E-2</v>
      </c>
      <c r="G104" s="158">
        <v>-7.4399999999999994E-2</v>
      </c>
      <c r="H104" s="158">
        <v>3.2500000000000001E-2</v>
      </c>
      <c r="I104" s="158">
        <v>0.10589999999999999</v>
      </c>
      <c r="J104" s="158">
        <v>0.25340000000000001</v>
      </c>
      <c r="K104" s="158">
        <v>0.79400000000000004</v>
      </c>
      <c r="L104" s="158">
        <v>1.8837999999999999</v>
      </c>
      <c r="M104" s="158">
        <v>2.7589999999999999</v>
      </c>
      <c r="N104" s="158">
        <v>3.7273999999999998</v>
      </c>
      <c r="O104" s="158">
        <v>4.1508000000000003</v>
      </c>
      <c r="P104" s="158">
        <v>4.9648000000000003</v>
      </c>
      <c r="Q104" s="158">
        <v>5.8522999999999996</v>
      </c>
      <c r="R104" s="158">
        <v>3.7383999999999999</v>
      </c>
      <c r="T104" s="106"/>
      <c r="U104" s="107"/>
      <c r="V104" s="107"/>
      <c r="W104" s="107"/>
      <c r="X104" s="107"/>
      <c r="Y104" s="107"/>
      <c r="Z104" s="107"/>
      <c r="AA104" s="107"/>
      <c r="AB104" s="107"/>
      <c r="AC104" s="107"/>
      <c r="AD104" s="107"/>
      <c r="AE104" s="107"/>
      <c r="AF104" s="107"/>
      <c r="AG104" s="107"/>
      <c r="AH104" s="107"/>
    </row>
    <row r="105" spans="1:34" x14ac:dyDescent="0.3">
      <c r="A105" s="154" t="s">
        <v>1640</v>
      </c>
      <c r="B105" s="154" t="s">
        <v>1713</v>
      </c>
      <c r="C105" s="154">
        <v>118931</v>
      </c>
      <c r="D105" s="157">
        <v>44826</v>
      </c>
      <c r="E105" s="158">
        <v>25.981000000000002</v>
      </c>
      <c r="F105" s="158">
        <v>-9.6100000000000005E-2</v>
      </c>
      <c r="G105" s="158">
        <v>-5.3900000000000003E-2</v>
      </c>
      <c r="H105" s="158">
        <v>5.7799999999999997E-2</v>
      </c>
      <c r="I105" s="158">
        <v>0.15029999999999999</v>
      </c>
      <c r="J105" s="158">
        <v>0.32440000000000002</v>
      </c>
      <c r="K105" s="158">
        <v>0.95979999999999999</v>
      </c>
      <c r="L105" s="158">
        <v>2.1025</v>
      </c>
      <c r="M105" s="158">
        <v>2.9847999999999999</v>
      </c>
      <c r="N105" s="158">
        <v>3.9032</v>
      </c>
      <c r="O105" s="158">
        <v>4.3262999999999998</v>
      </c>
      <c r="P105" s="158">
        <v>5.1191000000000004</v>
      </c>
      <c r="Q105" s="158">
        <v>6.3202999999999996</v>
      </c>
      <c r="R105" s="158">
        <v>4.1407999999999996</v>
      </c>
      <c r="T105" s="106"/>
      <c r="U105" s="107"/>
      <c r="V105" s="107"/>
      <c r="W105" s="107"/>
      <c r="X105" s="107"/>
      <c r="Y105" s="107"/>
      <c r="Z105" s="107"/>
      <c r="AA105" s="107"/>
      <c r="AB105" s="107"/>
      <c r="AC105" s="107"/>
      <c r="AD105" s="107"/>
      <c r="AE105" s="107"/>
      <c r="AF105" s="107"/>
      <c r="AG105" s="107"/>
      <c r="AH105" s="107"/>
    </row>
    <row r="106" spans="1:34" x14ac:dyDescent="0.3">
      <c r="A106" s="154" t="s">
        <v>1640</v>
      </c>
      <c r="B106" s="154" t="s">
        <v>1621</v>
      </c>
      <c r="C106" s="154">
        <v>106793</v>
      </c>
      <c r="D106" s="157">
        <v>44826</v>
      </c>
      <c r="E106" s="158">
        <v>25.262</v>
      </c>
      <c r="F106" s="158">
        <v>-9.8900000000000002E-2</v>
      </c>
      <c r="G106" s="158">
        <v>-5.9299999999999999E-2</v>
      </c>
      <c r="H106" s="158">
        <v>4.7500000000000001E-2</v>
      </c>
      <c r="I106" s="158">
        <v>0.1308</v>
      </c>
      <c r="J106" s="158">
        <v>0.27789999999999998</v>
      </c>
      <c r="K106" s="158">
        <v>0.81810000000000005</v>
      </c>
      <c r="L106" s="158">
        <v>1.8218000000000001</v>
      </c>
      <c r="M106" s="158">
        <v>2.5617999999999999</v>
      </c>
      <c r="N106" s="158">
        <v>3.3336999999999999</v>
      </c>
      <c r="O106" s="158">
        <v>3.7587000000000002</v>
      </c>
      <c r="P106" s="158">
        <v>4.5620000000000003</v>
      </c>
      <c r="Q106" s="158">
        <v>6.4055</v>
      </c>
      <c r="R106" s="158">
        <v>3.5689000000000002</v>
      </c>
      <c r="T106" s="106"/>
      <c r="U106" s="107"/>
      <c r="V106" s="107"/>
      <c r="W106" s="107"/>
      <c r="X106" s="107"/>
      <c r="Y106" s="107"/>
      <c r="Z106" s="107"/>
      <c r="AA106" s="107"/>
      <c r="AB106" s="107"/>
      <c r="AC106" s="107"/>
      <c r="AD106" s="107"/>
      <c r="AE106" s="107"/>
      <c r="AF106" s="107"/>
      <c r="AG106" s="107"/>
      <c r="AH106" s="107"/>
    </row>
    <row r="107" spans="1:34" x14ac:dyDescent="0.3">
      <c r="A107" s="154" t="s">
        <v>1640</v>
      </c>
      <c r="B107" s="154" t="s">
        <v>1598</v>
      </c>
      <c r="C107" s="154">
        <v>129052</v>
      </c>
      <c r="D107" s="157">
        <v>44826</v>
      </c>
      <c r="E107" s="158">
        <v>16.390999999999998</v>
      </c>
      <c r="F107" s="158">
        <v>-9.7500000000000003E-2</v>
      </c>
      <c r="G107" s="158">
        <v>-5.4899999999999997E-2</v>
      </c>
      <c r="H107" s="158">
        <v>6.0999999999999999E-2</v>
      </c>
      <c r="I107" s="158">
        <v>0.15279999999999999</v>
      </c>
      <c r="J107" s="158">
        <v>0.32440000000000002</v>
      </c>
      <c r="K107" s="158">
        <v>0.96089999999999998</v>
      </c>
      <c r="L107" s="158">
        <v>2.1055000000000001</v>
      </c>
      <c r="M107" s="158">
        <v>2.9908999999999999</v>
      </c>
      <c r="N107" s="158">
        <v>3.9049</v>
      </c>
      <c r="O107" s="158">
        <v>4.3268000000000004</v>
      </c>
      <c r="P107" s="158">
        <v>5.1215000000000002</v>
      </c>
      <c r="Q107" s="158">
        <v>5.9966999999999997</v>
      </c>
      <c r="R107" s="158">
        <v>4.1424000000000003</v>
      </c>
      <c r="T107" s="106"/>
      <c r="U107" s="107"/>
      <c r="V107" s="107"/>
      <c r="W107" s="107"/>
      <c r="X107" s="107"/>
      <c r="Y107" s="107"/>
      <c r="Z107" s="107"/>
      <c r="AA107" s="107"/>
      <c r="AB107" s="107"/>
      <c r="AC107" s="107"/>
      <c r="AD107" s="107"/>
      <c r="AE107" s="107"/>
      <c r="AF107" s="107"/>
      <c r="AG107" s="107"/>
      <c r="AH107" s="107"/>
    </row>
    <row r="108" spans="1:34" x14ac:dyDescent="0.3">
      <c r="A108" s="154" t="s">
        <v>1640</v>
      </c>
      <c r="B108" s="154" t="s">
        <v>1622</v>
      </c>
      <c r="C108" s="154">
        <v>104683</v>
      </c>
      <c r="D108" s="157">
        <v>44826</v>
      </c>
      <c r="E108" s="158">
        <v>28.3019</v>
      </c>
      <c r="F108" s="158">
        <v>-9.5000000000000001E-2</v>
      </c>
      <c r="G108" s="158">
        <v>-7.1999999999999995E-2</v>
      </c>
      <c r="H108" s="158">
        <v>2.3300000000000001E-2</v>
      </c>
      <c r="I108" s="158">
        <v>0.10290000000000001</v>
      </c>
      <c r="J108" s="158">
        <v>0.29380000000000001</v>
      </c>
      <c r="K108" s="158">
        <v>0.84379999999999999</v>
      </c>
      <c r="L108" s="158">
        <v>1.8431</v>
      </c>
      <c r="M108" s="158">
        <v>2.5865999999999998</v>
      </c>
      <c r="N108" s="158">
        <v>3.5697999999999999</v>
      </c>
      <c r="O108" s="158">
        <v>4.0068000000000001</v>
      </c>
      <c r="P108" s="158">
        <v>4.8472</v>
      </c>
      <c r="Q108" s="158">
        <v>6.8330000000000002</v>
      </c>
      <c r="R108" s="158">
        <v>3.7086999999999999</v>
      </c>
      <c r="T108" s="106"/>
      <c r="U108" s="107"/>
      <c r="V108" s="107"/>
      <c r="W108" s="107"/>
      <c r="X108" s="107"/>
      <c r="Y108" s="107"/>
      <c r="Z108" s="107"/>
      <c r="AA108" s="107"/>
      <c r="AB108" s="107"/>
      <c r="AC108" s="107"/>
      <c r="AD108" s="107"/>
      <c r="AE108" s="107"/>
      <c r="AF108" s="107"/>
      <c r="AG108" s="107"/>
      <c r="AH108" s="107"/>
    </row>
    <row r="109" spans="1:34" x14ac:dyDescent="0.3">
      <c r="A109" s="154" t="s">
        <v>1640</v>
      </c>
      <c r="B109" s="154" t="s">
        <v>1599</v>
      </c>
      <c r="C109" s="154">
        <v>120364</v>
      </c>
      <c r="D109" s="157">
        <v>44826</v>
      </c>
      <c r="E109" s="158">
        <v>29.866099999999999</v>
      </c>
      <c r="F109" s="158">
        <v>-9.2999999999999999E-2</v>
      </c>
      <c r="G109" s="158">
        <v>-6.6900000000000001E-2</v>
      </c>
      <c r="H109" s="158">
        <v>3.4799999999999998E-2</v>
      </c>
      <c r="I109" s="158">
        <v>0.12540000000000001</v>
      </c>
      <c r="J109" s="158">
        <v>0.3427</v>
      </c>
      <c r="K109" s="158">
        <v>0.98909999999999998</v>
      </c>
      <c r="L109" s="158">
        <v>2.1364000000000001</v>
      </c>
      <c r="M109" s="158">
        <v>3.0259999999999998</v>
      </c>
      <c r="N109" s="158">
        <v>4.1509</v>
      </c>
      <c r="O109" s="158">
        <v>4.5697000000000001</v>
      </c>
      <c r="P109" s="158">
        <v>5.4394</v>
      </c>
      <c r="Q109" s="158">
        <v>6.8521999999999998</v>
      </c>
      <c r="R109" s="158">
        <v>4.2752999999999997</v>
      </c>
      <c r="T109" s="106"/>
      <c r="U109" s="107"/>
      <c r="V109" s="107"/>
      <c r="W109" s="107"/>
      <c r="X109" s="107"/>
      <c r="Y109" s="107"/>
      <c r="Z109" s="107"/>
      <c r="AA109" s="107"/>
      <c r="AB109" s="107"/>
      <c r="AC109" s="107"/>
      <c r="AD109" s="107"/>
      <c r="AE109" s="107"/>
      <c r="AF109" s="107"/>
      <c r="AG109" s="107"/>
      <c r="AH109" s="107"/>
    </row>
    <row r="110" spans="1:34" x14ac:dyDescent="0.3">
      <c r="A110" s="154" t="s">
        <v>1640</v>
      </c>
      <c r="B110" s="154" t="s">
        <v>1600</v>
      </c>
      <c r="C110" s="154">
        <v>118474</v>
      </c>
      <c r="D110" s="157">
        <v>44826</v>
      </c>
      <c r="E110" s="158">
        <v>28.4452</v>
      </c>
      <c r="F110" s="158">
        <v>-8.1799999999999998E-2</v>
      </c>
      <c r="G110" s="158">
        <v>-6.3200000000000006E-2</v>
      </c>
      <c r="H110" s="158">
        <v>6.0199999999999997E-2</v>
      </c>
      <c r="I110" s="158">
        <v>0.14580000000000001</v>
      </c>
      <c r="J110" s="158">
        <v>0.3075</v>
      </c>
      <c r="K110" s="158">
        <v>0.96260000000000001</v>
      </c>
      <c r="L110" s="158">
        <v>2.0781999999999998</v>
      </c>
      <c r="M110" s="158">
        <v>3.0485000000000002</v>
      </c>
      <c r="N110" s="158">
        <v>4.0602999999999998</v>
      </c>
      <c r="O110" s="158">
        <v>4.4560000000000004</v>
      </c>
      <c r="P110" s="158">
        <v>5.4717000000000002</v>
      </c>
      <c r="Q110" s="158">
        <v>6.7245999999999997</v>
      </c>
      <c r="R110" s="158">
        <v>4.2009999999999996</v>
      </c>
      <c r="T110" s="106"/>
      <c r="U110" s="107"/>
      <c r="V110" s="107"/>
      <c r="W110" s="107"/>
      <c r="X110" s="107"/>
      <c r="Y110" s="107"/>
      <c r="Z110" s="107"/>
      <c r="AA110" s="107"/>
      <c r="AB110" s="107"/>
      <c r="AC110" s="107"/>
      <c r="AD110" s="107"/>
      <c r="AE110" s="107"/>
      <c r="AF110" s="107"/>
      <c r="AG110" s="107"/>
      <c r="AH110" s="107"/>
    </row>
    <row r="111" spans="1:34" x14ac:dyDescent="0.3">
      <c r="A111" s="154" t="s">
        <v>1640</v>
      </c>
      <c r="B111" s="154" t="s">
        <v>1623</v>
      </c>
      <c r="C111" s="154">
        <v>108845</v>
      </c>
      <c r="D111" s="157">
        <v>44826</v>
      </c>
      <c r="E111" s="158">
        <v>26.803799999999999</v>
      </c>
      <c r="F111" s="158">
        <v>-8.3500000000000005E-2</v>
      </c>
      <c r="G111" s="158">
        <v>-6.8599999999999994E-2</v>
      </c>
      <c r="H111" s="158">
        <v>4.7E-2</v>
      </c>
      <c r="I111" s="158">
        <v>0.1195</v>
      </c>
      <c r="J111" s="158">
        <v>0.2495</v>
      </c>
      <c r="K111" s="158">
        <v>0.78890000000000005</v>
      </c>
      <c r="L111" s="158">
        <v>1.7222</v>
      </c>
      <c r="M111" s="158">
        <v>2.5049000000000001</v>
      </c>
      <c r="N111" s="158">
        <v>3.3332000000000002</v>
      </c>
      <c r="O111" s="158">
        <v>3.7134</v>
      </c>
      <c r="P111" s="158">
        <v>4.7298999999999998</v>
      </c>
      <c r="Q111" s="158">
        <v>6.4541000000000004</v>
      </c>
      <c r="R111" s="158">
        <v>3.4817</v>
      </c>
      <c r="T111" s="106"/>
      <c r="U111" s="107"/>
      <c r="V111" s="107"/>
      <c r="W111" s="107"/>
      <c r="X111" s="107"/>
      <c r="Y111" s="107"/>
      <c r="Z111" s="107"/>
      <c r="AA111" s="107"/>
      <c r="AB111" s="107"/>
      <c r="AC111" s="107"/>
      <c r="AD111" s="107"/>
      <c r="AE111" s="107"/>
      <c r="AF111" s="107"/>
      <c r="AG111" s="107"/>
      <c r="AH111" s="107"/>
    </row>
    <row r="112" spans="1:34" x14ac:dyDescent="0.3">
      <c r="A112" s="154" t="s">
        <v>1640</v>
      </c>
      <c r="B112" s="154" t="s">
        <v>1601</v>
      </c>
      <c r="C112" s="154">
        <v>133181</v>
      </c>
      <c r="D112" s="157">
        <v>44826</v>
      </c>
      <c r="E112" s="158">
        <v>15.427</v>
      </c>
      <c r="F112" s="158">
        <v>-7.5800000000000006E-2</v>
      </c>
      <c r="G112" s="158">
        <v>-9.1999999999999998E-2</v>
      </c>
      <c r="H112" s="158">
        <v>3.7600000000000001E-2</v>
      </c>
      <c r="I112" s="158">
        <v>0.12139999999999999</v>
      </c>
      <c r="J112" s="158">
        <v>0.17530000000000001</v>
      </c>
      <c r="K112" s="158">
        <v>0.58940000000000003</v>
      </c>
      <c r="L112" s="158">
        <v>1.4547000000000001</v>
      </c>
      <c r="M112" s="158">
        <v>1.9610000000000001</v>
      </c>
      <c r="N112" s="158">
        <v>2.8109999999999999</v>
      </c>
      <c r="O112" s="158">
        <v>3.4260000000000002</v>
      </c>
      <c r="P112" s="158">
        <v>4.6211000000000002</v>
      </c>
      <c r="Q112" s="158">
        <v>5.7424999999999997</v>
      </c>
      <c r="R112" s="158">
        <v>2.8891</v>
      </c>
      <c r="T112" s="106"/>
      <c r="U112" s="107"/>
      <c r="V112" s="107"/>
      <c r="W112" s="107"/>
      <c r="X112" s="107"/>
      <c r="Y112" s="107"/>
      <c r="Z112" s="107"/>
      <c r="AA112" s="107"/>
      <c r="AB112" s="107"/>
      <c r="AC112" s="107"/>
      <c r="AD112" s="107"/>
      <c r="AE112" s="107"/>
      <c r="AF112" s="107"/>
      <c r="AG112" s="107"/>
      <c r="AH112" s="107"/>
    </row>
    <row r="113" spans="1:34" x14ac:dyDescent="0.3">
      <c r="A113" s="154" t="s">
        <v>1640</v>
      </c>
      <c r="B113" s="154" t="s">
        <v>1624</v>
      </c>
      <c r="C113" s="154">
        <v>133184</v>
      </c>
      <c r="D113" s="157">
        <v>44826</v>
      </c>
      <c r="E113" s="158">
        <v>14.7059</v>
      </c>
      <c r="F113" s="158">
        <v>-7.7499999999999999E-2</v>
      </c>
      <c r="G113" s="158">
        <v>-9.7100000000000006E-2</v>
      </c>
      <c r="H113" s="158">
        <v>2.52E-2</v>
      </c>
      <c r="I113" s="158">
        <v>9.5299999999999996E-2</v>
      </c>
      <c r="J113" s="158">
        <v>0.1164</v>
      </c>
      <c r="K113" s="158">
        <v>0.41310000000000002</v>
      </c>
      <c r="L113" s="158">
        <v>1.0986</v>
      </c>
      <c r="M113" s="158">
        <v>1.4277</v>
      </c>
      <c r="N113" s="158">
        <v>2.0945</v>
      </c>
      <c r="O113" s="158">
        <v>2.7322000000000002</v>
      </c>
      <c r="P113" s="158">
        <v>3.9973999999999998</v>
      </c>
      <c r="Q113" s="158">
        <v>5.0925000000000002</v>
      </c>
      <c r="R113" s="158">
        <v>2.1716000000000002</v>
      </c>
      <c r="T113" s="106"/>
      <c r="U113" s="107"/>
      <c r="V113" s="107"/>
      <c r="W113" s="107"/>
      <c r="X113" s="107"/>
      <c r="Y113" s="107"/>
      <c r="Z113" s="107"/>
      <c r="AA113" s="107"/>
      <c r="AB113" s="107"/>
      <c r="AC113" s="107"/>
      <c r="AD113" s="107"/>
      <c r="AE113" s="107"/>
      <c r="AF113" s="107"/>
      <c r="AG113" s="107"/>
      <c r="AH113" s="107"/>
    </row>
    <row r="114" spans="1:34" x14ac:dyDescent="0.3">
      <c r="A114" s="154" t="s">
        <v>1640</v>
      </c>
      <c r="B114" s="154" t="s">
        <v>1625</v>
      </c>
      <c r="C114" s="154">
        <v>105603</v>
      </c>
      <c r="D114" s="157">
        <v>44826</v>
      </c>
      <c r="E114" s="158">
        <v>26.2346</v>
      </c>
      <c r="F114" s="158">
        <v>-6.8599999999999994E-2</v>
      </c>
      <c r="G114" s="158">
        <v>-2.52E-2</v>
      </c>
      <c r="H114" s="158">
        <v>0.1046</v>
      </c>
      <c r="I114" s="158">
        <v>0.18060000000000001</v>
      </c>
      <c r="J114" s="158">
        <v>0.34039999999999998</v>
      </c>
      <c r="K114" s="158">
        <v>0.97729999999999995</v>
      </c>
      <c r="L114" s="158">
        <v>2.3306</v>
      </c>
      <c r="M114" s="158">
        <v>3.3717000000000001</v>
      </c>
      <c r="N114" s="158">
        <v>4.1712999999999996</v>
      </c>
      <c r="O114" s="158">
        <v>4.1661999999999999</v>
      </c>
      <c r="P114" s="158">
        <v>4.8818999999999999</v>
      </c>
      <c r="Q114" s="158">
        <v>6.4596999999999998</v>
      </c>
      <c r="R114" s="158">
        <v>3.8637999999999999</v>
      </c>
      <c r="T114" s="106"/>
      <c r="U114" s="107"/>
      <c r="V114" s="107"/>
      <c r="W114" s="107"/>
      <c r="X114" s="107"/>
      <c r="Y114" s="107"/>
      <c r="Z114" s="107"/>
      <c r="AA114" s="107"/>
      <c r="AB114" s="107"/>
      <c r="AC114" s="107"/>
      <c r="AD114" s="107"/>
      <c r="AE114" s="107"/>
      <c r="AF114" s="107"/>
      <c r="AG114" s="107"/>
      <c r="AH114" s="107"/>
    </row>
    <row r="115" spans="1:34" x14ac:dyDescent="0.3">
      <c r="A115" s="154" t="s">
        <v>1640</v>
      </c>
      <c r="B115" s="154" t="s">
        <v>1602</v>
      </c>
      <c r="C115" s="154">
        <v>120401</v>
      </c>
      <c r="D115" s="157">
        <v>44826</v>
      </c>
      <c r="E115" s="158">
        <v>27.8489</v>
      </c>
      <c r="F115" s="158">
        <v>-6.6699999999999995E-2</v>
      </c>
      <c r="G115" s="158">
        <v>-1.9400000000000001E-2</v>
      </c>
      <c r="H115" s="158">
        <v>0.1172</v>
      </c>
      <c r="I115" s="158">
        <v>0.20619999999999999</v>
      </c>
      <c r="J115" s="158">
        <v>0.39760000000000001</v>
      </c>
      <c r="K115" s="158">
        <v>1.151</v>
      </c>
      <c r="L115" s="158">
        <v>2.6854</v>
      </c>
      <c r="M115" s="158">
        <v>3.9037000000000002</v>
      </c>
      <c r="N115" s="158">
        <v>4.8646000000000003</v>
      </c>
      <c r="O115" s="158">
        <v>4.8647999999999998</v>
      </c>
      <c r="P115" s="158">
        <v>5.5557999999999996</v>
      </c>
      <c r="Q115" s="158">
        <v>6.6821000000000002</v>
      </c>
      <c r="R115" s="158">
        <v>4.5590000000000002</v>
      </c>
      <c r="T115" s="106"/>
      <c r="U115" s="107"/>
      <c r="V115" s="107"/>
      <c r="W115" s="107"/>
      <c r="X115" s="107"/>
      <c r="Y115" s="107"/>
      <c r="Z115" s="107"/>
      <c r="AA115" s="107"/>
      <c r="AB115" s="107"/>
      <c r="AC115" s="107"/>
      <c r="AD115" s="107"/>
      <c r="AE115" s="107"/>
      <c r="AF115" s="107"/>
      <c r="AG115" s="107"/>
      <c r="AH115" s="107"/>
    </row>
    <row r="116" spans="1:34" x14ac:dyDescent="0.3">
      <c r="A116" s="154" t="s">
        <v>1640</v>
      </c>
      <c r="B116" s="154" t="s">
        <v>1603</v>
      </c>
      <c r="C116" s="154">
        <v>147617</v>
      </c>
      <c r="D116" s="157">
        <v>44826</v>
      </c>
      <c r="E116" s="158">
        <v>11.1295</v>
      </c>
      <c r="F116" s="158">
        <v>-8.7999999999999995E-2</v>
      </c>
      <c r="G116" s="158">
        <v>-7.8100000000000003E-2</v>
      </c>
      <c r="H116" s="158">
        <v>2.1600000000000001E-2</v>
      </c>
      <c r="I116" s="158">
        <v>0.1169</v>
      </c>
      <c r="J116" s="158">
        <v>0.19719999999999999</v>
      </c>
      <c r="K116" s="158">
        <v>0.64019999999999999</v>
      </c>
      <c r="L116" s="158">
        <v>1.5780000000000001</v>
      </c>
      <c r="M116" s="158">
        <v>2.0943000000000001</v>
      </c>
      <c r="N116" s="158">
        <v>2.8746999999999998</v>
      </c>
      <c r="O116" s="158">
        <v>3.544</v>
      </c>
      <c r="P116" s="158"/>
      <c r="Q116" s="158">
        <v>3.5849000000000002</v>
      </c>
      <c r="R116" s="158">
        <v>3.1023999999999998</v>
      </c>
      <c r="T116" s="106"/>
      <c r="U116" s="107"/>
      <c r="V116" s="107"/>
      <c r="W116" s="107"/>
      <c r="X116" s="107"/>
      <c r="Y116" s="107"/>
      <c r="Z116" s="107"/>
      <c r="AA116" s="107"/>
      <c r="AB116" s="107"/>
      <c r="AC116" s="107"/>
      <c r="AD116" s="107"/>
      <c r="AE116" s="107"/>
      <c r="AF116" s="107"/>
      <c r="AG116" s="107"/>
      <c r="AH116" s="107"/>
    </row>
    <row r="117" spans="1:34" x14ac:dyDescent="0.3">
      <c r="A117" s="154" t="s">
        <v>1640</v>
      </c>
      <c r="B117" s="154" t="s">
        <v>1626</v>
      </c>
      <c r="C117" s="154">
        <v>147618</v>
      </c>
      <c r="D117" s="157">
        <v>44826</v>
      </c>
      <c r="E117" s="158">
        <v>10.8765</v>
      </c>
      <c r="F117" s="158">
        <v>-0.09</v>
      </c>
      <c r="G117" s="158">
        <v>-8.4500000000000006E-2</v>
      </c>
      <c r="H117" s="158">
        <v>6.4000000000000003E-3</v>
      </c>
      <c r="I117" s="158">
        <v>8.8300000000000003E-2</v>
      </c>
      <c r="J117" s="158">
        <v>0.1326</v>
      </c>
      <c r="K117" s="158">
        <v>0.44700000000000001</v>
      </c>
      <c r="L117" s="158">
        <v>1.1786000000000001</v>
      </c>
      <c r="M117" s="158">
        <v>1.4986999999999999</v>
      </c>
      <c r="N117" s="158">
        <v>2.0836000000000001</v>
      </c>
      <c r="O117" s="158">
        <v>2.7641</v>
      </c>
      <c r="P117" s="158"/>
      <c r="Q117" s="158">
        <v>2.8039000000000001</v>
      </c>
      <c r="R117" s="158">
        <v>2.3212999999999999</v>
      </c>
      <c r="T117" s="106"/>
      <c r="U117" s="107"/>
      <c r="V117" s="107"/>
      <c r="W117" s="107"/>
      <c r="X117" s="107"/>
      <c r="Y117" s="107"/>
      <c r="Z117" s="107"/>
      <c r="AA117" s="107"/>
      <c r="AB117" s="107"/>
      <c r="AC117" s="107"/>
      <c r="AD117" s="107"/>
      <c r="AE117" s="107"/>
      <c r="AF117" s="107"/>
      <c r="AG117" s="107"/>
      <c r="AH117" s="107"/>
    </row>
    <row r="118" spans="1:34" x14ac:dyDescent="0.3">
      <c r="A118" s="154" t="s">
        <v>1640</v>
      </c>
      <c r="B118" s="154" t="s">
        <v>1627</v>
      </c>
      <c r="C118" s="154">
        <v>103780</v>
      </c>
      <c r="D118" s="157">
        <v>44826</v>
      </c>
      <c r="E118" s="158">
        <v>27.241700000000002</v>
      </c>
      <c r="F118" s="158">
        <v>-7.0800000000000002E-2</v>
      </c>
      <c r="G118" s="158">
        <v>-6.0499999999999998E-2</v>
      </c>
      <c r="H118" s="158">
        <v>8.4900000000000003E-2</v>
      </c>
      <c r="I118" s="158">
        <v>0.15479999999999999</v>
      </c>
      <c r="J118" s="158">
        <v>0.24729999999999999</v>
      </c>
      <c r="K118" s="158">
        <v>0.73850000000000005</v>
      </c>
      <c r="L118" s="158">
        <v>1.6496999999999999</v>
      </c>
      <c r="M118" s="158">
        <v>2.4174000000000002</v>
      </c>
      <c r="N118" s="158">
        <v>3.1164000000000001</v>
      </c>
      <c r="O118" s="158">
        <v>2.9422999999999999</v>
      </c>
      <c r="P118" s="158">
        <v>3.9281000000000001</v>
      </c>
      <c r="Q118" s="158">
        <v>6.3849</v>
      </c>
      <c r="R118" s="158">
        <v>2.9015</v>
      </c>
      <c r="T118" s="106"/>
      <c r="U118" s="107"/>
      <c r="V118" s="107"/>
      <c r="W118" s="107"/>
      <c r="X118" s="107"/>
      <c r="Y118" s="107"/>
      <c r="Z118" s="107"/>
      <c r="AA118" s="107"/>
      <c r="AB118" s="107"/>
      <c r="AC118" s="107"/>
      <c r="AD118" s="107"/>
      <c r="AE118" s="107"/>
      <c r="AF118" s="107"/>
      <c r="AG118" s="107"/>
      <c r="AH118" s="107"/>
    </row>
    <row r="119" spans="1:34" x14ac:dyDescent="0.3">
      <c r="A119" s="154" t="s">
        <v>1640</v>
      </c>
      <c r="B119" s="154" t="s">
        <v>1604</v>
      </c>
      <c r="C119" s="154">
        <v>120482</v>
      </c>
      <c r="D119" s="157">
        <v>44826</v>
      </c>
      <c r="E119" s="158">
        <v>28.504799999999999</v>
      </c>
      <c r="F119" s="158">
        <v>-6.9099999999999995E-2</v>
      </c>
      <c r="G119" s="158">
        <v>-5.57E-2</v>
      </c>
      <c r="H119" s="158">
        <v>9.6600000000000005E-2</v>
      </c>
      <c r="I119" s="158">
        <v>0.17780000000000001</v>
      </c>
      <c r="J119" s="158">
        <v>0.2984</v>
      </c>
      <c r="K119" s="158">
        <v>0.90300000000000002</v>
      </c>
      <c r="L119" s="158">
        <v>1.9974000000000001</v>
      </c>
      <c r="M119" s="158">
        <v>2.9054000000000002</v>
      </c>
      <c r="N119" s="158">
        <v>3.7111000000000001</v>
      </c>
      <c r="O119" s="158">
        <v>3.4148999999999998</v>
      </c>
      <c r="P119" s="158">
        <v>4.3771000000000004</v>
      </c>
      <c r="Q119" s="158">
        <v>6.1394000000000002</v>
      </c>
      <c r="R119" s="158">
        <v>3.4043000000000001</v>
      </c>
      <c r="T119" s="106"/>
      <c r="U119" s="107"/>
      <c r="V119" s="107"/>
      <c r="W119" s="107"/>
      <c r="X119" s="107"/>
      <c r="Y119" s="107"/>
      <c r="Z119" s="107"/>
      <c r="AA119" s="107"/>
      <c r="AB119" s="107"/>
      <c r="AC119" s="107"/>
      <c r="AD119" s="107"/>
      <c r="AE119" s="107"/>
      <c r="AF119" s="107"/>
      <c r="AG119" s="107"/>
      <c r="AH119" s="107"/>
    </row>
    <row r="120" spans="1:34" x14ac:dyDescent="0.3">
      <c r="A120" s="154" t="s">
        <v>1640</v>
      </c>
      <c r="B120" s="154" t="s">
        <v>1628</v>
      </c>
      <c r="C120" s="154">
        <v>105968</v>
      </c>
      <c r="D120" s="157">
        <v>44826</v>
      </c>
      <c r="E120" s="158">
        <v>30.757300000000001</v>
      </c>
      <c r="F120" s="158">
        <v>-0.1013</v>
      </c>
      <c r="G120" s="158">
        <v>-7.4999999999999997E-2</v>
      </c>
      <c r="H120" s="158">
        <v>3.7100000000000001E-2</v>
      </c>
      <c r="I120" s="158">
        <v>0.109</v>
      </c>
      <c r="J120" s="158">
        <v>0.26700000000000002</v>
      </c>
      <c r="K120" s="158">
        <v>0.82909999999999995</v>
      </c>
      <c r="L120" s="158">
        <v>1.9743999999999999</v>
      </c>
      <c r="M120" s="158">
        <v>2.8668999999999998</v>
      </c>
      <c r="N120" s="158">
        <v>3.8368000000000002</v>
      </c>
      <c r="O120" s="158">
        <v>4.1688000000000001</v>
      </c>
      <c r="P120" s="158">
        <v>4.9972000000000003</v>
      </c>
      <c r="Q120" s="158">
        <v>6.8357999999999999</v>
      </c>
      <c r="R120" s="158">
        <v>3.8875000000000002</v>
      </c>
      <c r="T120" s="106"/>
      <c r="U120" s="107"/>
      <c r="V120" s="107"/>
      <c r="W120" s="107"/>
      <c r="X120" s="107"/>
      <c r="Y120" s="107"/>
      <c r="Z120" s="107"/>
      <c r="AA120" s="107"/>
      <c r="AB120" s="107"/>
      <c r="AC120" s="107"/>
      <c r="AD120" s="107"/>
      <c r="AE120" s="107"/>
      <c r="AF120" s="107"/>
      <c r="AG120" s="107"/>
      <c r="AH120" s="107"/>
    </row>
    <row r="121" spans="1:34" x14ac:dyDescent="0.3">
      <c r="A121" s="154" t="s">
        <v>1640</v>
      </c>
      <c r="B121" s="154" t="s">
        <v>1605</v>
      </c>
      <c r="C121" s="154">
        <v>119771</v>
      </c>
      <c r="D121" s="157">
        <v>44826</v>
      </c>
      <c r="E121" s="158">
        <v>32.334099999999999</v>
      </c>
      <c r="F121" s="158">
        <v>-9.98E-2</v>
      </c>
      <c r="G121" s="158">
        <v>-7.0199999999999999E-2</v>
      </c>
      <c r="H121" s="158">
        <v>4.8300000000000003E-2</v>
      </c>
      <c r="I121" s="158">
        <v>0.13159999999999999</v>
      </c>
      <c r="J121" s="158">
        <v>0.31709999999999999</v>
      </c>
      <c r="K121" s="158">
        <v>0.97840000000000005</v>
      </c>
      <c r="L121" s="158">
        <v>2.2768000000000002</v>
      </c>
      <c r="M121" s="158">
        <v>3.3207</v>
      </c>
      <c r="N121" s="158">
        <v>4.4447000000000001</v>
      </c>
      <c r="O121" s="158">
        <v>4.7617000000000003</v>
      </c>
      <c r="P121" s="158">
        <v>5.5559000000000003</v>
      </c>
      <c r="Q121" s="158">
        <v>6.8728999999999996</v>
      </c>
      <c r="R121" s="158">
        <v>4.4920999999999998</v>
      </c>
      <c r="T121" s="106"/>
      <c r="U121" s="107"/>
      <c r="V121" s="107"/>
      <c r="W121" s="107"/>
      <c r="X121" s="107"/>
      <c r="Y121" s="107"/>
      <c r="Z121" s="107"/>
      <c r="AA121" s="107"/>
      <c r="AB121" s="107"/>
      <c r="AC121" s="107"/>
      <c r="AD121" s="107"/>
      <c r="AE121" s="107"/>
      <c r="AF121" s="107"/>
      <c r="AG121" s="107"/>
      <c r="AH121" s="107"/>
    </row>
    <row r="122" spans="1:34" x14ac:dyDescent="0.3">
      <c r="A122" s="154" t="s">
        <v>1640</v>
      </c>
      <c r="B122" s="154" t="s">
        <v>1606</v>
      </c>
      <c r="C122" s="154">
        <v>130450</v>
      </c>
      <c r="D122" s="157">
        <v>44826</v>
      </c>
      <c r="E122" s="158">
        <v>16.550999999999998</v>
      </c>
      <c r="F122" s="158">
        <v>-6.0400000000000002E-2</v>
      </c>
      <c r="G122" s="158">
        <v>-5.4300000000000001E-2</v>
      </c>
      <c r="H122" s="158">
        <v>6.0499999999999998E-2</v>
      </c>
      <c r="I122" s="158">
        <v>0.18160000000000001</v>
      </c>
      <c r="J122" s="158">
        <v>0.34560000000000002</v>
      </c>
      <c r="K122" s="158">
        <v>0.93300000000000005</v>
      </c>
      <c r="L122" s="158">
        <v>2.0344000000000002</v>
      </c>
      <c r="M122" s="158">
        <v>2.9419</v>
      </c>
      <c r="N122" s="158">
        <v>3.9047999999999998</v>
      </c>
      <c r="O122" s="158">
        <v>4.7294</v>
      </c>
      <c r="P122" s="158">
        <v>5.4981</v>
      </c>
      <c r="Q122" s="158">
        <v>6.3090999999999999</v>
      </c>
      <c r="R122" s="158">
        <v>4.2022000000000004</v>
      </c>
      <c r="T122" s="106"/>
      <c r="U122" s="107"/>
      <c r="V122" s="107"/>
      <c r="W122" s="107"/>
      <c r="X122" s="107"/>
      <c r="Y122" s="107"/>
      <c r="Z122" s="107"/>
      <c r="AA122" s="107"/>
      <c r="AB122" s="107"/>
      <c r="AC122" s="107"/>
      <c r="AD122" s="107"/>
      <c r="AE122" s="107"/>
      <c r="AF122" s="107"/>
      <c r="AG122" s="107"/>
      <c r="AH122" s="107"/>
    </row>
    <row r="123" spans="1:34" x14ac:dyDescent="0.3">
      <c r="A123" s="154" t="s">
        <v>1640</v>
      </c>
      <c r="B123" s="154" t="s">
        <v>1629</v>
      </c>
      <c r="C123" s="154">
        <v>130446</v>
      </c>
      <c r="D123" s="157">
        <v>44826</v>
      </c>
      <c r="E123" s="158">
        <v>15.75</v>
      </c>
      <c r="F123" s="158">
        <v>-6.3500000000000001E-2</v>
      </c>
      <c r="G123" s="158">
        <v>-5.7099999999999998E-2</v>
      </c>
      <c r="H123" s="158">
        <v>5.7200000000000001E-2</v>
      </c>
      <c r="I123" s="158">
        <v>0.16539999999999999</v>
      </c>
      <c r="J123" s="158">
        <v>0.29289999999999999</v>
      </c>
      <c r="K123" s="158">
        <v>0.76780000000000004</v>
      </c>
      <c r="L123" s="158">
        <v>1.6916</v>
      </c>
      <c r="M123" s="158">
        <v>2.4257</v>
      </c>
      <c r="N123" s="158">
        <v>3.2178</v>
      </c>
      <c r="O123" s="158">
        <v>4.0945</v>
      </c>
      <c r="P123" s="158">
        <v>4.8676000000000004</v>
      </c>
      <c r="Q123" s="158">
        <v>5.6707000000000001</v>
      </c>
      <c r="R123" s="158">
        <v>3.5133999999999999</v>
      </c>
      <c r="T123" s="106"/>
      <c r="U123" s="107"/>
      <c r="V123" s="107"/>
      <c r="W123" s="107"/>
      <c r="X123" s="107"/>
      <c r="Y123" s="107"/>
      <c r="Z123" s="107"/>
      <c r="AA123" s="107"/>
      <c r="AB123" s="107"/>
      <c r="AC123" s="107"/>
      <c r="AD123" s="107"/>
      <c r="AE123" s="107"/>
      <c r="AF123" s="107"/>
      <c r="AG123" s="107"/>
      <c r="AH123" s="107"/>
    </row>
    <row r="124" spans="1:34" x14ac:dyDescent="0.3">
      <c r="A124" s="154" t="s">
        <v>1640</v>
      </c>
      <c r="B124" s="154" t="s">
        <v>1607</v>
      </c>
      <c r="C124" s="154">
        <v>145895</v>
      </c>
      <c r="D124" s="157">
        <v>44826</v>
      </c>
      <c r="E124" s="158">
        <v>11.8346</v>
      </c>
      <c r="F124" s="158">
        <v>-3.9699999999999999E-2</v>
      </c>
      <c r="G124" s="158">
        <v>-2.5000000000000001E-3</v>
      </c>
      <c r="H124" s="158">
        <v>0.12180000000000001</v>
      </c>
      <c r="I124" s="158">
        <v>0.22020000000000001</v>
      </c>
      <c r="J124" s="158">
        <v>0.34339999999999998</v>
      </c>
      <c r="K124" s="158">
        <v>1.0373000000000001</v>
      </c>
      <c r="L124" s="158">
        <v>2.1995</v>
      </c>
      <c r="M124" s="158">
        <v>3.3561999999999999</v>
      </c>
      <c r="N124" s="158">
        <v>4.3716999999999997</v>
      </c>
      <c r="O124" s="158">
        <v>4.3182</v>
      </c>
      <c r="P124" s="158"/>
      <c r="Q124" s="158">
        <v>4.7093999999999996</v>
      </c>
      <c r="R124" s="158">
        <v>4.0597000000000003</v>
      </c>
      <c r="T124" s="106"/>
      <c r="U124" s="107"/>
      <c r="V124" s="107"/>
      <c r="W124" s="107"/>
      <c r="X124" s="107"/>
      <c r="Y124" s="107"/>
      <c r="Z124" s="107"/>
      <c r="AA124" s="107"/>
      <c r="AB124" s="107"/>
      <c r="AC124" s="107"/>
      <c r="AD124" s="107"/>
      <c r="AE124" s="107"/>
      <c r="AF124" s="107"/>
      <c r="AG124" s="107"/>
      <c r="AH124" s="107"/>
    </row>
    <row r="125" spans="1:34" x14ac:dyDescent="0.3">
      <c r="A125" s="154" t="s">
        <v>1640</v>
      </c>
      <c r="B125" s="154" t="s">
        <v>1630</v>
      </c>
      <c r="C125" s="154">
        <v>145890</v>
      </c>
      <c r="D125" s="157">
        <v>44826</v>
      </c>
      <c r="E125" s="158">
        <v>11.5364</v>
      </c>
      <c r="F125" s="158">
        <v>-4.1599999999999998E-2</v>
      </c>
      <c r="G125" s="158">
        <v>-9.4999999999999998E-3</v>
      </c>
      <c r="H125" s="158">
        <v>0.10589999999999999</v>
      </c>
      <c r="I125" s="158">
        <v>0.18759999999999999</v>
      </c>
      <c r="J125" s="158">
        <v>0.27029999999999998</v>
      </c>
      <c r="K125" s="158">
        <v>0.81969999999999998</v>
      </c>
      <c r="L125" s="158">
        <v>1.7587999999999999</v>
      </c>
      <c r="M125" s="158">
        <v>2.6918000000000002</v>
      </c>
      <c r="N125" s="158">
        <v>3.4803000000000002</v>
      </c>
      <c r="O125" s="158">
        <v>3.5829</v>
      </c>
      <c r="P125" s="158"/>
      <c r="Q125" s="158">
        <v>3.9819</v>
      </c>
      <c r="R125" s="158">
        <v>3.2847</v>
      </c>
      <c r="T125" s="106"/>
      <c r="U125" s="107"/>
      <c r="V125" s="107"/>
      <c r="W125" s="107"/>
      <c r="X125" s="107"/>
      <c r="Y125" s="107"/>
      <c r="Z125" s="107"/>
      <c r="AA125" s="107"/>
      <c r="AB125" s="107"/>
      <c r="AC125" s="107"/>
      <c r="AD125" s="107"/>
      <c r="AE125" s="107"/>
      <c r="AF125" s="107"/>
      <c r="AG125" s="107"/>
      <c r="AH125" s="107"/>
    </row>
    <row r="126" spans="1:34" x14ac:dyDescent="0.3">
      <c r="A126" s="154" t="s">
        <v>1640</v>
      </c>
      <c r="B126" s="154" t="s">
        <v>1608</v>
      </c>
      <c r="C126" s="154">
        <v>148468</v>
      </c>
      <c r="D126" s="157">
        <v>44826</v>
      </c>
      <c r="E126" s="158">
        <v>10.7597</v>
      </c>
      <c r="F126" s="158">
        <v>-5.3900000000000003E-2</v>
      </c>
      <c r="G126" s="158">
        <v>-6.7799999999999999E-2</v>
      </c>
      <c r="H126" s="158">
        <v>5.5800000000000002E-2</v>
      </c>
      <c r="I126" s="158">
        <v>9.0200000000000002E-2</v>
      </c>
      <c r="J126" s="158">
        <v>0.22639999999999999</v>
      </c>
      <c r="K126" s="158">
        <v>0.78680000000000005</v>
      </c>
      <c r="L126" s="158">
        <v>1.8515999999999999</v>
      </c>
      <c r="M126" s="158">
        <v>2.6326999999999998</v>
      </c>
      <c r="N126" s="158">
        <v>3.4775999999999998</v>
      </c>
      <c r="O126" s="158"/>
      <c r="P126" s="158"/>
      <c r="Q126" s="158">
        <v>3.5840000000000001</v>
      </c>
      <c r="R126" s="158">
        <v>3.5851000000000002</v>
      </c>
      <c r="T126" s="106"/>
      <c r="U126" s="107"/>
      <c r="V126" s="107"/>
      <c r="W126" s="107"/>
      <c r="X126" s="107"/>
      <c r="Y126" s="107"/>
      <c r="Z126" s="107"/>
      <c r="AA126" s="107"/>
      <c r="AB126" s="107"/>
      <c r="AC126" s="107"/>
      <c r="AD126" s="107"/>
      <c r="AE126" s="107"/>
      <c r="AF126" s="107"/>
      <c r="AG126" s="107"/>
      <c r="AH126" s="107"/>
    </row>
    <row r="127" spans="1:34" x14ac:dyDescent="0.3">
      <c r="A127" s="154" t="s">
        <v>1640</v>
      </c>
      <c r="B127" s="154" t="s">
        <v>1631</v>
      </c>
      <c r="C127" s="154">
        <v>148467</v>
      </c>
      <c r="D127" s="157">
        <v>44826</v>
      </c>
      <c r="E127" s="158">
        <v>10.5718</v>
      </c>
      <c r="F127" s="158">
        <v>-5.67E-2</v>
      </c>
      <c r="G127" s="158">
        <v>-7.5600000000000001E-2</v>
      </c>
      <c r="H127" s="158">
        <v>3.8800000000000001E-2</v>
      </c>
      <c r="I127" s="158">
        <v>5.6800000000000003E-2</v>
      </c>
      <c r="J127" s="158">
        <v>0.1535</v>
      </c>
      <c r="K127" s="158">
        <v>0.57169999999999999</v>
      </c>
      <c r="L127" s="158">
        <v>1.4158999999999999</v>
      </c>
      <c r="M127" s="158">
        <v>1.9803999999999999</v>
      </c>
      <c r="N127" s="158">
        <v>2.6070000000000002</v>
      </c>
      <c r="O127" s="158"/>
      <c r="P127" s="158"/>
      <c r="Q127" s="158">
        <v>2.7101000000000002</v>
      </c>
      <c r="R127" s="158">
        <v>2.7124999999999999</v>
      </c>
      <c r="T127" s="106"/>
      <c r="U127" s="107"/>
      <c r="V127" s="107"/>
      <c r="W127" s="107"/>
      <c r="X127" s="107"/>
      <c r="Y127" s="107"/>
      <c r="Z127" s="107"/>
      <c r="AA127" s="107"/>
      <c r="AB127" s="107"/>
      <c r="AC127" s="107"/>
      <c r="AD127" s="107"/>
      <c r="AE127" s="107"/>
      <c r="AF127" s="107"/>
      <c r="AG127" s="107"/>
      <c r="AH127" s="107"/>
    </row>
    <row r="128" spans="1:34" x14ac:dyDescent="0.3">
      <c r="A128" s="154" t="s">
        <v>1640</v>
      </c>
      <c r="B128" s="154" t="s">
        <v>1609</v>
      </c>
      <c r="C128" s="154">
        <v>148401</v>
      </c>
      <c r="D128" s="157">
        <v>44826</v>
      </c>
      <c r="E128" s="158">
        <v>10.957000000000001</v>
      </c>
      <c r="F128" s="158">
        <v>-9.1200000000000003E-2</v>
      </c>
      <c r="G128" s="158">
        <v>-5.4699999999999999E-2</v>
      </c>
      <c r="H128" s="158">
        <v>4.5699999999999998E-2</v>
      </c>
      <c r="I128" s="158">
        <v>0.1188</v>
      </c>
      <c r="J128" s="158">
        <v>0.30209999999999998</v>
      </c>
      <c r="K128" s="158">
        <v>0.97689999999999999</v>
      </c>
      <c r="L128" s="158">
        <v>2.0680000000000001</v>
      </c>
      <c r="M128" s="158">
        <v>3.0956000000000001</v>
      </c>
      <c r="N128" s="158">
        <v>4.0353000000000003</v>
      </c>
      <c r="O128" s="158"/>
      <c r="P128" s="158"/>
      <c r="Q128" s="158">
        <v>4.1262999999999996</v>
      </c>
      <c r="R128" s="158">
        <v>4.2285000000000004</v>
      </c>
      <c r="T128" s="106"/>
      <c r="U128" s="107"/>
      <c r="V128" s="107"/>
      <c r="W128" s="107"/>
      <c r="X128" s="107"/>
      <c r="Y128" s="107"/>
      <c r="Z128" s="107"/>
      <c r="AA128" s="107"/>
      <c r="AB128" s="107"/>
      <c r="AC128" s="107"/>
      <c r="AD128" s="107"/>
      <c r="AE128" s="107"/>
      <c r="AF128" s="107"/>
      <c r="AG128" s="107"/>
      <c r="AH128" s="107"/>
    </row>
    <row r="129" spans="1:34" x14ac:dyDescent="0.3">
      <c r="A129" s="154" t="s">
        <v>1640</v>
      </c>
      <c r="B129" s="154" t="s">
        <v>1632</v>
      </c>
      <c r="C129" s="154">
        <v>148400</v>
      </c>
      <c r="D129" s="157">
        <v>44826</v>
      </c>
      <c r="E129" s="158">
        <v>10.787000000000001</v>
      </c>
      <c r="F129" s="158">
        <v>-9.2600000000000002E-2</v>
      </c>
      <c r="G129" s="158">
        <v>-6.4899999999999999E-2</v>
      </c>
      <c r="H129" s="158">
        <v>2.7799999999999998E-2</v>
      </c>
      <c r="I129" s="158">
        <v>9.2799999999999994E-2</v>
      </c>
      <c r="J129" s="158">
        <v>0.23230000000000001</v>
      </c>
      <c r="K129" s="158">
        <v>0.79420000000000002</v>
      </c>
      <c r="L129" s="158">
        <v>1.7065999999999999</v>
      </c>
      <c r="M129" s="158">
        <v>2.5478000000000001</v>
      </c>
      <c r="N129" s="158">
        <v>3.3039999999999998</v>
      </c>
      <c r="O129" s="158"/>
      <c r="P129" s="158"/>
      <c r="Q129" s="158">
        <v>3.4085000000000001</v>
      </c>
      <c r="R129" s="158">
        <v>3.5143</v>
      </c>
      <c r="T129" s="106"/>
      <c r="U129" s="107"/>
      <c r="V129" s="107"/>
      <c r="W129" s="107"/>
      <c r="X129" s="107"/>
      <c r="Y129" s="107"/>
      <c r="Z129" s="107"/>
      <c r="AA129" s="107"/>
      <c r="AB129" s="107"/>
      <c r="AC129" s="107"/>
      <c r="AD129" s="107"/>
      <c r="AE129" s="107"/>
      <c r="AF129" s="107"/>
      <c r="AG129" s="107"/>
      <c r="AH129" s="107"/>
    </row>
    <row r="130" spans="1:34" x14ac:dyDescent="0.3">
      <c r="A130" s="154" t="s">
        <v>1640</v>
      </c>
      <c r="B130" s="154" t="s">
        <v>1864</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1640</v>
      </c>
      <c r="B131" s="154" t="s">
        <v>1865</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1640</v>
      </c>
      <c r="B132" s="154" t="s">
        <v>1633</v>
      </c>
      <c r="C132" s="154">
        <v>113345</v>
      </c>
      <c r="D132" s="157">
        <v>44826</v>
      </c>
      <c r="E132" s="158">
        <v>21.9876</v>
      </c>
      <c r="F132" s="158">
        <v>-9.3100000000000002E-2</v>
      </c>
      <c r="G132" s="158">
        <v>-7.4099999999999999E-2</v>
      </c>
      <c r="H132" s="158">
        <v>3.4599999999999999E-2</v>
      </c>
      <c r="I132" s="158">
        <v>0.1011</v>
      </c>
      <c r="J132" s="158">
        <v>0.2535</v>
      </c>
      <c r="K132" s="158">
        <v>0.7681</v>
      </c>
      <c r="L132" s="158">
        <v>1.7784</v>
      </c>
      <c r="M132" s="158">
        <v>2.5857000000000001</v>
      </c>
      <c r="N132" s="158">
        <v>3.5661</v>
      </c>
      <c r="O132" s="158">
        <v>4.0258000000000003</v>
      </c>
      <c r="P132" s="158">
        <v>4.9941000000000004</v>
      </c>
      <c r="Q132" s="158">
        <v>6.8167</v>
      </c>
      <c r="R132" s="158">
        <v>3.6837</v>
      </c>
      <c r="T132" s="106"/>
      <c r="U132" s="107"/>
      <c r="V132" s="107"/>
      <c r="W132" s="107"/>
      <c r="X132" s="107"/>
      <c r="Y132" s="107"/>
      <c r="Z132" s="107"/>
      <c r="AA132" s="107"/>
      <c r="AB132" s="107"/>
      <c r="AC132" s="107"/>
      <c r="AD132" s="107"/>
      <c r="AE132" s="107"/>
      <c r="AF132" s="107"/>
      <c r="AG132" s="107"/>
      <c r="AH132" s="107"/>
    </row>
    <row r="133" spans="1:34" x14ac:dyDescent="0.3">
      <c r="A133" s="154" t="s">
        <v>1640</v>
      </c>
      <c r="B133" s="154" t="s">
        <v>1610</v>
      </c>
      <c r="C133" s="154">
        <v>118585</v>
      </c>
      <c r="D133" s="157">
        <v>44826</v>
      </c>
      <c r="E133" s="158">
        <v>23.281500000000001</v>
      </c>
      <c r="F133" s="158">
        <v>-9.1399999999999995E-2</v>
      </c>
      <c r="G133" s="158">
        <v>-6.8199999999999997E-2</v>
      </c>
      <c r="H133" s="158">
        <v>4.8099999999999997E-2</v>
      </c>
      <c r="I133" s="158">
        <v>0.12820000000000001</v>
      </c>
      <c r="J133" s="158">
        <v>0.3145</v>
      </c>
      <c r="K133" s="158">
        <v>0.95089999999999997</v>
      </c>
      <c r="L133" s="158">
        <v>2.1562000000000001</v>
      </c>
      <c r="M133" s="158">
        <v>3.1478000000000002</v>
      </c>
      <c r="N133" s="158">
        <v>4.3072999999999997</v>
      </c>
      <c r="O133" s="158">
        <v>4.7507999999999999</v>
      </c>
      <c r="P133" s="158">
        <v>5.7083000000000004</v>
      </c>
      <c r="Q133" s="158">
        <v>6.9249000000000001</v>
      </c>
      <c r="R133" s="158">
        <v>4.4035000000000002</v>
      </c>
      <c r="T133" s="106"/>
      <c r="U133" s="107"/>
      <c r="V133" s="107"/>
      <c r="W133" s="107"/>
      <c r="X133" s="107"/>
      <c r="Y133" s="107"/>
      <c r="Z133" s="107"/>
      <c r="AA133" s="107"/>
      <c r="AB133" s="107"/>
      <c r="AC133" s="107"/>
      <c r="AD133" s="107"/>
      <c r="AE133" s="107"/>
      <c r="AF133" s="107"/>
      <c r="AG133" s="107"/>
      <c r="AH133" s="107"/>
    </row>
    <row r="134" spans="1:34" x14ac:dyDescent="0.3">
      <c r="A134" s="154" t="s">
        <v>1640</v>
      </c>
      <c r="B134" s="154" t="s">
        <v>1611</v>
      </c>
      <c r="C134" s="154">
        <v>138875</v>
      </c>
      <c r="D134" s="157">
        <v>44826</v>
      </c>
      <c r="E134" s="158">
        <v>16.0746</v>
      </c>
      <c r="F134" s="158">
        <v>-6.3399999999999998E-2</v>
      </c>
      <c r="G134" s="158">
        <v>-5.3499999999999999E-2</v>
      </c>
      <c r="H134" s="158">
        <v>6.7900000000000002E-2</v>
      </c>
      <c r="I134" s="158">
        <v>0.157</v>
      </c>
      <c r="J134" s="158">
        <v>0.33639999999999998</v>
      </c>
      <c r="K134" s="158">
        <v>0.85450000000000004</v>
      </c>
      <c r="L134" s="158">
        <v>1.9994000000000001</v>
      </c>
      <c r="M134" s="158">
        <v>2.8005</v>
      </c>
      <c r="N134" s="158">
        <v>3.9209999999999998</v>
      </c>
      <c r="O134" s="158">
        <v>4.4001000000000001</v>
      </c>
      <c r="P134" s="158">
        <v>5.1544999999999996</v>
      </c>
      <c r="Q134" s="158">
        <v>6.0529999999999999</v>
      </c>
      <c r="R134" s="158">
        <v>4.0625999999999998</v>
      </c>
      <c r="T134" s="106"/>
      <c r="U134" s="107"/>
      <c r="V134" s="107"/>
      <c r="W134" s="107"/>
      <c r="X134" s="107"/>
      <c r="Y134" s="107"/>
      <c r="Z134" s="107"/>
      <c r="AA134" s="107"/>
      <c r="AB134" s="107"/>
      <c r="AC134" s="107"/>
      <c r="AD134" s="107"/>
      <c r="AE134" s="107"/>
      <c r="AF134" s="107"/>
      <c r="AG134" s="107"/>
      <c r="AH134" s="107"/>
    </row>
    <row r="135" spans="1:34" x14ac:dyDescent="0.3">
      <c r="A135" s="154" t="s">
        <v>1640</v>
      </c>
      <c r="B135" s="154" t="s">
        <v>1634</v>
      </c>
      <c r="C135" s="154">
        <v>138876</v>
      </c>
      <c r="D135" s="157">
        <v>44826</v>
      </c>
      <c r="E135" s="158">
        <v>15.3393</v>
      </c>
      <c r="F135" s="158">
        <v>-6.5100000000000005E-2</v>
      </c>
      <c r="G135" s="158">
        <v>-5.9299999999999999E-2</v>
      </c>
      <c r="H135" s="158">
        <v>5.5399999999999998E-2</v>
      </c>
      <c r="I135" s="158">
        <v>0.13120000000000001</v>
      </c>
      <c r="J135" s="158">
        <v>0.28050000000000003</v>
      </c>
      <c r="K135" s="158">
        <v>0.6925</v>
      </c>
      <c r="L135" s="158">
        <v>1.6601999999999999</v>
      </c>
      <c r="M135" s="158">
        <v>2.2865000000000002</v>
      </c>
      <c r="N135" s="158">
        <v>3.2338</v>
      </c>
      <c r="O135" s="158">
        <v>3.7446000000000002</v>
      </c>
      <c r="P135" s="158">
        <v>4.5236999999999998</v>
      </c>
      <c r="Q135" s="158">
        <v>5.4398999999999997</v>
      </c>
      <c r="R135" s="158">
        <v>3.3889</v>
      </c>
      <c r="T135" s="106"/>
      <c r="U135" s="107"/>
      <c r="V135" s="107"/>
      <c r="W135" s="107"/>
      <c r="X135" s="107"/>
      <c r="Y135" s="107"/>
      <c r="Z135" s="107"/>
      <c r="AA135" s="107"/>
      <c r="AB135" s="107"/>
      <c r="AC135" s="107"/>
      <c r="AD135" s="107"/>
      <c r="AE135" s="107"/>
      <c r="AF135" s="107"/>
      <c r="AG135" s="107"/>
      <c r="AH135" s="107"/>
    </row>
    <row r="136" spans="1:34" x14ac:dyDescent="0.3">
      <c r="A136" s="154" t="s">
        <v>1640</v>
      </c>
      <c r="B136" s="154" t="s">
        <v>1612</v>
      </c>
      <c r="C136" s="154">
        <v>119574</v>
      </c>
      <c r="D136" s="157">
        <v>44826</v>
      </c>
      <c r="E136" s="158">
        <v>29.1264</v>
      </c>
      <c r="F136" s="158">
        <v>-8.8499999999999995E-2</v>
      </c>
      <c r="G136" s="158">
        <v>-6.3500000000000001E-2</v>
      </c>
      <c r="H136" s="158">
        <v>5.91E-2</v>
      </c>
      <c r="I136" s="158">
        <v>0.16200000000000001</v>
      </c>
      <c r="J136" s="158">
        <v>0.34420000000000001</v>
      </c>
      <c r="K136" s="158">
        <v>1.0028999999999999</v>
      </c>
      <c r="L136" s="158">
        <v>2.2444999999999999</v>
      </c>
      <c r="M136" s="158">
        <v>3.2444999999999999</v>
      </c>
      <c r="N136" s="158">
        <v>4.5556999999999999</v>
      </c>
      <c r="O136" s="158">
        <v>4.3174000000000001</v>
      </c>
      <c r="P136" s="158">
        <v>5.3262</v>
      </c>
      <c r="Q136" s="158">
        <v>6.5720999999999998</v>
      </c>
      <c r="R136" s="158">
        <v>4.2904999999999998</v>
      </c>
      <c r="T136" s="106"/>
      <c r="U136" s="107"/>
      <c r="V136" s="107"/>
      <c r="W136" s="107"/>
      <c r="X136" s="107"/>
      <c r="Y136" s="107"/>
      <c r="Z136" s="107"/>
      <c r="AA136" s="107"/>
      <c r="AB136" s="107"/>
      <c r="AC136" s="107"/>
      <c r="AD136" s="107"/>
      <c r="AE136" s="107"/>
      <c r="AF136" s="107"/>
      <c r="AG136" s="107"/>
      <c r="AH136" s="107"/>
    </row>
    <row r="137" spans="1:34" x14ac:dyDescent="0.3">
      <c r="A137" s="154" t="s">
        <v>1640</v>
      </c>
      <c r="B137" s="154" t="s">
        <v>1635</v>
      </c>
      <c r="C137" s="154">
        <v>104457</v>
      </c>
      <c r="D137" s="157">
        <v>44826</v>
      </c>
      <c r="E137" s="158">
        <v>27.787700000000001</v>
      </c>
      <c r="F137" s="158">
        <v>-8.9899999999999994E-2</v>
      </c>
      <c r="G137" s="158">
        <v>-6.7299999999999999E-2</v>
      </c>
      <c r="H137" s="158">
        <v>0.05</v>
      </c>
      <c r="I137" s="158">
        <v>0.14419999999999999</v>
      </c>
      <c r="J137" s="158">
        <v>0.30499999999999999</v>
      </c>
      <c r="K137" s="158">
        <v>0.88590000000000002</v>
      </c>
      <c r="L137" s="158">
        <v>2.0076999999999998</v>
      </c>
      <c r="M137" s="158">
        <v>2.8883999999999999</v>
      </c>
      <c r="N137" s="158">
        <v>4.0773000000000001</v>
      </c>
      <c r="O137" s="158">
        <v>3.8464999999999998</v>
      </c>
      <c r="P137" s="158">
        <v>4.8011999999999997</v>
      </c>
      <c r="Q137" s="158">
        <v>6.6406000000000001</v>
      </c>
      <c r="R137" s="158">
        <v>3.8178999999999998</v>
      </c>
      <c r="T137" s="106"/>
      <c r="U137" s="107"/>
      <c r="V137" s="107"/>
      <c r="W137" s="107"/>
      <c r="X137" s="107"/>
      <c r="Y137" s="107"/>
      <c r="Z137" s="107"/>
      <c r="AA137" s="107"/>
      <c r="AB137" s="107"/>
      <c r="AC137" s="107"/>
      <c r="AD137" s="107"/>
      <c r="AE137" s="107"/>
      <c r="AF137" s="107"/>
      <c r="AG137" s="107"/>
      <c r="AH137" s="107"/>
    </row>
    <row r="138" spans="1:34" x14ac:dyDescent="0.3">
      <c r="A138" s="154" t="s">
        <v>1640</v>
      </c>
      <c r="B138" s="154" t="s">
        <v>1898</v>
      </c>
      <c r="C138" s="154">
        <v>149552</v>
      </c>
      <c r="D138" s="157">
        <v>44826</v>
      </c>
      <c r="E138" s="158">
        <v>12.033099999999999</v>
      </c>
      <c r="F138" s="158">
        <v>-0.1386</v>
      </c>
      <c r="G138" s="158">
        <v>-8.14E-2</v>
      </c>
      <c r="H138" s="158">
        <v>-2.8199999999999999E-2</v>
      </c>
      <c r="I138" s="158">
        <v>0.1115</v>
      </c>
      <c r="J138" s="158">
        <v>0.31180000000000002</v>
      </c>
      <c r="K138" s="158">
        <v>0.71650000000000003</v>
      </c>
      <c r="L138" s="158">
        <v>1.7726999999999999</v>
      </c>
      <c r="M138" s="158">
        <v>2.0325000000000002</v>
      </c>
      <c r="N138" s="158">
        <v>2.5508000000000002</v>
      </c>
      <c r="O138" s="158">
        <v>2.4836999999999998</v>
      </c>
      <c r="P138" s="158">
        <v>2.2088999999999999</v>
      </c>
      <c r="Q138" s="158">
        <v>2.9226000000000001</v>
      </c>
      <c r="R138" s="158">
        <v>2.5213999999999999</v>
      </c>
      <c r="T138" s="106"/>
      <c r="U138" s="107"/>
      <c r="V138" s="107"/>
      <c r="W138" s="107"/>
      <c r="X138" s="107"/>
      <c r="Y138" s="107"/>
      <c r="Z138" s="107"/>
      <c r="AA138" s="107"/>
      <c r="AB138" s="107"/>
      <c r="AC138" s="107"/>
      <c r="AD138" s="107"/>
      <c r="AE138" s="107"/>
      <c r="AF138" s="107"/>
      <c r="AG138" s="107"/>
      <c r="AH138" s="107"/>
    </row>
    <row r="139" spans="1:34" x14ac:dyDescent="0.3">
      <c r="A139" s="154" t="s">
        <v>1640</v>
      </c>
      <c r="B139" s="154" t="s">
        <v>1613</v>
      </c>
      <c r="C139" s="154">
        <v>149550</v>
      </c>
      <c r="D139" s="157">
        <v>44826</v>
      </c>
      <c r="E139" s="158">
        <v>12.462300000000001</v>
      </c>
      <c r="F139" s="158">
        <v>-0.13700000000000001</v>
      </c>
      <c r="G139" s="158">
        <v>-7.5399999999999995E-2</v>
      </c>
      <c r="H139" s="158">
        <v>-1.44E-2</v>
      </c>
      <c r="I139" s="158">
        <v>0.13980000000000001</v>
      </c>
      <c r="J139" s="158">
        <v>0.37369999999999998</v>
      </c>
      <c r="K139" s="158">
        <v>0.90200000000000002</v>
      </c>
      <c r="L139" s="158">
        <v>2.0554999999999999</v>
      </c>
      <c r="M139" s="158">
        <v>2.4902000000000002</v>
      </c>
      <c r="N139" s="158">
        <v>3.1212</v>
      </c>
      <c r="O139" s="158">
        <v>2.9721000000000002</v>
      </c>
      <c r="P139" s="158">
        <v>2.7231999999999998</v>
      </c>
      <c r="Q139" s="158">
        <v>3.4855999999999998</v>
      </c>
      <c r="R139" s="158">
        <v>3.0259</v>
      </c>
      <c r="T139" s="106"/>
      <c r="U139" s="107"/>
      <c r="V139" s="107"/>
      <c r="W139" s="107"/>
      <c r="X139" s="107"/>
      <c r="Y139" s="107"/>
      <c r="Z139" s="107"/>
      <c r="AA139" s="107"/>
      <c r="AB139" s="107"/>
      <c r="AC139" s="107"/>
      <c r="AD139" s="107"/>
      <c r="AE139" s="107"/>
      <c r="AF139" s="107"/>
      <c r="AG139" s="107"/>
      <c r="AH139" s="107"/>
    </row>
    <row r="140" spans="1:34" x14ac:dyDescent="0.3">
      <c r="A140" s="154" t="s">
        <v>1640</v>
      </c>
      <c r="B140" s="154" t="s">
        <v>1899</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1640</v>
      </c>
      <c r="B141" s="154" t="s">
        <v>1900</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1640</v>
      </c>
      <c r="B142" s="154" t="s">
        <v>1614</v>
      </c>
      <c r="C142" s="154">
        <v>145724</v>
      </c>
      <c r="D142" s="157">
        <v>44826</v>
      </c>
      <c r="E142" s="158">
        <v>12.2232</v>
      </c>
      <c r="F142" s="158">
        <v>-7.85E-2</v>
      </c>
      <c r="G142" s="158">
        <v>-5.4800000000000001E-2</v>
      </c>
      <c r="H142" s="158">
        <v>6.88E-2</v>
      </c>
      <c r="I142" s="158">
        <v>0.14580000000000001</v>
      </c>
      <c r="J142" s="158">
        <v>0.29699999999999999</v>
      </c>
      <c r="K142" s="158">
        <v>1.0098</v>
      </c>
      <c r="L142" s="158">
        <v>2.1469</v>
      </c>
      <c r="M142" s="158">
        <v>3.1172</v>
      </c>
      <c r="N142" s="158">
        <v>4.0599999999999996</v>
      </c>
      <c r="O142" s="158">
        <v>5.0282</v>
      </c>
      <c r="P142" s="158"/>
      <c r="Q142" s="158">
        <v>5.4776999999999996</v>
      </c>
      <c r="R142" s="158">
        <v>4.4396000000000004</v>
      </c>
      <c r="T142" s="106"/>
      <c r="U142" s="107"/>
      <c r="V142" s="107"/>
      <c r="W142" s="107"/>
      <c r="X142" s="107"/>
      <c r="Y142" s="107"/>
      <c r="Z142" s="107"/>
      <c r="AA142" s="107"/>
      <c r="AB142" s="107"/>
      <c r="AC142" s="107"/>
      <c r="AD142" s="107"/>
      <c r="AE142" s="107"/>
      <c r="AF142" s="107"/>
      <c r="AG142" s="107"/>
      <c r="AH142" s="107"/>
    </row>
    <row r="143" spans="1:34" x14ac:dyDescent="0.3">
      <c r="A143" s="154" t="s">
        <v>1640</v>
      </c>
      <c r="B143" s="154" t="s">
        <v>1636</v>
      </c>
      <c r="C143" s="154">
        <v>145723</v>
      </c>
      <c r="D143" s="157">
        <v>44826</v>
      </c>
      <c r="E143" s="158">
        <v>11.8765</v>
      </c>
      <c r="F143" s="158">
        <v>-8.0799999999999997E-2</v>
      </c>
      <c r="G143" s="158">
        <v>-6.1400000000000003E-2</v>
      </c>
      <c r="H143" s="158">
        <v>5.3100000000000001E-2</v>
      </c>
      <c r="I143" s="158">
        <v>0.11459999999999999</v>
      </c>
      <c r="J143" s="158">
        <v>0.22950000000000001</v>
      </c>
      <c r="K143" s="158">
        <v>0.80979999999999996</v>
      </c>
      <c r="L143" s="158">
        <v>1.7406999999999999</v>
      </c>
      <c r="M143" s="158">
        <v>2.5082</v>
      </c>
      <c r="N143" s="158">
        <v>3.2433999999999998</v>
      </c>
      <c r="O143" s="158">
        <v>4.2137000000000002</v>
      </c>
      <c r="P143" s="158"/>
      <c r="Q143" s="158">
        <v>4.6745000000000001</v>
      </c>
      <c r="R143" s="158">
        <v>3.6320999999999999</v>
      </c>
      <c r="T143" s="106"/>
      <c r="U143" s="107"/>
      <c r="V143" s="107"/>
      <c r="W143" s="107"/>
      <c r="X143" s="107"/>
      <c r="Y143" s="107"/>
      <c r="Z143" s="107"/>
      <c r="AA143" s="107"/>
      <c r="AB143" s="107"/>
      <c r="AC143" s="107"/>
      <c r="AD143" s="107"/>
      <c r="AE143" s="107"/>
      <c r="AF143" s="107"/>
      <c r="AG143" s="107"/>
      <c r="AH143" s="107"/>
    </row>
    <row r="144" spans="1:34" x14ac:dyDescent="0.3">
      <c r="A144" s="154" t="s">
        <v>1640</v>
      </c>
      <c r="B144" s="154" t="s">
        <v>1615</v>
      </c>
      <c r="C144" s="154">
        <v>146297</v>
      </c>
      <c r="D144" s="157">
        <v>44826</v>
      </c>
      <c r="E144" s="158">
        <v>11.8408</v>
      </c>
      <c r="F144" s="158">
        <v>-8.5199999999999998E-2</v>
      </c>
      <c r="G144" s="158">
        <v>-6.8400000000000002E-2</v>
      </c>
      <c r="H144" s="158">
        <v>2.3699999999999999E-2</v>
      </c>
      <c r="I144" s="158">
        <v>0.1116</v>
      </c>
      <c r="J144" s="158">
        <v>0.32369999999999999</v>
      </c>
      <c r="K144" s="158">
        <v>0.87490000000000001</v>
      </c>
      <c r="L144" s="158">
        <v>1.6753</v>
      </c>
      <c r="M144" s="158">
        <v>2.6038999999999999</v>
      </c>
      <c r="N144" s="158">
        <v>3.6612</v>
      </c>
      <c r="O144" s="158">
        <v>4.4077000000000002</v>
      </c>
      <c r="P144" s="158"/>
      <c r="Q144" s="158">
        <v>4.8204000000000002</v>
      </c>
      <c r="R144" s="158">
        <v>3.8435000000000001</v>
      </c>
      <c r="T144" s="106"/>
      <c r="U144" s="107"/>
      <c r="V144" s="107"/>
      <c r="W144" s="107"/>
      <c r="X144" s="107"/>
      <c r="Y144" s="107"/>
      <c r="Z144" s="107"/>
      <c r="AA144" s="107"/>
      <c r="AB144" s="107"/>
      <c r="AC144" s="107"/>
      <c r="AD144" s="107"/>
      <c r="AE144" s="107"/>
      <c r="AF144" s="107"/>
      <c r="AG144" s="107"/>
      <c r="AH144" s="107"/>
    </row>
    <row r="145" spans="1:34" x14ac:dyDescent="0.3">
      <c r="A145" s="154" t="s">
        <v>1640</v>
      </c>
      <c r="B145" s="154" t="s">
        <v>1637</v>
      </c>
      <c r="C145" s="154">
        <v>146294</v>
      </c>
      <c r="D145" s="157">
        <v>44826</v>
      </c>
      <c r="E145" s="158">
        <v>11.6257</v>
      </c>
      <c r="F145" s="158">
        <v>-8.6800000000000002E-2</v>
      </c>
      <c r="G145" s="158">
        <v>-7.22E-2</v>
      </c>
      <c r="H145" s="158">
        <v>1.29E-2</v>
      </c>
      <c r="I145" s="158">
        <v>8.9499999999999996E-2</v>
      </c>
      <c r="J145" s="158">
        <v>0.27339999999999998</v>
      </c>
      <c r="K145" s="158">
        <v>0.72340000000000004</v>
      </c>
      <c r="L145" s="158">
        <v>1.3663000000000001</v>
      </c>
      <c r="M145" s="158">
        <v>2.1160000000000001</v>
      </c>
      <c r="N145" s="158">
        <v>3.0291000000000001</v>
      </c>
      <c r="O145" s="158">
        <v>3.8757000000000001</v>
      </c>
      <c r="P145" s="158"/>
      <c r="Q145" s="158">
        <v>4.2862999999999998</v>
      </c>
      <c r="R145" s="158">
        <v>3.3159999999999998</v>
      </c>
      <c r="T145" s="106"/>
      <c r="U145" s="107"/>
      <c r="V145" s="107"/>
      <c r="W145" s="107"/>
      <c r="X145" s="107"/>
      <c r="Y145" s="107"/>
      <c r="Z145" s="107"/>
      <c r="AA145" s="107"/>
      <c r="AB145" s="107"/>
      <c r="AC145" s="107"/>
      <c r="AD145" s="107"/>
      <c r="AE145" s="107"/>
      <c r="AF145" s="107"/>
      <c r="AG145" s="107"/>
      <c r="AH145" s="107"/>
    </row>
    <row r="146" spans="1:34" x14ac:dyDescent="0.3">
      <c r="A146" s="154" t="s">
        <v>1640</v>
      </c>
      <c r="B146" s="154" t="s">
        <v>1616</v>
      </c>
      <c r="C146" s="154">
        <v>120795</v>
      </c>
      <c r="D146" s="157">
        <v>44826</v>
      </c>
      <c r="E146" s="158">
        <v>30.272400000000001</v>
      </c>
      <c r="F146" s="158">
        <v>-9.6000000000000002E-2</v>
      </c>
      <c r="G146" s="158">
        <v>-7.2599999999999998E-2</v>
      </c>
      <c r="H146" s="158">
        <v>2.7099999999999999E-2</v>
      </c>
      <c r="I146" s="158">
        <v>0.1038</v>
      </c>
      <c r="J146" s="158">
        <v>0.254</v>
      </c>
      <c r="K146" s="158">
        <v>0.83540000000000003</v>
      </c>
      <c r="L146" s="158">
        <v>2.0114000000000001</v>
      </c>
      <c r="M146" s="158">
        <v>2.9369000000000001</v>
      </c>
      <c r="N146" s="158">
        <v>3.9738000000000002</v>
      </c>
      <c r="O146" s="158">
        <v>4.6079999999999997</v>
      </c>
      <c r="P146" s="158">
        <v>5.4526000000000003</v>
      </c>
      <c r="Q146" s="158">
        <v>6.5209999999999999</v>
      </c>
      <c r="R146" s="158">
        <v>4.2441000000000004</v>
      </c>
      <c r="T146" s="106"/>
      <c r="U146" s="107"/>
      <c r="V146" s="107"/>
      <c r="W146" s="107"/>
      <c r="X146" s="107"/>
      <c r="Y146" s="107"/>
      <c r="Z146" s="107"/>
      <c r="AA146" s="107"/>
      <c r="AB146" s="107"/>
      <c r="AC146" s="107"/>
      <c r="AD146" s="107"/>
      <c r="AE146" s="107"/>
      <c r="AF146" s="107"/>
      <c r="AG146" s="107"/>
      <c r="AH146" s="107"/>
    </row>
    <row r="147" spans="1:34" x14ac:dyDescent="0.3">
      <c r="A147" s="154" t="s">
        <v>1640</v>
      </c>
      <c r="B147" s="154" t="s">
        <v>1638</v>
      </c>
      <c r="C147" s="154">
        <v>104075</v>
      </c>
      <c r="D147" s="157">
        <v>44826</v>
      </c>
      <c r="E147" s="158">
        <v>28.8687</v>
      </c>
      <c r="F147" s="158">
        <v>-9.7199999999999995E-2</v>
      </c>
      <c r="G147" s="158">
        <v>-7.7200000000000005E-2</v>
      </c>
      <c r="H147" s="158">
        <v>1.66E-2</v>
      </c>
      <c r="I147" s="158">
        <v>8.2500000000000004E-2</v>
      </c>
      <c r="J147" s="158">
        <v>0.20649999999999999</v>
      </c>
      <c r="K147" s="158">
        <v>0.69340000000000002</v>
      </c>
      <c r="L147" s="158">
        <v>1.7170000000000001</v>
      </c>
      <c r="M147" s="158">
        <v>2.4904999999999999</v>
      </c>
      <c r="N147" s="158">
        <v>3.3713000000000002</v>
      </c>
      <c r="O147" s="158">
        <v>4.0221999999999998</v>
      </c>
      <c r="P147" s="158">
        <v>4.8929999999999998</v>
      </c>
      <c r="Q147" s="158">
        <v>6.7443</v>
      </c>
      <c r="R147" s="158">
        <v>3.6465000000000001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-8.3047058823529418E-2</v>
      </c>
      <c r="G148" s="160">
        <v>-6.3121568627450983E-2</v>
      </c>
      <c r="H148" s="160">
        <v>4.8507843137254883E-2</v>
      </c>
      <c r="I148" s="160">
        <v>0.12869999999999998</v>
      </c>
      <c r="J148" s="160">
        <v>0.27761960784313727</v>
      </c>
      <c r="K148" s="160">
        <v>0.82611568627450982</v>
      </c>
      <c r="L148" s="160">
        <v>1.8665274509803924</v>
      </c>
      <c r="M148" s="160">
        <v>2.6784705882352946</v>
      </c>
      <c r="N148" s="160">
        <v>3.5806235294117652</v>
      </c>
      <c r="O148" s="160">
        <v>4.0137148936170215</v>
      </c>
      <c r="P148" s="160">
        <v>4.8891114285714279</v>
      </c>
      <c r="Q148" s="160">
        <v>5.4876960784313722</v>
      </c>
      <c r="R148" s="160">
        <v>3.6658745098039227</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-8.6400000000000005E-2</v>
      </c>
      <c r="G149" s="160">
        <v>-6.7799999999999999E-2</v>
      </c>
      <c r="H149" s="160">
        <v>4.7500000000000001E-2</v>
      </c>
      <c r="I149" s="160">
        <v>0.12820000000000001</v>
      </c>
      <c r="J149" s="160">
        <v>0.2873</v>
      </c>
      <c r="K149" s="160">
        <v>0.82909999999999995</v>
      </c>
      <c r="L149" s="160">
        <v>1.8515999999999999</v>
      </c>
      <c r="M149" s="160">
        <v>2.6918000000000002</v>
      </c>
      <c r="N149" s="160">
        <v>3.6612</v>
      </c>
      <c r="O149" s="160">
        <v>4.0945</v>
      </c>
      <c r="P149" s="160">
        <v>4.9648000000000003</v>
      </c>
      <c r="Q149" s="160">
        <v>5.8522999999999996</v>
      </c>
      <c r="R149" s="160">
        <v>3.7078000000000002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44826</v>
      </c>
      <c r="E152" s="158">
        <v>74.75</v>
      </c>
      <c r="F152" s="158">
        <v>-0.33329999999999999</v>
      </c>
      <c r="G152" s="158">
        <v>-5.3499999999999999E-2</v>
      </c>
      <c r="H152" s="158">
        <v>-0.92779999999999996</v>
      </c>
      <c r="I152" s="158">
        <v>-0.28010000000000002</v>
      </c>
      <c r="J152" s="158">
        <v>1.4798</v>
      </c>
      <c r="K152" s="158">
        <v>8.9015000000000004</v>
      </c>
      <c r="L152" s="158">
        <v>3.7330000000000001</v>
      </c>
      <c r="M152" s="158">
        <v>3.8483000000000001</v>
      </c>
      <c r="N152" s="158">
        <v>2.0617000000000001</v>
      </c>
      <c r="O152" s="158">
        <v>11.836600000000001</v>
      </c>
      <c r="P152" s="158">
        <v>8.4742999999999995</v>
      </c>
      <c r="Q152" s="158">
        <v>9.3849999999999998</v>
      </c>
      <c r="R152" s="158">
        <v>16.675599999999999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44826</v>
      </c>
      <c r="E153" s="158">
        <v>82.15</v>
      </c>
      <c r="F153" s="158">
        <v>-0.3276</v>
      </c>
      <c r="G153" s="158">
        <v>-3.6499999999999998E-2</v>
      </c>
      <c r="H153" s="158">
        <v>-0.90469999999999995</v>
      </c>
      <c r="I153" s="158">
        <v>-0.23080000000000001</v>
      </c>
      <c r="J153" s="158">
        <v>1.5828</v>
      </c>
      <c r="K153" s="158">
        <v>9.2420000000000009</v>
      </c>
      <c r="L153" s="158">
        <v>4.3970000000000002</v>
      </c>
      <c r="M153" s="158">
        <v>4.8634000000000004</v>
      </c>
      <c r="N153" s="158">
        <v>3.3723000000000001</v>
      </c>
      <c r="O153" s="158">
        <v>13.170199999999999</v>
      </c>
      <c r="P153" s="158">
        <v>9.7454000000000001</v>
      </c>
      <c r="Q153" s="158">
        <v>11.9603</v>
      </c>
      <c r="R153" s="158">
        <v>18.119</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44826</v>
      </c>
      <c r="E154" s="158">
        <v>311.524</v>
      </c>
      <c r="F154" s="158">
        <v>-0.3337</v>
      </c>
      <c r="G154" s="158">
        <v>-0.1794</v>
      </c>
      <c r="H154" s="158">
        <v>-1.196</v>
      </c>
      <c r="I154" s="158">
        <v>-0.54120000000000001</v>
      </c>
      <c r="J154" s="158">
        <v>2.4685999999999999</v>
      </c>
      <c r="K154" s="158">
        <v>13.553599999999999</v>
      </c>
      <c r="L154" s="158">
        <v>9.5946999999999996</v>
      </c>
      <c r="M154" s="158">
        <v>14.938700000000001</v>
      </c>
      <c r="N154" s="158">
        <v>14.5031</v>
      </c>
      <c r="O154" s="158">
        <v>17.370899999999999</v>
      </c>
      <c r="P154" s="158">
        <v>12.6325</v>
      </c>
      <c r="Q154" s="158">
        <v>16.882899999999999</v>
      </c>
      <c r="R154" s="158">
        <v>33.547400000000003</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1714</v>
      </c>
      <c r="C155" s="154"/>
      <c r="D155" s="157">
        <v>44826</v>
      </c>
      <c r="E155" s="158">
        <v>311.524</v>
      </c>
      <c r="F155" s="158">
        <v>-0.3337</v>
      </c>
      <c r="G155" s="158">
        <v>-0.1794</v>
      </c>
      <c r="H155" s="158">
        <v>-1.196</v>
      </c>
      <c r="I155" s="158">
        <v>-0.54120000000000001</v>
      </c>
      <c r="J155" s="158">
        <v>2.4685999999999999</v>
      </c>
      <c r="K155" s="158">
        <v>13.553599999999999</v>
      </c>
      <c r="L155" s="158">
        <v>9.5946999999999996</v>
      </c>
      <c r="M155" s="158">
        <v>14.938700000000001</v>
      </c>
      <c r="N155" s="158">
        <v>14.5031</v>
      </c>
      <c r="O155" s="158">
        <v>17.370899999999999</v>
      </c>
      <c r="P155" s="158">
        <v>11.6701</v>
      </c>
      <c r="Q155" s="158">
        <v>18.017700000000001</v>
      </c>
      <c r="R155" s="158">
        <v>33.547400000000003</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1715</v>
      </c>
      <c r="C156" s="154">
        <v>118968</v>
      </c>
      <c r="D156" s="157">
        <v>44826</v>
      </c>
      <c r="E156" s="158">
        <v>330.81</v>
      </c>
      <c r="F156" s="158">
        <v>-0.33200000000000002</v>
      </c>
      <c r="G156" s="158">
        <v>-0.17380000000000001</v>
      </c>
      <c r="H156" s="158">
        <v>-1.1835</v>
      </c>
      <c r="I156" s="158">
        <v>-0.51749999999999996</v>
      </c>
      <c r="J156" s="158">
        <v>2.5205000000000002</v>
      </c>
      <c r="K156" s="158">
        <v>13.744899999999999</v>
      </c>
      <c r="L156" s="158">
        <v>9.9605999999999995</v>
      </c>
      <c r="M156" s="158">
        <v>15.5006</v>
      </c>
      <c r="N156" s="158">
        <v>15.2347</v>
      </c>
      <c r="O156" s="158">
        <v>18.087199999999999</v>
      </c>
      <c r="P156" s="158">
        <v>13.416700000000001</v>
      </c>
      <c r="Q156" s="158">
        <v>13.821400000000001</v>
      </c>
      <c r="R156" s="158">
        <v>34.366900000000001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44826</v>
      </c>
      <c r="E157" s="158">
        <v>330.81</v>
      </c>
      <c r="F157" s="158">
        <v>-0.33200000000000002</v>
      </c>
      <c r="G157" s="158">
        <v>-0.17380000000000001</v>
      </c>
      <c r="H157" s="158">
        <v>-1.1835</v>
      </c>
      <c r="I157" s="158">
        <v>-0.51749999999999996</v>
      </c>
      <c r="J157" s="158">
        <v>2.5205000000000002</v>
      </c>
      <c r="K157" s="158">
        <v>13.744899999999999</v>
      </c>
      <c r="L157" s="158">
        <v>9.9605999999999995</v>
      </c>
      <c r="M157" s="158">
        <v>15.5006</v>
      </c>
      <c r="N157" s="158">
        <v>15.2347</v>
      </c>
      <c r="O157" s="158">
        <v>18.087199999999999</v>
      </c>
      <c r="P157" s="158">
        <v>12.5238</v>
      </c>
      <c r="Q157" s="158">
        <v>14.4369</v>
      </c>
      <c r="R157" s="158">
        <v>34.366900000000001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44826</v>
      </c>
      <c r="E158" s="158">
        <v>51.88</v>
      </c>
      <c r="F158" s="158">
        <v>-0.13469999999999999</v>
      </c>
      <c r="G158" s="158">
        <v>9.6500000000000002E-2</v>
      </c>
      <c r="H158" s="158">
        <v>-0.55589999999999995</v>
      </c>
      <c r="I158" s="158">
        <v>-0.19239999999999999</v>
      </c>
      <c r="J158" s="158">
        <v>1.3479000000000001</v>
      </c>
      <c r="K158" s="158">
        <v>7.8811</v>
      </c>
      <c r="L158" s="158">
        <v>5.4043000000000001</v>
      </c>
      <c r="M158" s="158">
        <v>6.8148999999999997</v>
      </c>
      <c r="N158" s="158">
        <v>7.5232999999999999</v>
      </c>
      <c r="O158" s="158">
        <v>12.8429</v>
      </c>
      <c r="P158" s="158">
        <v>10.161099999999999</v>
      </c>
      <c r="Q158" s="158">
        <v>11.0265</v>
      </c>
      <c r="R158" s="158">
        <v>17.636500000000002</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44826</v>
      </c>
      <c r="E159" s="158">
        <v>56.89</v>
      </c>
      <c r="F159" s="158">
        <v>-0.1229</v>
      </c>
      <c r="G159" s="158">
        <v>0.1056</v>
      </c>
      <c r="H159" s="158">
        <v>-0.54200000000000004</v>
      </c>
      <c r="I159" s="158">
        <v>-0.158</v>
      </c>
      <c r="J159" s="158">
        <v>1.4081999999999999</v>
      </c>
      <c r="K159" s="158">
        <v>8.0737000000000005</v>
      </c>
      <c r="L159" s="158">
        <v>5.7632000000000003</v>
      </c>
      <c r="M159" s="158">
        <v>7.3598999999999997</v>
      </c>
      <c r="N159" s="158">
        <v>8.2382000000000009</v>
      </c>
      <c r="O159" s="158">
        <v>13.5373</v>
      </c>
      <c r="P159" s="158">
        <v>11.0078</v>
      </c>
      <c r="Q159" s="158">
        <v>13.0228</v>
      </c>
      <c r="R159" s="158">
        <v>18.388200000000001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44826</v>
      </c>
      <c r="E160" s="158">
        <v>11.0562</v>
      </c>
      <c r="F160" s="158">
        <v>-0.30030000000000001</v>
      </c>
      <c r="G160" s="158">
        <v>-1.09E-2</v>
      </c>
      <c r="H160" s="158">
        <v>-0.69430000000000003</v>
      </c>
      <c r="I160" s="158">
        <v>-0.48599999999999999</v>
      </c>
      <c r="J160" s="158">
        <v>0.40589999999999998</v>
      </c>
      <c r="K160" s="158">
        <v>5.0320999999999998</v>
      </c>
      <c r="L160" s="158">
        <v>-0.64610000000000001</v>
      </c>
      <c r="M160" s="158">
        <v>-3.6882999999999999</v>
      </c>
      <c r="N160" s="158">
        <v>1.0105</v>
      </c>
      <c r="O160" s="158"/>
      <c r="P160" s="158"/>
      <c r="Q160" s="158">
        <v>3.7481</v>
      </c>
      <c r="R160" s="158">
        <v>13.902900000000001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44826</v>
      </c>
      <c r="E161" s="158">
        <v>10.4282</v>
      </c>
      <c r="F161" s="158">
        <v>-0.30590000000000001</v>
      </c>
      <c r="G161" s="158">
        <v>-2.7799999999999998E-2</v>
      </c>
      <c r="H161" s="158">
        <v>-0.73299999999999998</v>
      </c>
      <c r="I161" s="158">
        <v>-0.5635</v>
      </c>
      <c r="J161" s="158">
        <v>0.2316</v>
      </c>
      <c r="K161" s="158">
        <v>4.5076999999999998</v>
      </c>
      <c r="L161" s="158">
        <v>-1.6606000000000001</v>
      </c>
      <c r="M161" s="158">
        <v>-5.1706000000000003</v>
      </c>
      <c r="N161" s="158">
        <v>-1.087</v>
      </c>
      <c r="O161" s="158"/>
      <c r="P161" s="158"/>
      <c r="Q161" s="158">
        <v>1.5484</v>
      </c>
      <c r="R161" s="158">
        <v>11.4762</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44826</v>
      </c>
      <c r="E162" s="158">
        <v>15.552</v>
      </c>
      <c r="F162" s="158">
        <v>-0.21809999999999999</v>
      </c>
      <c r="G162" s="158">
        <v>9.01E-2</v>
      </c>
      <c r="H162" s="158">
        <v>-0.8669</v>
      </c>
      <c r="I162" s="158">
        <v>-0.58809999999999996</v>
      </c>
      <c r="J162" s="158">
        <v>0.92149999999999999</v>
      </c>
      <c r="K162" s="158">
        <v>8.8923000000000005</v>
      </c>
      <c r="L162" s="158">
        <v>4.4740000000000002</v>
      </c>
      <c r="M162" s="158">
        <v>4.4880000000000004</v>
      </c>
      <c r="N162" s="158">
        <v>4.2638999999999996</v>
      </c>
      <c r="O162" s="158">
        <v>12.8834</v>
      </c>
      <c r="P162" s="158"/>
      <c r="Q162" s="158">
        <v>11.257199999999999</v>
      </c>
      <c r="R162" s="158">
        <v>14.3193</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44826</v>
      </c>
      <c r="E163" s="158">
        <v>14.808</v>
      </c>
      <c r="F163" s="158">
        <v>-0.22239999999999999</v>
      </c>
      <c r="G163" s="158">
        <v>8.1100000000000005E-2</v>
      </c>
      <c r="H163" s="158">
        <v>-0.89019999999999999</v>
      </c>
      <c r="I163" s="158">
        <v>-0.63080000000000003</v>
      </c>
      <c r="J163" s="158">
        <v>0.81699999999999995</v>
      </c>
      <c r="K163" s="158">
        <v>8.5550999999999995</v>
      </c>
      <c r="L163" s="158">
        <v>3.8138000000000001</v>
      </c>
      <c r="M163" s="158">
        <v>3.5017999999999998</v>
      </c>
      <c r="N163" s="158">
        <v>2.9333999999999998</v>
      </c>
      <c r="O163" s="158">
        <v>11.5101</v>
      </c>
      <c r="P163" s="158"/>
      <c r="Q163" s="158">
        <v>9.9474999999999998</v>
      </c>
      <c r="R163" s="158">
        <v>12.863</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44826</v>
      </c>
      <c r="E164" s="158">
        <v>34.787999999999997</v>
      </c>
      <c r="F164" s="158">
        <v>-0.1206</v>
      </c>
      <c r="G164" s="158">
        <v>-0.1177</v>
      </c>
      <c r="H164" s="158">
        <v>-0.83520000000000005</v>
      </c>
      <c r="I164" s="158">
        <v>-0.68799999999999994</v>
      </c>
      <c r="J164" s="158">
        <v>0.8962</v>
      </c>
      <c r="K164" s="158">
        <v>7.0532000000000004</v>
      </c>
      <c r="L164" s="158">
        <v>2.8075000000000001</v>
      </c>
      <c r="M164" s="158">
        <v>2.6831</v>
      </c>
      <c r="N164" s="158">
        <v>1.3164</v>
      </c>
      <c r="O164" s="158">
        <v>9.8998000000000008</v>
      </c>
      <c r="P164" s="158">
        <v>8.6227</v>
      </c>
      <c r="Q164" s="158">
        <v>11.534599999999999</v>
      </c>
      <c r="R164" s="158">
        <v>9.4086999999999996</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44826</v>
      </c>
      <c r="E165" s="158">
        <v>31.178999999999998</v>
      </c>
      <c r="F165" s="158">
        <v>-0.1249</v>
      </c>
      <c r="G165" s="158">
        <v>-0.12809999999999999</v>
      </c>
      <c r="H165" s="158">
        <v>-0.86170000000000002</v>
      </c>
      <c r="I165" s="158">
        <v>-0.73860000000000003</v>
      </c>
      <c r="J165" s="158">
        <v>0.77900000000000003</v>
      </c>
      <c r="K165" s="158">
        <v>6.6897000000000002</v>
      </c>
      <c r="L165" s="158">
        <v>2.1091000000000002</v>
      </c>
      <c r="M165" s="158">
        <v>1.6396999999999999</v>
      </c>
      <c r="N165" s="158">
        <v>-6.4100000000000004E-2</v>
      </c>
      <c r="O165" s="158">
        <v>8.4497</v>
      </c>
      <c r="P165" s="158">
        <v>7.2804000000000002</v>
      </c>
      <c r="Q165" s="158">
        <v>10.271699999999999</v>
      </c>
      <c r="R165" s="158">
        <v>7.9313000000000002</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44826</v>
      </c>
      <c r="E166" s="158">
        <v>126.1112</v>
      </c>
      <c r="F166" s="158">
        <v>-0.44019999999999998</v>
      </c>
      <c r="G166" s="158">
        <v>-0.12239999999999999</v>
      </c>
      <c r="H166" s="158">
        <v>-1.0507</v>
      </c>
      <c r="I166" s="158">
        <v>-0.46910000000000002</v>
      </c>
      <c r="J166" s="158">
        <v>1.3453999999999999</v>
      </c>
      <c r="K166" s="158">
        <v>9.1577000000000002</v>
      </c>
      <c r="L166" s="158">
        <v>5.2530999999999999</v>
      </c>
      <c r="M166" s="158">
        <v>5.2217000000000002</v>
      </c>
      <c r="N166" s="158">
        <v>3.8016999999999999</v>
      </c>
      <c r="O166" s="158">
        <v>11.6252</v>
      </c>
      <c r="P166" s="158">
        <v>8.6272000000000002</v>
      </c>
      <c r="Q166" s="158">
        <v>15.244999999999999</v>
      </c>
      <c r="R166" s="158">
        <v>16.785</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44826</v>
      </c>
      <c r="E167" s="158">
        <v>138.03290000000001</v>
      </c>
      <c r="F167" s="158">
        <v>-0.43619999999999998</v>
      </c>
      <c r="G167" s="158">
        <v>-0.1104</v>
      </c>
      <c r="H167" s="158">
        <v>-1.0230999999999999</v>
      </c>
      <c r="I167" s="158">
        <v>-0.41360000000000002</v>
      </c>
      <c r="J167" s="158">
        <v>1.4693000000000001</v>
      </c>
      <c r="K167" s="158">
        <v>9.5206</v>
      </c>
      <c r="L167" s="158">
        <v>6.0178000000000003</v>
      </c>
      <c r="M167" s="158">
        <v>6.3193999999999999</v>
      </c>
      <c r="N167" s="158">
        <v>5.2637</v>
      </c>
      <c r="O167" s="158">
        <v>13.1921</v>
      </c>
      <c r="P167" s="158">
        <v>10.005699999999999</v>
      </c>
      <c r="Q167" s="158">
        <v>12.2096</v>
      </c>
      <c r="R167" s="158">
        <v>18.433399999999999</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1901</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1902</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44826</v>
      </c>
      <c r="E170" s="158">
        <v>16.082599999999999</v>
      </c>
      <c r="F170" s="158">
        <v>-0.17499999999999999</v>
      </c>
      <c r="G170" s="158">
        <v>6.3500000000000001E-2</v>
      </c>
      <c r="H170" s="158">
        <v>-0.82450000000000001</v>
      </c>
      <c r="I170" s="158">
        <v>-0.21340000000000001</v>
      </c>
      <c r="J170" s="158">
        <v>1.4117999999999999</v>
      </c>
      <c r="K170" s="158">
        <v>9.3519000000000005</v>
      </c>
      <c r="L170" s="158">
        <v>4.6955999999999998</v>
      </c>
      <c r="M170" s="158">
        <v>6.3220999999999998</v>
      </c>
      <c r="N170" s="158">
        <v>6.2497999999999996</v>
      </c>
      <c r="O170" s="158">
        <v>15.1303</v>
      </c>
      <c r="P170" s="158"/>
      <c r="Q170" s="158">
        <v>13.8949</v>
      </c>
      <c r="R170" s="158">
        <v>17.7179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44826</v>
      </c>
      <c r="E171" s="158">
        <v>15.0982</v>
      </c>
      <c r="F171" s="158">
        <v>-0.1792</v>
      </c>
      <c r="G171" s="158">
        <v>5.1700000000000003E-2</v>
      </c>
      <c r="H171" s="158">
        <v>-0.85370000000000001</v>
      </c>
      <c r="I171" s="158">
        <v>-0.27210000000000001</v>
      </c>
      <c r="J171" s="158">
        <v>1.2806</v>
      </c>
      <c r="K171" s="158">
        <v>8.9265000000000008</v>
      </c>
      <c r="L171" s="158">
        <v>3.8769</v>
      </c>
      <c r="M171" s="158">
        <v>5.0602</v>
      </c>
      <c r="N171" s="158">
        <v>4.5552999999999999</v>
      </c>
      <c r="O171" s="158">
        <v>13.210699999999999</v>
      </c>
      <c r="P171" s="158"/>
      <c r="Q171" s="158">
        <v>11.942</v>
      </c>
      <c r="R171" s="158">
        <v>15.787699999999999</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44826</v>
      </c>
      <c r="E172" s="158">
        <v>15.84</v>
      </c>
      <c r="F172" s="158">
        <v>-0.189</v>
      </c>
      <c r="G172" s="158">
        <v>-6.3100000000000003E-2</v>
      </c>
      <c r="H172" s="158">
        <v>-0.75190000000000001</v>
      </c>
      <c r="I172" s="158">
        <v>-0.50249999999999995</v>
      </c>
      <c r="J172" s="158">
        <v>0.38019999999999998</v>
      </c>
      <c r="K172" s="158">
        <v>7.6818</v>
      </c>
      <c r="L172" s="158">
        <v>2.9908999999999999</v>
      </c>
      <c r="M172" s="158">
        <v>3.0579000000000001</v>
      </c>
      <c r="N172" s="158">
        <v>2.9908999999999999</v>
      </c>
      <c r="O172" s="158">
        <v>13.195499999999999</v>
      </c>
      <c r="P172" s="158"/>
      <c r="Q172" s="158">
        <v>10.203099999999999</v>
      </c>
      <c r="R172" s="158">
        <v>14.3683</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44826</v>
      </c>
      <c r="E173" s="158">
        <v>15.19</v>
      </c>
      <c r="F173" s="158">
        <v>-0.1971</v>
      </c>
      <c r="G173" s="158">
        <v>0</v>
      </c>
      <c r="H173" s="158">
        <v>-0.78380000000000005</v>
      </c>
      <c r="I173" s="158">
        <v>-0.52390000000000003</v>
      </c>
      <c r="J173" s="158">
        <v>0.26400000000000001</v>
      </c>
      <c r="K173" s="158">
        <v>7.274</v>
      </c>
      <c r="L173" s="158">
        <v>2.2896000000000001</v>
      </c>
      <c r="M173" s="158">
        <v>2.0148000000000001</v>
      </c>
      <c r="N173" s="158">
        <v>1.6053999999999999</v>
      </c>
      <c r="O173" s="158">
        <v>12.0755</v>
      </c>
      <c r="P173" s="158"/>
      <c r="Q173" s="158">
        <v>9.2319999999999993</v>
      </c>
      <c r="R173" s="158">
        <v>13.028499999999999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-0.25793999999999995</v>
      </c>
      <c r="G174" s="160">
        <v>-4.4414999999999996E-2</v>
      </c>
      <c r="H174" s="160">
        <v>-0.89291999999999994</v>
      </c>
      <c r="I174" s="160">
        <v>-0.45341499999999996</v>
      </c>
      <c r="J174" s="160">
        <v>1.2999699999999998</v>
      </c>
      <c r="K174" s="160">
        <v>9.0668950000000006</v>
      </c>
      <c r="L174" s="160">
        <v>4.7214849999999995</v>
      </c>
      <c r="M174" s="160">
        <v>5.7607449999999991</v>
      </c>
      <c r="N174" s="160">
        <v>5.6755500000000012</v>
      </c>
      <c r="O174" s="160">
        <v>13.52641666666667</v>
      </c>
      <c r="P174" s="160">
        <v>10.347308333333334</v>
      </c>
      <c r="Q174" s="160">
        <v>11.479380000000003</v>
      </c>
      <c r="R174" s="160">
        <v>18.633505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-0.26134999999999997</v>
      </c>
      <c r="G175" s="160">
        <v>-4.4999999999999998E-2</v>
      </c>
      <c r="H175" s="160">
        <v>-0.86430000000000007</v>
      </c>
      <c r="I175" s="160">
        <v>-0.51</v>
      </c>
      <c r="J175" s="160">
        <v>1.3466499999999999</v>
      </c>
      <c r="K175" s="160">
        <v>8.8969000000000005</v>
      </c>
      <c r="L175" s="160">
        <v>4.4355000000000002</v>
      </c>
      <c r="M175" s="160">
        <v>4.9618000000000002</v>
      </c>
      <c r="N175" s="160">
        <v>4.0327999999999999</v>
      </c>
      <c r="O175" s="160">
        <v>13.181149999999999</v>
      </c>
      <c r="P175" s="160">
        <v>10.083399999999999</v>
      </c>
      <c r="Q175" s="160">
        <v>11.738299999999999</v>
      </c>
      <c r="R175" s="160">
        <v>16.7303</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44826</v>
      </c>
      <c r="E178" s="158">
        <v>299.69510000000002</v>
      </c>
      <c r="F178" s="158">
        <v>-18.198599999999999</v>
      </c>
      <c r="G178" s="158">
        <v>-13.989800000000001</v>
      </c>
      <c r="H178" s="158">
        <v>-7.8367000000000004</v>
      </c>
      <c r="I178" s="158">
        <v>-3.8993000000000002</v>
      </c>
      <c r="J178" s="158">
        <v>1.8391999999999999</v>
      </c>
      <c r="K178" s="158">
        <v>5.6454000000000004</v>
      </c>
      <c r="L178" s="158">
        <v>2.5758000000000001</v>
      </c>
      <c r="M178" s="158">
        <v>2.8429000000000002</v>
      </c>
      <c r="N178" s="158">
        <v>2.6353</v>
      </c>
      <c r="O178" s="158">
        <v>6.2404000000000002</v>
      </c>
      <c r="P178" s="158">
        <v>6.7127999999999997</v>
      </c>
      <c r="Q178" s="158">
        <v>7.9188999999999998</v>
      </c>
      <c r="R178" s="158">
        <v>4.2297000000000002</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44826</v>
      </c>
      <c r="E179" s="158">
        <v>308.10329999999999</v>
      </c>
      <c r="F179" s="158">
        <v>-17.844200000000001</v>
      </c>
      <c r="G179" s="158">
        <v>-13.64</v>
      </c>
      <c r="H179" s="158">
        <v>-7.4847999999999999</v>
      </c>
      <c r="I179" s="158">
        <v>-3.5491999999999999</v>
      </c>
      <c r="J179" s="158">
        <v>2.19</v>
      </c>
      <c r="K179" s="158">
        <v>6.0011999999999999</v>
      </c>
      <c r="L179" s="158">
        <v>2.9274</v>
      </c>
      <c r="M179" s="158">
        <v>3.1945999999999999</v>
      </c>
      <c r="N179" s="158">
        <v>2.9853000000000001</v>
      </c>
      <c r="O179" s="158">
        <v>6.5953999999999997</v>
      </c>
      <c r="P179" s="158">
        <v>7.0515999999999996</v>
      </c>
      <c r="Q179" s="158">
        <v>8.65</v>
      </c>
      <c r="R179" s="158">
        <v>4.5834000000000001</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44826</v>
      </c>
      <c r="E180" s="158">
        <v>2215.5952000000002</v>
      </c>
      <c r="F180" s="158">
        <v>-41.395299999999999</v>
      </c>
      <c r="G180" s="158">
        <v>-18.563199999999998</v>
      </c>
      <c r="H180" s="158">
        <v>-12.632300000000001</v>
      </c>
      <c r="I180" s="158">
        <v>-7.1887999999999996</v>
      </c>
      <c r="J180" s="158">
        <v>-0.56000000000000005</v>
      </c>
      <c r="K180" s="158">
        <v>3.9468999999999999</v>
      </c>
      <c r="L180" s="158">
        <v>2.9344000000000001</v>
      </c>
      <c r="M180" s="158">
        <v>3.2854999999999999</v>
      </c>
      <c r="N180" s="158">
        <v>3.0939000000000001</v>
      </c>
      <c r="O180" s="158">
        <v>6.1407999999999996</v>
      </c>
      <c r="P180" s="158">
        <v>7.2172999999999998</v>
      </c>
      <c r="Q180" s="158">
        <v>7.9480000000000004</v>
      </c>
      <c r="R180" s="158">
        <v>4.1134000000000004</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44826</v>
      </c>
      <c r="E181" s="158">
        <v>2165.6376</v>
      </c>
      <c r="F181" s="158">
        <v>-41.686599999999999</v>
      </c>
      <c r="G181" s="158">
        <v>-18.853000000000002</v>
      </c>
      <c r="H181" s="158">
        <v>-12.921799999999999</v>
      </c>
      <c r="I181" s="158">
        <v>-7.4785000000000004</v>
      </c>
      <c r="J181" s="158">
        <v>-0.85009999999999997</v>
      </c>
      <c r="K181" s="158">
        <v>3.6539000000000001</v>
      </c>
      <c r="L181" s="158">
        <v>2.6400999999999999</v>
      </c>
      <c r="M181" s="158">
        <v>2.9885000000000002</v>
      </c>
      <c r="N181" s="158">
        <v>2.7953000000000001</v>
      </c>
      <c r="O181" s="158">
        <v>5.8235999999999999</v>
      </c>
      <c r="P181" s="158">
        <v>6.9092000000000002</v>
      </c>
      <c r="Q181" s="158">
        <v>7.7938999999999998</v>
      </c>
      <c r="R181" s="158">
        <v>3.8041</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1958</v>
      </c>
      <c r="C182" s="154">
        <v>148628</v>
      </c>
      <c r="D182" s="157">
        <v>44826</v>
      </c>
      <c r="E182" s="158">
        <v>10.4755</v>
      </c>
      <c r="F182" s="158">
        <v>-22.981999999999999</v>
      </c>
      <c r="G182" s="158">
        <v>-15.4276</v>
      </c>
      <c r="H182" s="158">
        <v>-6.1649000000000003</v>
      </c>
      <c r="I182" s="158">
        <v>-3.0327999999999999</v>
      </c>
      <c r="J182" s="158">
        <v>1.9138999999999999</v>
      </c>
      <c r="K182" s="158">
        <v>5.7011000000000003</v>
      </c>
      <c r="L182" s="158">
        <v>-0.24779999999999999</v>
      </c>
      <c r="M182" s="158">
        <v>0.93869999999999998</v>
      </c>
      <c r="N182" s="158">
        <v>1.2948</v>
      </c>
      <c r="O182" s="158"/>
      <c r="P182" s="158"/>
      <c r="Q182" s="158">
        <v>2.6678000000000002</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1959</v>
      </c>
      <c r="C183" s="154">
        <v>148625</v>
      </c>
      <c r="D183" s="157">
        <v>44826</v>
      </c>
      <c r="E183" s="158">
        <v>10.398899999999999</v>
      </c>
      <c r="F183" s="158">
        <v>-23.501799999999999</v>
      </c>
      <c r="G183" s="158">
        <v>-15.8912</v>
      </c>
      <c r="H183" s="158">
        <v>-6.5603999999999996</v>
      </c>
      <c r="I183" s="158">
        <v>-3.4552999999999998</v>
      </c>
      <c r="J183" s="158">
        <v>1.5078</v>
      </c>
      <c r="K183" s="158">
        <v>5.2888000000000002</v>
      </c>
      <c r="L183" s="158">
        <v>-0.65410000000000001</v>
      </c>
      <c r="M183" s="158">
        <v>0.52859999999999996</v>
      </c>
      <c r="N183" s="158">
        <v>0.88180000000000003</v>
      </c>
      <c r="O183" s="158"/>
      <c r="P183" s="158"/>
      <c r="Q183" s="158">
        <v>2.2416999999999998</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44826</v>
      </c>
      <c r="E184" s="158">
        <v>20.153500000000001</v>
      </c>
      <c r="F184" s="158">
        <v>-32.570700000000002</v>
      </c>
      <c r="G184" s="158">
        <v>-11.5198</v>
      </c>
      <c r="H184" s="158">
        <v>-5.0403000000000002</v>
      </c>
      <c r="I184" s="158">
        <v>-4.8292999999999999</v>
      </c>
      <c r="J184" s="158">
        <v>-4.6699999999999998E-2</v>
      </c>
      <c r="K184" s="158">
        <v>4.7392000000000003</v>
      </c>
      <c r="L184" s="158">
        <v>2.1029</v>
      </c>
      <c r="M184" s="158">
        <v>2.5146999999999999</v>
      </c>
      <c r="N184" s="158">
        <v>2.3597000000000001</v>
      </c>
      <c r="O184" s="158">
        <v>6.2297000000000002</v>
      </c>
      <c r="P184" s="158">
        <v>6.7184999999999997</v>
      </c>
      <c r="Q184" s="158">
        <v>8.0722000000000005</v>
      </c>
      <c r="R184" s="158">
        <v>3.9260000000000002</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44826</v>
      </c>
      <c r="E185" s="158">
        <v>19.606100000000001</v>
      </c>
      <c r="F185" s="158">
        <v>-32.735900000000001</v>
      </c>
      <c r="G185" s="158">
        <v>-11.7791</v>
      </c>
      <c r="H185" s="158">
        <v>-5.2870999999999997</v>
      </c>
      <c r="I185" s="158">
        <v>-5.0831</v>
      </c>
      <c r="J185" s="158">
        <v>-0.30020000000000002</v>
      </c>
      <c r="K185" s="158">
        <v>4.4878</v>
      </c>
      <c r="L185" s="158">
        <v>1.8472999999999999</v>
      </c>
      <c r="M185" s="158">
        <v>2.2551999999999999</v>
      </c>
      <c r="N185" s="158">
        <v>2.0981000000000001</v>
      </c>
      <c r="O185" s="158">
        <v>5.9528999999999996</v>
      </c>
      <c r="P185" s="158">
        <v>6.4233000000000002</v>
      </c>
      <c r="Q185" s="158">
        <v>7.7431000000000001</v>
      </c>
      <c r="R185" s="158">
        <v>3.6617999999999999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44826</v>
      </c>
      <c r="E186" s="158">
        <v>20.642299999999999</v>
      </c>
      <c r="F186" s="158">
        <v>-81.685100000000006</v>
      </c>
      <c r="G186" s="158">
        <v>-34.734400000000001</v>
      </c>
      <c r="H186" s="158">
        <v>-36.2971</v>
      </c>
      <c r="I186" s="158">
        <v>-21.755400000000002</v>
      </c>
      <c r="J186" s="158">
        <v>-5.1299999999999998E-2</v>
      </c>
      <c r="K186" s="158">
        <v>11.077400000000001</v>
      </c>
      <c r="L186" s="158">
        <v>1.2222</v>
      </c>
      <c r="M186" s="158">
        <v>1.5565</v>
      </c>
      <c r="N186" s="158">
        <v>1.6927000000000001</v>
      </c>
      <c r="O186" s="158">
        <v>7.4006999999999996</v>
      </c>
      <c r="P186" s="158">
        <v>7.8085000000000004</v>
      </c>
      <c r="Q186" s="158">
        <v>8.3568999999999996</v>
      </c>
      <c r="R186" s="158">
        <v>4.4269999999999996</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44826</v>
      </c>
      <c r="E187" s="158">
        <v>20.096699999999998</v>
      </c>
      <c r="F187" s="158">
        <v>-82.089699999999993</v>
      </c>
      <c r="G187" s="158">
        <v>-35.072699999999998</v>
      </c>
      <c r="H187" s="158">
        <v>-36.636000000000003</v>
      </c>
      <c r="I187" s="158">
        <v>-22.098700000000001</v>
      </c>
      <c r="J187" s="158">
        <v>-0.39829999999999999</v>
      </c>
      <c r="K187" s="158">
        <v>10.7173</v>
      </c>
      <c r="L187" s="158">
        <v>0.89239999999999997</v>
      </c>
      <c r="M187" s="158">
        <v>1.2323</v>
      </c>
      <c r="N187" s="158">
        <v>1.37</v>
      </c>
      <c r="O187" s="158">
        <v>7.0445000000000002</v>
      </c>
      <c r="P187" s="158">
        <v>7.4893000000000001</v>
      </c>
      <c r="Q187" s="158">
        <v>8.0358999999999998</v>
      </c>
      <c r="R187" s="158">
        <v>4.0911999999999997</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44826</v>
      </c>
      <c r="E188" s="158">
        <v>18.381</v>
      </c>
      <c r="F188" s="158">
        <v>-63.433399999999999</v>
      </c>
      <c r="G188" s="158">
        <v>-24.441700000000001</v>
      </c>
      <c r="H188" s="158">
        <v>-13.581099999999999</v>
      </c>
      <c r="I188" s="158">
        <v>-10.636900000000001</v>
      </c>
      <c r="J188" s="158">
        <v>-1.2222</v>
      </c>
      <c r="K188" s="158">
        <v>5.4172000000000002</v>
      </c>
      <c r="L188" s="158">
        <v>1.7562</v>
      </c>
      <c r="M188" s="158">
        <v>2.3151999999999999</v>
      </c>
      <c r="N188" s="158">
        <v>2.1905000000000001</v>
      </c>
      <c r="O188" s="158">
        <v>5.7050000000000001</v>
      </c>
      <c r="P188" s="158">
        <v>6.7020999999999997</v>
      </c>
      <c r="Q188" s="158">
        <v>7.5006000000000004</v>
      </c>
      <c r="R188" s="158">
        <v>3.8692000000000002</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44826</v>
      </c>
      <c r="E189" s="158">
        <v>19.0258</v>
      </c>
      <c r="F189" s="158">
        <v>-63.008000000000003</v>
      </c>
      <c r="G189" s="158">
        <v>-24.124500000000001</v>
      </c>
      <c r="H189" s="158">
        <v>-13.231</v>
      </c>
      <c r="I189" s="158">
        <v>-10.291399999999999</v>
      </c>
      <c r="J189" s="158">
        <v>-0.87809999999999999</v>
      </c>
      <c r="K189" s="158">
        <v>5.7691999999999997</v>
      </c>
      <c r="L189" s="158">
        <v>2.1053000000000002</v>
      </c>
      <c r="M189" s="158">
        <v>2.6631</v>
      </c>
      <c r="N189" s="158">
        <v>2.5394999999999999</v>
      </c>
      <c r="O189" s="158">
        <v>6.0510000000000002</v>
      </c>
      <c r="P189" s="158">
        <v>7.0744999999999996</v>
      </c>
      <c r="Q189" s="158">
        <v>7.9419000000000004</v>
      </c>
      <c r="R189" s="158">
        <v>4.2135999999999996</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44826</v>
      </c>
      <c r="E190" s="158">
        <v>19.375699999999998</v>
      </c>
      <c r="F190" s="158">
        <v>-21.086400000000001</v>
      </c>
      <c r="G190" s="158">
        <v>-10.6028</v>
      </c>
      <c r="H190" s="158">
        <v>-5.9675000000000002</v>
      </c>
      <c r="I190" s="158">
        <v>-1.8958999999999999</v>
      </c>
      <c r="J190" s="158">
        <v>3.5472999999999999</v>
      </c>
      <c r="K190" s="158">
        <v>6.1422999999999996</v>
      </c>
      <c r="L190" s="158">
        <v>2.5625</v>
      </c>
      <c r="M190" s="158">
        <v>2.8138000000000001</v>
      </c>
      <c r="N190" s="158">
        <v>2.8189000000000002</v>
      </c>
      <c r="O190" s="158">
        <v>6.6422999999999996</v>
      </c>
      <c r="P190" s="158">
        <v>7.0719000000000003</v>
      </c>
      <c r="Q190" s="158">
        <v>8.0937000000000001</v>
      </c>
      <c r="R190" s="158">
        <v>4.5515999999999996</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44826</v>
      </c>
      <c r="E191" s="158">
        <v>18.8157</v>
      </c>
      <c r="F191" s="158">
        <v>-21.3261</v>
      </c>
      <c r="G191" s="158">
        <v>-10.982699999999999</v>
      </c>
      <c r="H191" s="158">
        <v>-6.3661000000000003</v>
      </c>
      <c r="I191" s="158">
        <v>-2.2980999999999998</v>
      </c>
      <c r="J191" s="158">
        <v>3.1309</v>
      </c>
      <c r="K191" s="158">
        <v>5.7152000000000003</v>
      </c>
      <c r="L191" s="158">
        <v>2.1431</v>
      </c>
      <c r="M191" s="158">
        <v>2.3816999999999999</v>
      </c>
      <c r="N191" s="158">
        <v>2.3761000000000001</v>
      </c>
      <c r="O191" s="158">
        <v>6.1666999999999996</v>
      </c>
      <c r="P191" s="158">
        <v>6.5929000000000002</v>
      </c>
      <c r="Q191" s="158">
        <v>7.7213000000000003</v>
      </c>
      <c r="R191" s="158">
        <v>4.0891000000000002</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44826</v>
      </c>
      <c r="E192" s="158">
        <v>26.648199999999999</v>
      </c>
      <c r="F192" s="158">
        <v>3.2875999999999999</v>
      </c>
      <c r="G192" s="158">
        <v>-3.0581999999999998</v>
      </c>
      <c r="H192" s="158">
        <v>-2.9333999999999998</v>
      </c>
      <c r="I192" s="158">
        <v>-0.12720000000000001</v>
      </c>
      <c r="J192" s="158">
        <v>7.2016</v>
      </c>
      <c r="K192" s="158">
        <v>8.0492000000000008</v>
      </c>
      <c r="L192" s="158">
        <v>4.4345999999999997</v>
      </c>
      <c r="M192" s="158">
        <v>3.5878000000000001</v>
      </c>
      <c r="N192" s="158">
        <v>3.2511999999999999</v>
      </c>
      <c r="O192" s="158">
        <v>6.2986000000000004</v>
      </c>
      <c r="P192" s="158">
        <v>6.3958000000000004</v>
      </c>
      <c r="Q192" s="158">
        <v>8.0025999999999993</v>
      </c>
      <c r="R192" s="158">
        <v>4.7403000000000004</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44826</v>
      </c>
      <c r="E193" s="158">
        <v>27.508400000000002</v>
      </c>
      <c r="F193" s="158">
        <v>3.8483000000000001</v>
      </c>
      <c r="G193" s="158">
        <v>-2.6089000000000002</v>
      </c>
      <c r="H193" s="158">
        <v>-2.4630000000000001</v>
      </c>
      <c r="I193" s="158">
        <v>0.32229999999999998</v>
      </c>
      <c r="J193" s="158">
        <v>7.6554000000000002</v>
      </c>
      <c r="K193" s="158">
        <v>8.5091000000000001</v>
      </c>
      <c r="L193" s="158">
        <v>4.8952999999999998</v>
      </c>
      <c r="M193" s="158">
        <v>4.0513000000000003</v>
      </c>
      <c r="N193" s="158">
        <v>3.7176</v>
      </c>
      <c r="O193" s="158">
        <v>6.7793999999999999</v>
      </c>
      <c r="P193" s="158">
        <v>6.8545999999999996</v>
      </c>
      <c r="Q193" s="158">
        <v>8.2865000000000002</v>
      </c>
      <c r="R193" s="158">
        <v>5.2145000000000001</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44826</v>
      </c>
      <c r="E194" s="158">
        <v>20.65</v>
      </c>
      <c r="F194" s="158">
        <v>-0.88380000000000003</v>
      </c>
      <c r="G194" s="158">
        <v>-3.0630000000000002</v>
      </c>
      <c r="H194" s="158">
        <v>0.98499999999999999</v>
      </c>
      <c r="I194" s="158">
        <v>1.5918000000000001</v>
      </c>
      <c r="J194" s="158">
        <v>3.7235999999999998</v>
      </c>
      <c r="K194" s="158">
        <v>5.2186000000000003</v>
      </c>
      <c r="L194" s="158">
        <v>2.782</v>
      </c>
      <c r="M194" s="158">
        <v>3.2046000000000001</v>
      </c>
      <c r="N194" s="158">
        <v>2.9422000000000001</v>
      </c>
      <c r="O194" s="158">
        <v>6.5895000000000001</v>
      </c>
      <c r="P194" s="158">
        <v>7.4284999999999997</v>
      </c>
      <c r="Q194" s="158">
        <v>7.8880999999999997</v>
      </c>
      <c r="R194" s="158">
        <v>4.2385999999999999</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44826</v>
      </c>
      <c r="E195" s="158">
        <v>20.2331</v>
      </c>
      <c r="F195" s="158">
        <v>-1.4431</v>
      </c>
      <c r="G195" s="158">
        <v>-3.4266000000000001</v>
      </c>
      <c r="H195" s="158">
        <v>0.67010000000000003</v>
      </c>
      <c r="I195" s="158">
        <v>1.2891999999999999</v>
      </c>
      <c r="J195" s="158">
        <v>3.42</v>
      </c>
      <c r="K195" s="158">
        <v>4.9112</v>
      </c>
      <c r="L195" s="158">
        <v>2.4746999999999999</v>
      </c>
      <c r="M195" s="158">
        <v>2.8912</v>
      </c>
      <c r="N195" s="158">
        <v>2.6259000000000001</v>
      </c>
      <c r="O195" s="158">
        <v>6.2412999999999998</v>
      </c>
      <c r="P195" s="158">
        <v>7.1055000000000001</v>
      </c>
      <c r="Q195" s="158">
        <v>7.6580000000000004</v>
      </c>
      <c r="R195" s="158">
        <v>3.9074</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1859</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1859</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44826</v>
      </c>
      <c r="E198" s="158">
        <v>1853.9581000000001</v>
      </c>
      <c r="F198" s="158">
        <v>-47.741</v>
      </c>
      <c r="G198" s="158">
        <v>-20.088799999999999</v>
      </c>
      <c r="H198" s="158">
        <v>-11.4255</v>
      </c>
      <c r="I198" s="158">
        <v>-7.9630999999999998</v>
      </c>
      <c r="J198" s="158">
        <v>0.1782</v>
      </c>
      <c r="K198" s="158">
        <v>5.3285999999999998</v>
      </c>
      <c r="L198" s="158">
        <v>-1.6732</v>
      </c>
      <c r="M198" s="158">
        <v>-0.96899999999999997</v>
      </c>
      <c r="N198" s="158">
        <v>-0.44669999999999999</v>
      </c>
      <c r="O198" s="158">
        <v>4.7146999999999997</v>
      </c>
      <c r="P198" s="158">
        <v>5.8992000000000004</v>
      </c>
      <c r="Q198" s="158">
        <v>6.5453000000000001</v>
      </c>
      <c r="R198" s="158">
        <v>2.4685999999999999</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44826</v>
      </c>
      <c r="E199" s="158">
        <v>1965.7208000000001</v>
      </c>
      <c r="F199" s="158">
        <v>-47.319200000000002</v>
      </c>
      <c r="G199" s="158">
        <v>-19.668399999999998</v>
      </c>
      <c r="H199" s="158">
        <v>-11.0047</v>
      </c>
      <c r="I199" s="158">
        <v>-7.5430000000000001</v>
      </c>
      <c r="J199" s="158">
        <v>0.59960000000000002</v>
      </c>
      <c r="K199" s="158">
        <v>5.7557</v>
      </c>
      <c r="L199" s="158">
        <v>-1.2552000000000001</v>
      </c>
      <c r="M199" s="158">
        <v>-0.55059999999999998</v>
      </c>
      <c r="N199" s="158">
        <v>-2.7099999999999999E-2</v>
      </c>
      <c r="O199" s="158">
        <v>5.1722999999999999</v>
      </c>
      <c r="P199" s="158">
        <v>6.3467000000000002</v>
      </c>
      <c r="Q199" s="158">
        <v>7.1532</v>
      </c>
      <c r="R199" s="158">
        <v>2.8997999999999999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1716</v>
      </c>
      <c r="C200" s="154">
        <v>148534</v>
      </c>
      <c r="D200" s="157">
        <v>44826</v>
      </c>
      <c r="E200" s="158">
        <v>10.865500000000001</v>
      </c>
      <c r="F200" s="158">
        <v>-15.781700000000001</v>
      </c>
      <c r="G200" s="158">
        <v>-5.0368000000000004</v>
      </c>
      <c r="H200" s="158">
        <v>-3.7884000000000002</v>
      </c>
      <c r="I200" s="158">
        <v>-1.1512</v>
      </c>
      <c r="J200" s="158">
        <v>2.2583000000000002</v>
      </c>
      <c r="K200" s="158">
        <v>5.3173000000000004</v>
      </c>
      <c r="L200" s="158">
        <v>4.1185</v>
      </c>
      <c r="M200" s="158">
        <v>4.0917000000000003</v>
      </c>
      <c r="N200" s="158">
        <v>3.6389</v>
      </c>
      <c r="O200" s="158"/>
      <c r="P200" s="158"/>
      <c r="Q200" s="158">
        <v>4.4233000000000002</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1717</v>
      </c>
      <c r="C201" s="154">
        <v>148535</v>
      </c>
      <c r="D201" s="157">
        <v>44826</v>
      </c>
      <c r="E201" s="158">
        <v>10.7516</v>
      </c>
      <c r="F201" s="158">
        <v>-16.288</v>
      </c>
      <c r="G201" s="158">
        <v>-5.5423999999999998</v>
      </c>
      <c r="H201" s="158">
        <v>-4.3127000000000004</v>
      </c>
      <c r="I201" s="158">
        <v>-1.6962999999999999</v>
      </c>
      <c r="J201" s="158">
        <v>1.7109000000000001</v>
      </c>
      <c r="K201" s="158">
        <v>4.7613000000000003</v>
      </c>
      <c r="L201" s="158">
        <v>3.5609999999999999</v>
      </c>
      <c r="M201" s="158">
        <v>3.528</v>
      </c>
      <c r="N201" s="158">
        <v>3.0724999999999998</v>
      </c>
      <c r="O201" s="158"/>
      <c r="P201" s="158"/>
      <c r="Q201" s="158">
        <v>3.8511000000000002</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44826</v>
      </c>
      <c r="E202" s="158">
        <v>53.32</v>
      </c>
      <c r="F202" s="158">
        <v>-24.558700000000002</v>
      </c>
      <c r="G202" s="158">
        <v>-17.726700000000001</v>
      </c>
      <c r="H202" s="158">
        <v>-9.0787999999999993</v>
      </c>
      <c r="I202" s="158">
        <v>-3.8424999999999998</v>
      </c>
      <c r="J202" s="158">
        <v>3.5438000000000001</v>
      </c>
      <c r="K202" s="158">
        <v>7.0681000000000003</v>
      </c>
      <c r="L202" s="158">
        <v>2.4674999999999998</v>
      </c>
      <c r="M202" s="158">
        <v>2.4710999999999999</v>
      </c>
      <c r="N202" s="158">
        <v>2.4979</v>
      </c>
      <c r="O202" s="158">
        <v>6.2922000000000002</v>
      </c>
      <c r="P202" s="158">
        <v>6.8654000000000002</v>
      </c>
      <c r="Q202" s="158">
        <v>7.3022</v>
      </c>
      <c r="R202" s="158">
        <v>4.1933999999999996</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44826</v>
      </c>
      <c r="E203" s="158">
        <v>54.931800000000003</v>
      </c>
      <c r="F203" s="158">
        <v>-24.170300000000001</v>
      </c>
      <c r="G203" s="158">
        <v>-17.2956</v>
      </c>
      <c r="H203" s="158">
        <v>-8.6521000000000008</v>
      </c>
      <c r="I203" s="158">
        <v>-3.4175</v>
      </c>
      <c r="J203" s="158">
        <v>3.9765999999999999</v>
      </c>
      <c r="K203" s="158">
        <v>7.5039999999999996</v>
      </c>
      <c r="L203" s="158">
        <v>2.8934000000000002</v>
      </c>
      <c r="M203" s="158">
        <v>2.8942000000000001</v>
      </c>
      <c r="N203" s="158">
        <v>2.9205999999999999</v>
      </c>
      <c r="O203" s="158">
        <v>6.7058</v>
      </c>
      <c r="P203" s="158">
        <v>7.2614999999999998</v>
      </c>
      <c r="Q203" s="158">
        <v>8.2820999999999998</v>
      </c>
      <c r="R203" s="158">
        <v>4.6233000000000004</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44826</v>
      </c>
      <c r="E204" s="158">
        <v>20.816400000000002</v>
      </c>
      <c r="F204" s="158">
        <v>-88.333699999999993</v>
      </c>
      <c r="G204" s="158">
        <v>-36.5946</v>
      </c>
      <c r="H204" s="158">
        <v>-23.092600000000001</v>
      </c>
      <c r="I204" s="158">
        <v>-15.871499999999999</v>
      </c>
      <c r="J204" s="158">
        <v>-5.5731000000000002</v>
      </c>
      <c r="K204" s="158">
        <v>5.7953999999999999</v>
      </c>
      <c r="L204" s="158">
        <v>-1.4737</v>
      </c>
      <c r="M204" s="158">
        <v>0.38829999999999998</v>
      </c>
      <c r="N204" s="158">
        <v>0.63570000000000004</v>
      </c>
      <c r="O204" s="158">
        <v>5.6406000000000001</v>
      </c>
      <c r="P204" s="158">
        <v>6.3376999999999999</v>
      </c>
      <c r="Q204" s="158">
        <v>7.5514999999999999</v>
      </c>
      <c r="R204" s="158">
        <v>3.1242000000000001</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44826</v>
      </c>
      <c r="E205" s="158">
        <v>19.971499999999999</v>
      </c>
      <c r="F205" s="158">
        <v>-88.605999999999995</v>
      </c>
      <c r="G205" s="158">
        <v>-36.927</v>
      </c>
      <c r="H205" s="158">
        <v>-23.444099999999999</v>
      </c>
      <c r="I205" s="158">
        <v>-16.2422</v>
      </c>
      <c r="J205" s="158">
        <v>-5.9478</v>
      </c>
      <c r="K205" s="158">
        <v>5.4126000000000003</v>
      </c>
      <c r="L205" s="158">
        <v>-1.8499000000000001</v>
      </c>
      <c r="M205" s="158">
        <v>8.0000000000000002E-3</v>
      </c>
      <c r="N205" s="158">
        <v>0.2545</v>
      </c>
      <c r="O205" s="158">
        <v>5.2297000000000002</v>
      </c>
      <c r="P205" s="158">
        <v>5.9081000000000001</v>
      </c>
      <c r="Q205" s="158">
        <v>4.7141999999999999</v>
      </c>
      <c r="R205" s="158">
        <v>2.7282000000000002</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44826</v>
      </c>
      <c r="E206" s="158">
        <v>28.5442</v>
      </c>
      <c r="F206" s="158">
        <v>-44.700299999999999</v>
      </c>
      <c r="G206" s="158">
        <v>-19.363</v>
      </c>
      <c r="H206" s="158">
        <v>-11.3194</v>
      </c>
      <c r="I206" s="158">
        <v>-8.1582000000000008</v>
      </c>
      <c r="J206" s="158">
        <v>-0.96030000000000004</v>
      </c>
      <c r="K206" s="158">
        <v>3.5366</v>
      </c>
      <c r="L206" s="158">
        <v>1.8213999999999999</v>
      </c>
      <c r="M206" s="158">
        <v>2.2181000000000002</v>
      </c>
      <c r="N206" s="158">
        <v>2.0055000000000001</v>
      </c>
      <c r="O206" s="158">
        <v>4.9265999999999996</v>
      </c>
      <c r="P206" s="158">
        <v>6.1558000000000002</v>
      </c>
      <c r="Q206" s="158">
        <v>7.0833000000000004</v>
      </c>
      <c r="R206" s="158">
        <v>3.0497000000000001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44826</v>
      </c>
      <c r="E207" s="158">
        <v>30.348600000000001</v>
      </c>
      <c r="F207" s="158">
        <v>-44.085500000000003</v>
      </c>
      <c r="G207" s="158">
        <v>-18.773099999999999</v>
      </c>
      <c r="H207" s="158">
        <v>-10.7676</v>
      </c>
      <c r="I207" s="158">
        <v>-7.5976999999999997</v>
      </c>
      <c r="J207" s="158">
        <v>-0.40720000000000001</v>
      </c>
      <c r="K207" s="158">
        <v>4.093</v>
      </c>
      <c r="L207" s="158">
        <v>2.3773</v>
      </c>
      <c r="M207" s="158">
        <v>2.7786</v>
      </c>
      <c r="N207" s="158">
        <v>2.5686</v>
      </c>
      <c r="O207" s="158">
        <v>5.4988999999999999</v>
      </c>
      <c r="P207" s="158">
        <v>6.7504</v>
      </c>
      <c r="Q207" s="158">
        <v>7.391</v>
      </c>
      <c r="R207" s="158">
        <v>3.6145999999999998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1718</v>
      </c>
      <c r="C208" s="154">
        <v>148419</v>
      </c>
      <c r="D208" s="157">
        <v>44826</v>
      </c>
      <c r="E208" s="158">
        <v>10.764099999999999</v>
      </c>
      <c r="F208" s="158">
        <v>-34.216000000000001</v>
      </c>
      <c r="G208" s="158">
        <v>-19.184799999999999</v>
      </c>
      <c r="H208" s="158">
        <v>-8.2703000000000007</v>
      </c>
      <c r="I208" s="158">
        <v>-4.6421000000000001</v>
      </c>
      <c r="J208" s="158">
        <v>0.79900000000000004</v>
      </c>
      <c r="K208" s="158">
        <v>5.4627999999999997</v>
      </c>
      <c r="L208" s="158">
        <v>1.5470999999999999</v>
      </c>
      <c r="M208" s="158">
        <v>2.1734</v>
      </c>
      <c r="N208" s="158">
        <v>2.0661</v>
      </c>
      <c r="O208" s="158"/>
      <c r="P208" s="158"/>
      <c r="Q208" s="158">
        <v>3.4605000000000001</v>
      </c>
      <c r="R208" s="158">
        <v>3.7938000000000001</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1719</v>
      </c>
      <c r="C209" s="154">
        <v>148416</v>
      </c>
      <c r="D209" s="157">
        <v>44826</v>
      </c>
      <c r="E209" s="158">
        <v>10.6614</v>
      </c>
      <c r="F209" s="158">
        <v>-34.545299999999997</v>
      </c>
      <c r="G209" s="158">
        <v>-19.596800000000002</v>
      </c>
      <c r="H209" s="158">
        <v>-8.6911000000000005</v>
      </c>
      <c r="I209" s="158">
        <v>-5.0765000000000002</v>
      </c>
      <c r="J209" s="158">
        <v>0.36459999999999998</v>
      </c>
      <c r="K209" s="158">
        <v>5.0308999999999999</v>
      </c>
      <c r="L209" s="158">
        <v>1.1133</v>
      </c>
      <c r="M209" s="158">
        <v>1.7186999999999999</v>
      </c>
      <c r="N209" s="158">
        <v>1.6242000000000001</v>
      </c>
      <c r="O209" s="158"/>
      <c r="P209" s="158"/>
      <c r="Q209" s="158">
        <v>3.0032000000000001</v>
      </c>
      <c r="R209" s="158">
        <v>3.3382999999999998</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44826</v>
      </c>
      <c r="E210" s="158">
        <v>16.956900000000001</v>
      </c>
      <c r="F210" s="158">
        <v>-40.851999999999997</v>
      </c>
      <c r="G210" s="158">
        <v>-21.2727</v>
      </c>
      <c r="H210" s="158">
        <v>-11.107900000000001</v>
      </c>
      <c r="I210" s="158">
        <v>-6.2427000000000001</v>
      </c>
      <c r="J210" s="158">
        <v>1.0703</v>
      </c>
      <c r="K210" s="158">
        <v>5.6790000000000003</v>
      </c>
      <c r="L210" s="158">
        <v>1.5491999999999999</v>
      </c>
      <c r="M210" s="158">
        <v>2.1473</v>
      </c>
      <c r="N210" s="158">
        <v>2.1143000000000001</v>
      </c>
      <c r="O210" s="158">
        <v>6.1672000000000002</v>
      </c>
      <c r="P210" s="158">
        <v>6.7169999999999996</v>
      </c>
      <c r="Q210" s="158">
        <v>7.4371</v>
      </c>
      <c r="R210" s="158">
        <v>3.9182000000000001</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44826</v>
      </c>
      <c r="E211" s="158">
        <v>17.397500000000001</v>
      </c>
      <c r="F211" s="158">
        <v>-40.446599999999997</v>
      </c>
      <c r="G211" s="158">
        <v>-20.804500000000001</v>
      </c>
      <c r="H211" s="158">
        <v>-10.648099999999999</v>
      </c>
      <c r="I211" s="158">
        <v>-5.7866</v>
      </c>
      <c r="J211" s="158">
        <v>1.5315000000000001</v>
      </c>
      <c r="K211" s="158">
        <v>6.1459999999999999</v>
      </c>
      <c r="L211" s="158">
        <v>2.0133000000000001</v>
      </c>
      <c r="M211" s="158">
        <v>2.6154000000000002</v>
      </c>
      <c r="N211" s="158">
        <v>2.585</v>
      </c>
      <c r="O211" s="158">
        <v>6.6657000000000002</v>
      </c>
      <c r="P211" s="158">
        <v>7.1643999999999997</v>
      </c>
      <c r="Q211" s="158">
        <v>7.8121</v>
      </c>
      <c r="R211" s="158">
        <v>4.4043999999999999</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44826</v>
      </c>
      <c r="E212" s="158">
        <v>19.991099999999999</v>
      </c>
      <c r="F212" s="158">
        <v>-45.588299999999997</v>
      </c>
      <c r="G212" s="158">
        <v>-20.4148</v>
      </c>
      <c r="H212" s="158">
        <v>-12.1005</v>
      </c>
      <c r="I212" s="158">
        <v>-7.97</v>
      </c>
      <c r="J212" s="158">
        <v>-1.4059999999999999</v>
      </c>
      <c r="K212" s="158">
        <v>4.0011999999999999</v>
      </c>
      <c r="L212" s="158">
        <v>1.9034</v>
      </c>
      <c r="M212" s="158">
        <v>2.2221000000000002</v>
      </c>
      <c r="N212" s="158">
        <v>2.0032000000000001</v>
      </c>
      <c r="O212" s="158">
        <v>5.8661000000000003</v>
      </c>
      <c r="P212" s="158">
        <v>6.4070999999999998</v>
      </c>
      <c r="Q212" s="158">
        <v>7.5246000000000004</v>
      </c>
      <c r="R212" s="158">
        <v>3.7625000000000002</v>
      </c>
      <c r="S212" t="s">
        <v>1859</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44826</v>
      </c>
      <c r="E213" s="158">
        <v>20.92</v>
      </c>
      <c r="F213" s="158">
        <v>-45.481000000000002</v>
      </c>
      <c r="G213" s="158">
        <v>-20.205400000000001</v>
      </c>
      <c r="H213" s="158">
        <v>-11.9117</v>
      </c>
      <c r="I213" s="158">
        <v>-7.7657999999999996</v>
      </c>
      <c r="J213" s="158">
        <v>-1.2032</v>
      </c>
      <c r="K213" s="158">
        <v>4.3773999999999997</v>
      </c>
      <c r="L213" s="158">
        <v>2.3351999999999999</v>
      </c>
      <c r="M213" s="158">
        <v>2.6735000000000002</v>
      </c>
      <c r="N213" s="158">
        <v>2.4645999999999999</v>
      </c>
      <c r="O213" s="158">
        <v>6.3608000000000002</v>
      </c>
      <c r="P213" s="158">
        <v>6.9261999999999997</v>
      </c>
      <c r="Q213" s="158">
        <v>8.0373000000000001</v>
      </c>
      <c r="R213" s="158">
        <v>4.2401</v>
      </c>
      <c r="S213" t="s">
        <v>1859</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44826</v>
      </c>
      <c r="E214" s="158">
        <v>2682.0059000000001</v>
      </c>
      <c r="F214" s="158">
        <v>-16.346900000000002</v>
      </c>
      <c r="G214" s="158">
        <v>-13.5116</v>
      </c>
      <c r="H214" s="158">
        <v>-6.6092000000000004</v>
      </c>
      <c r="I214" s="158">
        <v>-3.6227</v>
      </c>
      <c r="J214" s="158">
        <v>1.4898</v>
      </c>
      <c r="K214" s="158">
        <v>4.8814000000000002</v>
      </c>
      <c r="L214" s="158">
        <v>1.5065999999999999</v>
      </c>
      <c r="M214" s="158">
        <v>2.2393999999999998</v>
      </c>
      <c r="N214" s="158">
        <v>2.0047000000000001</v>
      </c>
      <c r="O214" s="158">
        <v>6.0118</v>
      </c>
      <c r="P214" s="158">
        <v>7.0101000000000004</v>
      </c>
      <c r="Q214" s="158">
        <v>8.0115999999999996</v>
      </c>
      <c r="R214" s="158">
        <v>3.8025000000000002</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44826</v>
      </c>
      <c r="E215" s="158">
        <v>2555.9466000000002</v>
      </c>
      <c r="F215" s="158">
        <v>-16.815999999999999</v>
      </c>
      <c r="G215" s="158">
        <v>-13.9787</v>
      </c>
      <c r="H215" s="158">
        <v>-7.0776000000000003</v>
      </c>
      <c r="I215" s="158">
        <v>-4.0915999999999997</v>
      </c>
      <c r="J215" s="158">
        <v>1.0193000000000001</v>
      </c>
      <c r="K215" s="158">
        <v>4.4057000000000004</v>
      </c>
      <c r="L215" s="158">
        <v>1.034</v>
      </c>
      <c r="M215" s="158">
        <v>1.7625999999999999</v>
      </c>
      <c r="N215" s="158">
        <v>1.5265</v>
      </c>
      <c r="O215" s="158">
        <v>5.5148999999999999</v>
      </c>
      <c r="P215" s="158">
        <v>6.4965000000000002</v>
      </c>
      <c r="Q215" s="158">
        <v>7.5084999999999997</v>
      </c>
      <c r="R215" s="158">
        <v>3.3159000000000001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44826</v>
      </c>
      <c r="E216" s="158">
        <v>35.103299999999997</v>
      </c>
      <c r="F216" s="158">
        <v>-50.256500000000003</v>
      </c>
      <c r="G216" s="158">
        <v>-23.6265</v>
      </c>
      <c r="H216" s="158">
        <v>-13.0242</v>
      </c>
      <c r="I216" s="158">
        <v>-8.3803999999999998</v>
      </c>
      <c r="J216" s="158">
        <v>-1.3569</v>
      </c>
      <c r="K216" s="158">
        <v>5.2262000000000004</v>
      </c>
      <c r="L216" s="158">
        <v>0.89800000000000002</v>
      </c>
      <c r="M216" s="158">
        <v>1.855</v>
      </c>
      <c r="N216" s="158">
        <v>1.8475999999999999</v>
      </c>
      <c r="O216" s="158">
        <v>4.7413999999999996</v>
      </c>
      <c r="P216" s="158">
        <v>5.6620999999999997</v>
      </c>
      <c r="Q216" s="158">
        <v>7.3350999999999997</v>
      </c>
      <c r="R216" s="158">
        <v>2.7953999999999999</v>
      </c>
      <c r="S216" t="s">
        <v>1859</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44826</v>
      </c>
      <c r="E217" s="158">
        <v>35.467599999999997</v>
      </c>
      <c r="F217" s="158">
        <v>-50.048900000000003</v>
      </c>
      <c r="G217" s="158">
        <v>-23.4527</v>
      </c>
      <c r="H217" s="158">
        <v>-12.8468</v>
      </c>
      <c r="I217" s="158">
        <v>-8.1996000000000002</v>
      </c>
      <c r="J217" s="158">
        <v>-1.1739999999999999</v>
      </c>
      <c r="K217" s="158">
        <v>5.4130000000000003</v>
      </c>
      <c r="L217" s="158">
        <v>1.0237000000000001</v>
      </c>
      <c r="M217" s="158">
        <v>2.0017999999999998</v>
      </c>
      <c r="N217" s="158">
        <v>2.0066000000000002</v>
      </c>
      <c r="O217" s="158">
        <v>4.9025999999999996</v>
      </c>
      <c r="P217" s="158">
        <v>5.8094999999999999</v>
      </c>
      <c r="Q217" s="158">
        <v>7.1127000000000002</v>
      </c>
      <c r="R217" s="158">
        <v>2.9647999999999999</v>
      </c>
      <c r="S217" t="s">
        <v>1859</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44826</v>
      </c>
      <c r="E218" s="158">
        <v>11.9579</v>
      </c>
      <c r="F218" s="158">
        <v>-19.524799999999999</v>
      </c>
      <c r="G218" s="158">
        <v>-12.907999999999999</v>
      </c>
      <c r="H218" s="158">
        <v>-4.8792</v>
      </c>
      <c r="I218" s="158">
        <v>-2.5266999999999999</v>
      </c>
      <c r="J218" s="158">
        <v>1.7256</v>
      </c>
      <c r="K218" s="158">
        <v>6.0907</v>
      </c>
      <c r="L218" s="158">
        <v>1.6628000000000001</v>
      </c>
      <c r="M218" s="158">
        <v>2.3673999999999999</v>
      </c>
      <c r="N218" s="158">
        <v>2.4300999999999999</v>
      </c>
      <c r="O218" s="158"/>
      <c r="P218" s="158"/>
      <c r="Q218" s="158">
        <v>6.2412999999999998</v>
      </c>
      <c r="R218" s="158">
        <v>4.3899999999999997</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44826</v>
      </c>
      <c r="E219" s="158">
        <v>11.780900000000001</v>
      </c>
      <c r="F219" s="158">
        <v>-19.817900000000002</v>
      </c>
      <c r="G219" s="158">
        <v>-13.4109</v>
      </c>
      <c r="H219" s="158">
        <v>-5.35</v>
      </c>
      <c r="I219" s="158">
        <v>-3.0283000000000002</v>
      </c>
      <c r="J219" s="158">
        <v>1.2405999999999999</v>
      </c>
      <c r="K219" s="158">
        <v>5.5904999999999996</v>
      </c>
      <c r="L219" s="158">
        <v>1.1653</v>
      </c>
      <c r="M219" s="158">
        <v>1.8758999999999999</v>
      </c>
      <c r="N219" s="158">
        <v>1.9302999999999999</v>
      </c>
      <c r="O219" s="158"/>
      <c r="P219" s="158"/>
      <c r="Q219" s="158">
        <v>5.7061999999999999</v>
      </c>
      <c r="R219" s="158">
        <v>3.8803999999999998</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1720</v>
      </c>
      <c r="C220" s="154">
        <v>148656</v>
      </c>
      <c r="D220" s="157">
        <v>44826</v>
      </c>
      <c r="E220" s="158">
        <v>1054.0242000000001</v>
      </c>
      <c r="F220" s="158">
        <v>-50.802900000000001</v>
      </c>
      <c r="G220" s="158">
        <v>-25.7959</v>
      </c>
      <c r="H220" s="158">
        <v>-13.9085</v>
      </c>
      <c r="I220" s="158">
        <v>-8.7363</v>
      </c>
      <c r="J220" s="158">
        <v>-0.34439999999999998</v>
      </c>
      <c r="K220" s="158">
        <v>5.7396000000000003</v>
      </c>
      <c r="L220" s="158">
        <v>0.16389999999999999</v>
      </c>
      <c r="M220" s="158">
        <v>1.2223999999999999</v>
      </c>
      <c r="N220" s="158">
        <v>1.3814</v>
      </c>
      <c r="O220" s="158"/>
      <c r="P220" s="158"/>
      <c r="Q220" s="158">
        <v>3.2635999999999998</v>
      </c>
      <c r="R220" s="158"/>
      <c r="S220" t="s">
        <v>1858</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1721</v>
      </c>
      <c r="C221" s="154">
        <v>148655</v>
      </c>
      <c r="D221" s="157">
        <v>44826</v>
      </c>
      <c r="E221" s="158">
        <v>1045.3988999999999</v>
      </c>
      <c r="F221" s="158">
        <v>-51.305100000000003</v>
      </c>
      <c r="G221" s="158">
        <v>-26.2956</v>
      </c>
      <c r="H221" s="158">
        <v>-14.407400000000001</v>
      </c>
      <c r="I221" s="158">
        <v>-9.2346000000000004</v>
      </c>
      <c r="J221" s="158">
        <v>-0.84419999999999995</v>
      </c>
      <c r="K221" s="158">
        <v>5.2325999999999997</v>
      </c>
      <c r="L221" s="158">
        <v>-0.33600000000000002</v>
      </c>
      <c r="M221" s="158">
        <v>0.71870000000000001</v>
      </c>
      <c r="N221" s="158">
        <v>0.87580000000000002</v>
      </c>
      <c r="O221" s="158"/>
      <c r="P221" s="158"/>
      <c r="Q221" s="158">
        <v>2.7469999999999999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44826</v>
      </c>
      <c r="E222" s="158">
        <v>18.124099999999999</v>
      </c>
      <c r="F222" s="158">
        <v>-88.196299999999994</v>
      </c>
      <c r="G222" s="158">
        <v>-37.476900000000001</v>
      </c>
      <c r="H222" s="158">
        <v>-26.277699999999999</v>
      </c>
      <c r="I222" s="158">
        <v>-18.680700000000002</v>
      </c>
      <c r="J222" s="158">
        <v>-4.2397999999999998</v>
      </c>
      <c r="K222" s="158">
        <v>7.4259000000000004</v>
      </c>
      <c r="L222" s="158">
        <v>15.2125</v>
      </c>
      <c r="M222" s="158">
        <v>11.546099999999999</v>
      </c>
      <c r="N222" s="158">
        <v>9.3579000000000008</v>
      </c>
      <c r="O222" s="158">
        <v>7.0338000000000003</v>
      </c>
      <c r="P222" s="158">
        <v>5.4880000000000004</v>
      </c>
      <c r="Q222" s="158">
        <v>7.1264000000000003</v>
      </c>
      <c r="R222" s="158">
        <v>6.7245999999999997</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44826</v>
      </c>
      <c r="E223" s="158">
        <v>17.959099999999999</v>
      </c>
      <c r="F223" s="158">
        <v>-88.600099999999998</v>
      </c>
      <c r="G223" s="158">
        <v>-37.820099999999996</v>
      </c>
      <c r="H223" s="158">
        <v>-26.604099999999999</v>
      </c>
      <c r="I223" s="158">
        <v>-19.0228</v>
      </c>
      <c r="J223" s="158">
        <v>-4.5715000000000003</v>
      </c>
      <c r="K223" s="158">
        <v>7.1104000000000003</v>
      </c>
      <c r="L223" s="158">
        <v>14.9727</v>
      </c>
      <c r="M223" s="158">
        <v>11.3332</v>
      </c>
      <c r="N223" s="158">
        <v>9.1593</v>
      </c>
      <c r="O223" s="158">
        <v>6.9132999999999996</v>
      </c>
      <c r="P223" s="158">
        <v>5.3764000000000003</v>
      </c>
      <c r="Q223" s="158">
        <v>7.0129999999999999</v>
      </c>
      <c r="R223" s="158">
        <v>6.5707000000000004</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-38.48099545454545</v>
      </c>
      <c r="G224" s="160">
        <v>-18.603443181818186</v>
      </c>
      <c r="H224" s="160">
        <v>-11.144286363636363</v>
      </c>
      <c r="I224" s="160">
        <v>-6.8388000000000009</v>
      </c>
      <c r="J224" s="160">
        <v>0.57505681818181831</v>
      </c>
      <c r="K224" s="160">
        <v>5.7585659090909083</v>
      </c>
      <c r="L224" s="160">
        <v>2.2306000000000004</v>
      </c>
      <c r="M224" s="160">
        <v>2.5585795454545455</v>
      </c>
      <c r="N224" s="160">
        <v>2.4128818181818179</v>
      </c>
      <c r="O224" s="160">
        <v>6.0664764705882357</v>
      </c>
      <c r="P224" s="160">
        <v>6.6511294117647068</v>
      </c>
      <c r="Q224" s="160">
        <v>6.7308750000000002</v>
      </c>
      <c r="R224" s="160">
        <v>4.0069552631578942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-37.495949999999993</v>
      </c>
      <c r="G225" s="160">
        <v>-18.81305</v>
      </c>
      <c r="H225" s="160">
        <v>-9.8634500000000003</v>
      </c>
      <c r="I225" s="160">
        <v>-5.43485</v>
      </c>
      <c r="J225" s="160">
        <v>0.48209999999999997</v>
      </c>
      <c r="K225" s="160">
        <v>5.4399999999999995</v>
      </c>
      <c r="L225" s="160">
        <v>1.8753500000000001</v>
      </c>
      <c r="M225" s="160">
        <v>2.3412999999999999</v>
      </c>
      <c r="N225" s="160">
        <v>2.2751000000000001</v>
      </c>
      <c r="O225" s="160">
        <v>6.1669499999999999</v>
      </c>
      <c r="P225" s="160">
        <v>6.7177499999999997</v>
      </c>
      <c r="Q225" s="160">
        <v>7.5045500000000001</v>
      </c>
      <c r="R225" s="160">
        <v>3.9221000000000004</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1641</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1642</v>
      </c>
      <c r="B228" s="154" t="s">
        <v>1526</v>
      </c>
      <c r="C228" s="154">
        <v>101818</v>
      </c>
      <c r="D228" s="157">
        <v>44826</v>
      </c>
      <c r="E228" s="158">
        <v>52.070999999999998</v>
      </c>
      <c r="F228" s="158">
        <v>-64.235399999999998</v>
      </c>
      <c r="G228" s="158">
        <v>-6.3987999999999996</v>
      </c>
      <c r="H228" s="158">
        <v>-25.053699999999999</v>
      </c>
      <c r="I228" s="158">
        <v>-10.0053</v>
      </c>
      <c r="J228" s="158">
        <v>7.5301</v>
      </c>
      <c r="K228" s="158">
        <v>21.804500000000001</v>
      </c>
      <c r="L228" s="158">
        <v>3.2997999999999998</v>
      </c>
      <c r="M228" s="158">
        <v>6.2088999999999999</v>
      </c>
      <c r="N228" s="158">
        <v>4.4038000000000004</v>
      </c>
      <c r="O228" s="158">
        <v>9.6402999999999999</v>
      </c>
      <c r="P228" s="158">
        <v>6.1559999999999997</v>
      </c>
      <c r="Q228" s="158">
        <v>9.4097000000000008</v>
      </c>
      <c r="R228" s="158">
        <v>14.130699999999999</v>
      </c>
      <c r="T228" s="106"/>
      <c r="U228" s="107"/>
      <c r="V228" s="107"/>
      <c r="W228" s="107"/>
      <c r="X228" s="107"/>
      <c r="Y228" s="107"/>
      <c r="Z228" s="107"/>
      <c r="AA228" s="107"/>
      <c r="AB228" s="107"/>
      <c r="AC228" s="107"/>
      <c r="AD228" s="107"/>
      <c r="AE228" s="107"/>
      <c r="AF228" s="107"/>
      <c r="AG228" s="107"/>
      <c r="AH228" s="107"/>
    </row>
    <row r="229" spans="1:34" x14ac:dyDescent="0.3">
      <c r="A229" s="154" t="s">
        <v>1642</v>
      </c>
      <c r="B229" s="154" t="s">
        <v>1506</v>
      </c>
      <c r="C229" s="154">
        <v>120705</v>
      </c>
      <c r="D229" s="157">
        <v>44826</v>
      </c>
      <c r="E229" s="158">
        <v>56.693899999999999</v>
      </c>
      <c r="F229" s="158">
        <v>-63.305100000000003</v>
      </c>
      <c r="G229" s="158">
        <v>-5.4913999999999996</v>
      </c>
      <c r="H229" s="158">
        <v>-24.122699999999998</v>
      </c>
      <c r="I229" s="158">
        <v>-9.0645000000000007</v>
      </c>
      <c r="J229" s="158">
        <v>8.4884000000000004</v>
      </c>
      <c r="K229" s="158">
        <v>22.8614</v>
      </c>
      <c r="L229" s="158">
        <v>4.3410000000000002</v>
      </c>
      <c r="M229" s="158">
        <v>7.2176999999999998</v>
      </c>
      <c r="N229" s="158">
        <v>5.3669000000000002</v>
      </c>
      <c r="O229" s="158">
        <v>10.576700000000001</v>
      </c>
      <c r="P229" s="158">
        <v>7.1093999999999999</v>
      </c>
      <c r="Q229" s="158">
        <v>10.782500000000001</v>
      </c>
      <c r="R229" s="158">
        <v>15.1305</v>
      </c>
      <c r="T229" s="106"/>
      <c r="U229" s="107"/>
      <c r="V229" s="107"/>
      <c r="W229" s="107"/>
      <c r="X229" s="107"/>
      <c r="Y229" s="107"/>
      <c r="Z229" s="107"/>
      <c r="AA229" s="107"/>
      <c r="AB229" s="107"/>
      <c r="AC229" s="107"/>
      <c r="AD229" s="107"/>
      <c r="AE229" s="107"/>
      <c r="AF229" s="107"/>
      <c r="AG229" s="107"/>
      <c r="AH229" s="107"/>
    </row>
    <row r="230" spans="1:34" x14ac:dyDescent="0.3">
      <c r="A230" s="154" t="s">
        <v>1642</v>
      </c>
      <c r="B230" s="154" t="s">
        <v>1722</v>
      </c>
      <c r="C230" s="154"/>
      <c r="D230" s="157">
        <v>44826</v>
      </c>
      <c r="E230" s="158">
        <v>56.693899999999999</v>
      </c>
      <c r="F230" s="158">
        <v>-63.305100000000003</v>
      </c>
      <c r="G230" s="158">
        <v>-5.4913999999999996</v>
      </c>
      <c r="H230" s="158">
        <v>-24.122699999999998</v>
      </c>
      <c r="I230" s="158">
        <v>-9.0645000000000007</v>
      </c>
      <c r="J230" s="158">
        <v>8.4884000000000004</v>
      </c>
      <c r="K230" s="158">
        <v>22.8614</v>
      </c>
      <c r="L230" s="158">
        <v>4.3410000000000002</v>
      </c>
      <c r="M230" s="158">
        <v>7.2176999999999998</v>
      </c>
      <c r="N230" s="158">
        <v>5.3669000000000002</v>
      </c>
      <c r="O230" s="158">
        <v>10.576700000000001</v>
      </c>
      <c r="P230" s="158">
        <v>7.1093999999999999</v>
      </c>
      <c r="Q230" s="158">
        <v>10.754899999999999</v>
      </c>
      <c r="R230" s="158">
        <v>15.1305</v>
      </c>
      <c r="T230" s="106"/>
      <c r="U230" s="107"/>
      <c r="V230" s="107"/>
      <c r="W230" s="107"/>
      <c r="X230" s="107"/>
      <c r="Y230" s="107"/>
      <c r="Z230" s="107"/>
      <c r="AA230" s="107"/>
      <c r="AB230" s="107"/>
      <c r="AC230" s="107"/>
      <c r="AD230" s="107"/>
      <c r="AE230" s="107"/>
      <c r="AF230" s="107"/>
      <c r="AG230" s="107"/>
      <c r="AH230" s="107"/>
    </row>
    <row r="231" spans="1:34" x14ac:dyDescent="0.3">
      <c r="A231" s="154" t="s">
        <v>1642</v>
      </c>
      <c r="B231" s="154" t="s">
        <v>1507</v>
      </c>
      <c r="C231" s="154">
        <v>120480</v>
      </c>
      <c r="D231" s="157">
        <v>44826</v>
      </c>
      <c r="E231" s="158">
        <v>27.610700000000001</v>
      </c>
      <c r="F231" s="158">
        <v>-40.4069</v>
      </c>
      <c r="G231" s="158">
        <v>-14.4801</v>
      </c>
      <c r="H231" s="158">
        <v>-27.576599999999999</v>
      </c>
      <c r="I231" s="158">
        <v>-12.2645</v>
      </c>
      <c r="J231" s="158">
        <v>6.9058999999999999</v>
      </c>
      <c r="K231" s="158">
        <v>22.218900000000001</v>
      </c>
      <c r="L231" s="158">
        <v>2.9670999999999998</v>
      </c>
      <c r="M231" s="158">
        <v>2.2320000000000002</v>
      </c>
      <c r="N231" s="158">
        <v>2.2940999999999998</v>
      </c>
      <c r="O231" s="158">
        <v>10.247</v>
      </c>
      <c r="P231" s="158">
        <v>7.4522000000000004</v>
      </c>
      <c r="Q231" s="158">
        <v>9.1661999999999999</v>
      </c>
      <c r="R231" s="158">
        <v>10.6479</v>
      </c>
      <c r="T231" s="106"/>
      <c r="U231" s="107"/>
      <c r="V231" s="107"/>
      <c r="W231" s="107"/>
      <c r="X231" s="107"/>
      <c r="Y231" s="107"/>
      <c r="Z231" s="107"/>
      <c r="AA231" s="107"/>
      <c r="AB231" s="107"/>
      <c r="AC231" s="107"/>
      <c r="AD231" s="107"/>
      <c r="AE231" s="107"/>
      <c r="AF231" s="107"/>
      <c r="AG231" s="107"/>
      <c r="AH231" s="107"/>
    </row>
    <row r="232" spans="1:34" x14ac:dyDescent="0.3">
      <c r="A232" s="154" t="s">
        <v>1642</v>
      </c>
      <c r="B232" s="154" t="s">
        <v>1890</v>
      </c>
      <c r="C232" s="154">
        <v>112924</v>
      </c>
      <c r="D232" s="157">
        <v>44826</v>
      </c>
      <c r="E232" s="158">
        <v>24.490600000000001</v>
      </c>
      <c r="F232" s="158">
        <v>-41.682600000000001</v>
      </c>
      <c r="G232" s="158">
        <v>-15.7774</v>
      </c>
      <c r="H232" s="158">
        <v>-28.88</v>
      </c>
      <c r="I232" s="158">
        <v>-13.5764</v>
      </c>
      <c r="J232" s="158">
        <v>5.5791000000000004</v>
      </c>
      <c r="K232" s="158">
        <v>20.776399999999999</v>
      </c>
      <c r="L232" s="158">
        <v>1.5609</v>
      </c>
      <c r="M232" s="158">
        <v>0.82479999999999998</v>
      </c>
      <c r="N232" s="158">
        <v>0.89559999999999995</v>
      </c>
      <c r="O232" s="158">
        <v>8.9910999999999994</v>
      </c>
      <c r="P232" s="158">
        <v>6.2672999999999996</v>
      </c>
      <c r="Q232" s="158">
        <v>7.6215999999999999</v>
      </c>
      <c r="R232" s="158">
        <v>9.2728999999999999</v>
      </c>
      <c r="T232" s="106"/>
      <c r="U232" s="107"/>
      <c r="V232" s="107"/>
      <c r="W232" s="107"/>
      <c r="X232" s="107"/>
      <c r="Y232" s="107"/>
      <c r="Z232" s="107"/>
      <c r="AA232" s="107"/>
      <c r="AB232" s="107"/>
      <c r="AC232" s="107"/>
      <c r="AD232" s="107"/>
      <c r="AE232" s="107"/>
      <c r="AF232" s="107"/>
      <c r="AG232" s="107"/>
      <c r="AH232" s="107"/>
    </row>
    <row r="233" spans="1:34" x14ac:dyDescent="0.3">
      <c r="A233" s="154" t="s">
        <v>1642</v>
      </c>
      <c r="B233" s="154" t="s">
        <v>2016</v>
      </c>
      <c r="C233" s="154">
        <v>119393</v>
      </c>
      <c r="D233" s="157">
        <v>44826</v>
      </c>
      <c r="E233" s="158">
        <v>28.978999999999999</v>
      </c>
      <c r="F233" s="158">
        <v>-56.465499999999999</v>
      </c>
      <c r="G233" s="158">
        <v>-15.095599999999999</v>
      </c>
      <c r="H233" s="158">
        <v>-32.490200000000002</v>
      </c>
      <c r="I233" s="158">
        <v>-15.934100000000001</v>
      </c>
      <c r="J233" s="158">
        <v>7.6677999999999997</v>
      </c>
      <c r="K233" s="158">
        <v>18.3187</v>
      </c>
      <c r="L233" s="158">
        <v>41.333199999999998</v>
      </c>
      <c r="M233" s="158">
        <v>28.645499999999998</v>
      </c>
      <c r="N233" s="158">
        <v>21.099</v>
      </c>
      <c r="O233" s="158">
        <v>14.8405</v>
      </c>
      <c r="P233" s="158">
        <v>6.9459999999999997</v>
      </c>
      <c r="Q233" s="158">
        <v>8.5719999999999992</v>
      </c>
      <c r="R233" s="158">
        <v>17.2319</v>
      </c>
      <c r="T233" s="106"/>
      <c r="U233" s="107"/>
      <c r="V233" s="107"/>
      <c r="W233" s="107"/>
      <c r="X233" s="107"/>
      <c r="Y233" s="107"/>
      <c r="Z233" s="107"/>
      <c r="AA233" s="107"/>
      <c r="AB233" s="107"/>
      <c r="AC233" s="107"/>
      <c r="AD233" s="107"/>
      <c r="AE233" s="107"/>
      <c r="AF233" s="107"/>
      <c r="AG233" s="107"/>
      <c r="AH233" s="107"/>
    </row>
    <row r="234" spans="1:34" x14ac:dyDescent="0.3">
      <c r="A234" s="154" t="s">
        <v>1642</v>
      </c>
      <c r="B234" s="154" t="s">
        <v>2017</v>
      </c>
      <c r="C234" s="154">
        <v>111712</v>
      </c>
      <c r="D234" s="157">
        <v>44826</v>
      </c>
      <c r="E234" s="158">
        <v>27.616199999999999</v>
      </c>
      <c r="F234" s="158">
        <v>-57.0077</v>
      </c>
      <c r="G234" s="158">
        <v>-15.619899999999999</v>
      </c>
      <c r="H234" s="158">
        <v>-33.020600000000002</v>
      </c>
      <c r="I234" s="158">
        <v>-16.4544</v>
      </c>
      <c r="J234" s="158">
        <v>7.1417999999999999</v>
      </c>
      <c r="K234" s="158">
        <v>17.733799999999999</v>
      </c>
      <c r="L234" s="158">
        <v>40.619999999999997</v>
      </c>
      <c r="M234" s="158">
        <v>27.934200000000001</v>
      </c>
      <c r="N234" s="158">
        <v>20.428599999999999</v>
      </c>
      <c r="O234" s="158">
        <v>14.1897</v>
      </c>
      <c r="P234" s="158">
        <v>6.33</v>
      </c>
      <c r="Q234" s="158">
        <v>7.8009000000000004</v>
      </c>
      <c r="R234" s="158">
        <v>16.584399999999999</v>
      </c>
      <c r="T234" s="106"/>
      <c r="U234" s="107"/>
      <c r="V234" s="107"/>
      <c r="W234" s="107"/>
      <c r="X234" s="107"/>
      <c r="Y234" s="107"/>
      <c r="Z234" s="107"/>
      <c r="AA234" s="107"/>
      <c r="AB234" s="107"/>
      <c r="AC234" s="107"/>
      <c r="AD234" s="107"/>
      <c r="AE234" s="107"/>
      <c r="AF234" s="107"/>
      <c r="AG234" s="107"/>
      <c r="AH234" s="107"/>
    </row>
    <row r="235" spans="1:34" x14ac:dyDescent="0.3">
      <c r="A235" s="154" t="s">
        <v>1642</v>
      </c>
      <c r="B235" s="154" t="s">
        <v>1960</v>
      </c>
      <c r="C235" s="154">
        <v>150206</v>
      </c>
      <c r="D235" s="157">
        <v>44826</v>
      </c>
      <c r="E235" s="158">
        <v>41.217700000000001</v>
      </c>
      <c r="F235" s="158">
        <v>-44.135100000000001</v>
      </c>
      <c r="G235" s="158">
        <v>3.3365</v>
      </c>
      <c r="H235" s="158">
        <v>-19.7484</v>
      </c>
      <c r="I235" s="158">
        <v>-9.4597999999999995</v>
      </c>
      <c r="J235" s="158">
        <v>8.5891000000000002</v>
      </c>
      <c r="K235" s="158">
        <v>20.3337</v>
      </c>
      <c r="L235" s="158">
        <v>4.1980000000000004</v>
      </c>
      <c r="M235" s="158">
        <v>4.1658999999999997</v>
      </c>
      <c r="N235" s="158">
        <v>2.8115999999999999</v>
      </c>
      <c r="O235" s="158">
        <v>8.2712000000000003</v>
      </c>
      <c r="P235" s="158">
        <v>7.7560000000000002</v>
      </c>
      <c r="Q235" s="158">
        <v>9.4551999999999996</v>
      </c>
      <c r="R235" s="158">
        <v>8.8193000000000001</v>
      </c>
      <c r="T235" s="106"/>
      <c r="U235" s="107"/>
      <c r="V235" s="107"/>
      <c r="W235" s="107"/>
      <c r="X235" s="107"/>
      <c r="Y235" s="107"/>
      <c r="Z235" s="107"/>
      <c r="AA235" s="107"/>
      <c r="AB235" s="107"/>
      <c r="AC235" s="107"/>
      <c r="AD235" s="107"/>
      <c r="AE235" s="107"/>
      <c r="AF235" s="107"/>
      <c r="AG235" s="107"/>
      <c r="AH235" s="107"/>
    </row>
    <row r="236" spans="1:34" x14ac:dyDescent="0.3">
      <c r="A236" s="154" t="s">
        <v>1642</v>
      </c>
      <c r="B236" s="154" t="s">
        <v>1961</v>
      </c>
      <c r="C236" s="154">
        <v>150203</v>
      </c>
      <c r="D236" s="157">
        <v>44826</v>
      </c>
      <c r="E236" s="158">
        <v>35.298299999999998</v>
      </c>
      <c r="F236" s="158">
        <v>-45.750700000000002</v>
      </c>
      <c r="G236" s="158">
        <v>1.6892</v>
      </c>
      <c r="H236" s="158">
        <v>-21.390499999999999</v>
      </c>
      <c r="I236" s="158">
        <v>-10.9955</v>
      </c>
      <c r="J236" s="158">
        <v>7.1210000000000004</v>
      </c>
      <c r="K236" s="158">
        <v>18.856999999999999</v>
      </c>
      <c r="L236" s="158">
        <v>2.7503000000000002</v>
      </c>
      <c r="M236" s="158">
        <v>2.661</v>
      </c>
      <c r="N236" s="158">
        <v>1.2361</v>
      </c>
      <c r="O236" s="158">
        <v>6.5871000000000004</v>
      </c>
      <c r="P236" s="158">
        <v>5.9116999999999997</v>
      </c>
      <c r="Q236" s="158">
        <v>7.2548000000000004</v>
      </c>
      <c r="R236" s="158">
        <v>7.0917000000000003</v>
      </c>
      <c r="T236" s="106"/>
      <c r="U236" s="107"/>
      <c r="V236" s="107"/>
      <c r="W236" s="107"/>
      <c r="X236" s="107"/>
      <c r="Y236" s="107"/>
      <c r="Z236" s="107"/>
      <c r="AA236" s="107"/>
      <c r="AB236" s="107"/>
      <c r="AC236" s="107"/>
      <c r="AD236" s="107"/>
      <c r="AE236" s="107"/>
      <c r="AF236" s="107"/>
      <c r="AG236" s="107"/>
      <c r="AH236" s="107"/>
    </row>
    <row r="237" spans="1:34" x14ac:dyDescent="0.3">
      <c r="A237" s="154" t="s">
        <v>1642</v>
      </c>
      <c r="B237" s="154" t="s">
        <v>1527</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1642</v>
      </c>
      <c r="B238" s="154" t="s">
        <v>1508</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1642</v>
      </c>
      <c r="B239" s="154" t="s">
        <v>1509</v>
      </c>
      <c r="C239" s="154">
        <v>118309</v>
      </c>
      <c r="D239" s="157">
        <v>44826</v>
      </c>
      <c r="E239" s="158">
        <v>85.014200000000002</v>
      </c>
      <c r="F239" s="158">
        <v>-72.799400000000006</v>
      </c>
      <c r="G239" s="158">
        <v>-9.3381000000000007</v>
      </c>
      <c r="H239" s="158">
        <v>-23.8537</v>
      </c>
      <c r="I239" s="158">
        <v>-6.4791999999999996</v>
      </c>
      <c r="J239" s="158">
        <v>10.265499999999999</v>
      </c>
      <c r="K239" s="158">
        <v>20.181000000000001</v>
      </c>
      <c r="L239" s="158">
        <v>4.8387000000000002</v>
      </c>
      <c r="M239" s="158">
        <v>4.1296999999999997</v>
      </c>
      <c r="N239" s="158">
        <v>3.1204000000000001</v>
      </c>
      <c r="O239" s="158">
        <v>10.935</v>
      </c>
      <c r="P239" s="158">
        <v>9.0587</v>
      </c>
      <c r="Q239" s="158">
        <v>9.8606999999999996</v>
      </c>
      <c r="R239" s="158">
        <v>10.485300000000001</v>
      </c>
      <c r="T239" s="106"/>
      <c r="U239" s="107"/>
      <c r="V239" s="107"/>
      <c r="W239" s="107"/>
      <c r="X239" s="107"/>
      <c r="Y239" s="107"/>
      <c r="Z239" s="107"/>
      <c r="AA239" s="107"/>
      <c r="AB239" s="107"/>
      <c r="AC239" s="107"/>
      <c r="AD239" s="107"/>
      <c r="AE239" s="107"/>
      <c r="AF239" s="107"/>
      <c r="AG239" s="107"/>
      <c r="AH239" s="107"/>
    </row>
    <row r="240" spans="1:34" x14ac:dyDescent="0.3">
      <c r="A240" s="154" t="s">
        <v>1642</v>
      </c>
      <c r="B240" s="154" t="s">
        <v>1528</v>
      </c>
      <c r="C240" s="154">
        <v>100601</v>
      </c>
      <c r="D240" s="157">
        <v>44826</v>
      </c>
      <c r="E240" s="158">
        <v>88.295928387956707</v>
      </c>
      <c r="F240" s="158">
        <v>-74.061300000000003</v>
      </c>
      <c r="G240" s="158">
        <v>-10.572100000000001</v>
      </c>
      <c r="H240" s="158">
        <v>-25.085899999999999</v>
      </c>
      <c r="I240" s="158">
        <v>-7.7122000000000002</v>
      </c>
      <c r="J240" s="158">
        <v>9.0153999999999996</v>
      </c>
      <c r="K240" s="158">
        <v>18.876100000000001</v>
      </c>
      <c r="L240" s="158">
        <v>3.5872000000000002</v>
      </c>
      <c r="M240" s="158">
        <v>2.8523000000000001</v>
      </c>
      <c r="N240" s="158">
        <v>1.8327</v>
      </c>
      <c r="O240" s="158">
        <v>9.6234999999999999</v>
      </c>
      <c r="P240" s="158">
        <v>7.8411999999999997</v>
      </c>
      <c r="Q240" s="158">
        <v>8.3881999999999994</v>
      </c>
      <c r="R240" s="158">
        <v>9.1001999999999992</v>
      </c>
      <c r="T240" s="106"/>
      <c r="U240" s="107"/>
      <c r="V240" s="107"/>
      <c r="W240" s="107"/>
      <c r="X240" s="107"/>
      <c r="Y240" s="107"/>
      <c r="Z240" s="107"/>
      <c r="AA240" s="107"/>
      <c r="AB240" s="107"/>
      <c r="AC240" s="107"/>
      <c r="AD240" s="107"/>
      <c r="AE240" s="107"/>
      <c r="AF240" s="107"/>
      <c r="AG240" s="107"/>
      <c r="AH240" s="107"/>
    </row>
    <row r="241" spans="1:34" x14ac:dyDescent="0.3">
      <c r="A241" s="154" t="s">
        <v>1642</v>
      </c>
      <c r="B241" s="154" t="s">
        <v>1510</v>
      </c>
      <c r="C241" s="154">
        <v>118994</v>
      </c>
      <c r="D241" s="157">
        <v>44826</v>
      </c>
      <c r="E241" s="158">
        <v>48.9148</v>
      </c>
      <c r="F241" s="158">
        <v>-114.6276</v>
      </c>
      <c r="G241" s="158">
        <v>-24.921500000000002</v>
      </c>
      <c r="H241" s="158">
        <v>-31.0898</v>
      </c>
      <c r="I241" s="158">
        <v>-19.908799999999999</v>
      </c>
      <c r="J241" s="158">
        <v>6.2600000000000003E-2</v>
      </c>
      <c r="K241" s="158">
        <v>16.272300000000001</v>
      </c>
      <c r="L241" s="158">
        <v>1.718</v>
      </c>
      <c r="M241" s="158">
        <v>3.9622999999999999</v>
      </c>
      <c r="N241" s="158">
        <v>1.1947000000000001</v>
      </c>
      <c r="O241" s="158">
        <v>8.5869999999999997</v>
      </c>
      <c r="P241" s="158">
        <v>5.8434999999999997</v>
      </c>
      <c r="Q241" s="158">
        <v>8.1966999999999999</v>
      </c>
      <c r="R241" s="158">
        <v>9.2898999999999994</v>
      </c>
      <c r="T241" s="106"/>
      <c r="U241" s="107"/>
      <c r="V241" s="107"/>
      <c r="W241" s="107"/>
      <c r="X241" s="107"/>
      <c r="Y241" s="107"/>
      <c r="Z241" s="107"/>
      <c r="AA241" s="107"/>
      <c r="AB241" s="107"/>
      <c r="AC241" s="107"/>
      <c r="AD241" s="107"/>
      <c r="AE241" s="107"/>
      <c r="AF241" s="107"/>
      <c r="AG241" s="107"/>
      <c r="AH241" s="107"/>
    </row>
    <row r="242" spans="1:34" x14ac:dyDescent="0.3">
      <c r="A242" s="154" t="s">
        <v>1642</v>
      </c>
      <c r="B242" s="154" t="s">
        <v>1529</v>
      </c>
      <c r="C242" s="154">
        <v>102448</v>
      </c>
      <c r="D242" s="157">
        <v>44826</v>
      </c>
      <c r="E242" s="158">
        <v>44.226999999999997</v>
      </c>
      <c r="F242" s="158">
        <v>-115.33969999999999</v>
      </c>
      <c r="G242" s="158">
        <v>-25.639800000000001</v>
      </c>
      <c r="H242" s="158">
        <v>-31.8141</v>
      </c>
      <c r="I242" s="158">
        <v>-20.621099999999998</v>
      </c>
      <c r="J242" s="158">
        <v>-0.64659999999999995</v>
      </c>
      <c r="K242" s="158">
        <v>15.566700000000001</v>
      </c>
      <c r="L242" s="158">
        <v>1.0479000000000001</v>
      </c>
      <c r="M242" s="158">
        <v>3.2645</v>
      </c>
      <c r="N242" s="158">
        <v>0.3221</v>
      </c>
      <c r="O242" s="158">
        <v>7.0919999999999996</v>
      </c>
      <c r="P242" s="158">
        <v>4.3888999999999996</v>
      </c>
      <c r="Q242" s="158">
        <v>8.4667999999999992</v>
      </c>
      <c r="R242" s="158">
        <v>7.9043000000000001</v>
      </c>
      <c r="T242" s="106"/>
      <c r="U242" s="107"/>
      <c r="V242" s="107"/>
      <c r="W242" s="107"/>
      <c r="X242" s="107"/>
      <c r="Y242" s="107"/>
      <c r="Z242" s="107"/>
      <c r="AA242" s="107"/>
      <c r="AB242" s="107"/>
      <c r="AC242" s="107"/>
      <c r="AD242" s="107"/>
      <c r="AE242" s="107"/>
      <c r="AF242" s="107"/>
      <c r="AG242" s="107"/>
      <c r="AH242" s="107"/>
    </row>
    <row r="243" spans="1:34" x14ac:dyDescent="0.3">
      <c r="A243" s="154" t="s">
        <v>1642</v>
      </c>
      <c r="B243" s="154" t="s">
        <v>1530</v>
      </c>
      <c r="C243" s="154">
        <v>100948</v>
      </c>
      <c r="D243" s="157">
        <v>44826</v>
      </c>
      <c r="E243" s="158">
        <v>69.330100000000002</v>
      </c>
      <c r="F243" s="158">
        <v>-94.152000000000001</v>
      </c>
      <c r="G243" s="158">
        <v>-21.407</v>
      </c>
      <c r="H243" s="158">
        <v>-30.238399999999999</v>
      </c>
      <c r="I243" s="158">
        <v>-14.044499999999999</v>
      </c>
      <c r="J243" s="158">
        <v>7.4961000000000002</v>
      </c>
      <c r="K243" s="158">
        <v>19.742100000000001</v>
      </c>
      <c r="L243" s="158">
        <v>4.9024999999999999</v>
      </c>
      <c r="M243" s="158">
        <v>3.3073000000000001</v>
      </c>
      <c r="N243" s="158">
        <v>2.2648000000000001</v>
      </c>
      <c r="O243" s="158">
        <v>6.7333999999999996</v>
      </c>
      <c r="P243" s="158">
        <v>5.8925999999999998</v>
      </c>
      <c r="Q243" s="158">
        <v>9.2014999999999993</v>
      </c>
      <c r="R243" s="158">
        <v>8.5688999999999993</v>
      </c>
      <c r="T243" s="106"/>
      <c r="U243" s="107"/>
      <c r="V243" s="107"/>
      <c r="W243" s="107"/>
      <c r="X243" s="107"/>
      <c r="Y243" s="107"/>
      <c r="Z243" s="107"/>
      <c r="AA243" s="107"/>
      <c r="AB243" s="107"/>
      <c r="AC243" s="107"/>
      <c r="AD243" s="107"/>
      <c r="AE243" s="107"/>
      <c r="AF243" s="107"/>
      <c r="AG243" s="107"/>
      <c r="AH243" s="107"/>
    </row>
    <row r="244" spans="1:34" x14ac:dyDescent="0.3">
      <c r="A244" s="154" t="s">
        <v>1642</v>
      </c>
      <c r="B244" s="154" t="s">
        <v>1511</v>
      </c>
      <c r="C244" s="154">
        <v>118574</v>
      </c>
      <c r="D244" s="157">
        <v>44826</v>
      </c>
      <c r="E244" s="158">
        <v>74.628299999999996</v>
      </c>
      <c r="F244" s="158">
        <v>-93.323800000000006</v>
      </c>
      <c r="G244" s="158">
        <v>-20.5884</v>
      </c>
      <c r="H244" s="158">
        <v>-29.4161</v>
      </c>
      <c r="I244" s="158">
        <v>-13.218400000000001</v>
      </c>
      <c r="J244" s="158">
        <v>8.3177000000000003</v>
      </c>
      <c r="K244" s="158">
        <v>20.604800000000001</v>
      </c>
      <c r="L244" s="158">
        <v>5.7576999999999998</v>
      </c>
      <c r="M244" s="158">
        <v>4.1637000000000004</v>
      </c>
      <c r="N244" s="158">
        <v>3.1057000000000001</v>
      </c>
      <c r="O244" s="158">
        <v>7.5949999999999998</v>
      </c>
      <c r="P244" s="158">
        <v>6.7035999999999998</v>
      </c>
      <c r="Q244" s="158">
        <v>8.9341000000000008</v>
      </c>
      <c r="R244" s="158">
        <v>9.4177999999999997</v>
      </c>
      <c r="T244" s="106"/>
      <c r="U244" s="107"/>
      <c r="V244" s="107"/>
      <c r="W244" s="107"/>
      <c r="X244" s="107"/>
      <c r="Y244" s="107"/>
      <c r="Z244" s="107"/>
      <c r="AA244" s="107"/>
      <c r="AB244" s="107"/>
      <c r="AC244" s="107"/>
      <c r="AD244" s="107"/>
      <c r="AE244" s="107"/>
      <c r="AF244" s="107"/>
      <c r="AG244" s="107"/>
      <c r="AH244" s="107"/>
    </row>
    <row r="245" spans="1:34" x14ac:dyDescent="0.3">
      <c r="A245" s="154" t="s">
        <v>1642</v>
      </c>
      <c r="B245" s="154" t="s">
        <v>1531</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1642</v>
      </c>
      <c r="B246" s="154" t="s">
        <v>1512</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1642</v>
      </c>
      <c r="B247" s="154" t="s">
        <v>1532</v>
      </c>
      <c r="C247" s="154">
        <v>102147</v>
      </c>
      <c r="D247" s="157">
        <v>44826</v>
      </c>
      <c r="E247" s="158">
        <v>61.334000000000003</v>
      </c>
      <c r="F247" s="158">
        <v>-83.657700000000006</v>
      </c>
      <c r="G247" s="158">
        <v>-25.160399999999999</v>
      </c>
      <c r="H247" s="158">
        <v>-32.753100000000003</v>
      </c>
      <c r="I247" s="158">
        <v>-11.5152</v>
      </c>
      <c r="J247" s="158">
        <v>9.1564999999999994</v>
      </c>
      <c r="K247" s="158">
        <v>21.9315</v>
      </c>
      <c r="L247" s="158">
        <v>5.2584999999999997</v>
      </c>
      <c r="M247" s="158">
        <v>5.2302999999999997</v>
      </c>
      <c r="N247" s="158">
        <v>4.4545000000000003</v>
      </c>
      <c r="O247" s="158">
        <v>9.9332999999999991</v>
      </c>
      <c r="P247" s="158">
        <v>7.2750000000000004</v>
      </c>
      <c r="Q247" s="158">
        <v>10.1547</v>
      </c>
      <c r="R247" s="158">
        <v>13.2598</v>
      </c>
      <c r="T247" s="106"/>
      <c r="U247" s="107"/>
      <c r="V247" s="107"/>
      <c r="W247" s="107"/>
      <c r="X247" s="107"/>
      <c r="Y247" s="107"/>
      <c r="Z247" s="107"/>
      <c r="AA247" s="107"/>
      <c r="AB247" s="107"/>
      <c r="AC247" s="107"/>
      <c r="AD247" s="107"/>
      <c r="AE247" s="107"/>
      <c r="AF247" s="107"/>
      <c r="AG247" s="107"/>
      <c r="AH247" s="107"/>
    </row>
    <row r="248" spans="1:34" x14ac:dyDescent="0.3">
      <c r="A248" s="154" t="s">
        <v>1642</v>
      </c>
      <c r="B248" s="154" t="s">
        <v>1513</v>
      </c>
      <c r="C248" s="154">
        <v>119118</v>
      </c>
      <c r="D248" s="157">
        <v>44826</v>
      </c>
      <c r="E248" s="158">
        <v>64.294799999999995</v>
      </c>
      <c r="F248" s="158">
        <v>-83.204700000000003</v>
      </c>
      <c r="G248" s="158">
        <v>-24.7014</v>
      </c>
      <c r="H248" s="158">
        <v>-32.287300000000002</v>
      </c>
      <c r="I248" s="158">
        <v>-11.0595</v>
      </c>
      <c r="J248" s="158">
        <v>9.6301000000000005</v>
      </c>
      <c r="K248" s="158">
        <v>22.438600000000001</v>
      </c>
      <c r="L248" s="158">
        <v>5.7073</v>
      </c>
      <c r="M248" s="158">
        <v>5.7083000000000004</v>
      </c>
      <c r="N248" s="158">
        <v>4.9390999999999998</v>
      </c>
      <c r="O248" s="158">
        <v>10.406000000000001</v>
      </c>
      <c r="P248" s="158">
        <v>7.7885999999999997</v>
      </c>
      <c r="Q248" s="158">
        <v>9.5490999999999993</v>
      </c>
      <c r="R248" s="158">
        <v>13.7544</v>
      </c>
      <c r="T248" s="106"/>
      <c r="U248" s="107"/>
      <c r="V248" s="107"/>
      <c r="W248" s="107"/>
      <c r="X248" s="107"/>
      <c r="Y248" s="107"/>
      <c r="Z248" s="107"/>
      <c r="AA248" s="107"/>
      <c r="AB248" s="107"/>
      <c r="AC248" s="107"/>
      <c r="AD248" s="107"/>
      <c r="AE248" s="107"/>
      <c r="AF248" s="107"/>
      <c r="AG248" s="107"/>
      <c r="AH248" s="107"/>
    </row>
    <row r="249" spans="1:34" x14ac:dyDescent="0.3">
      <c r="A249" s="154" t="s">
        <v>1642</v>
      </c>
      <c r="B249" s="154" t="s">
        <v>1533</v>
      </c>
      <c r="C249" s="154">
        <v>102262</v>
      </c>
      <c r="D249" s="157">
        <v>44826</v>
      </c>
      <c r="E249" s="158">
        <v>45.981299999999997</v>
      </c>
      <c r="F249" s="158">
        <v>-127.27719999999999</v>
      </c>
      <c r="G249" s="158">
        <v>-32.2485</v>
      </c>
      <c r="H249" s="158">
        <v>-44.032499999999999</v>
      </c>
      <c r="I249" s="158">
        <v>-25.851500000000001</v>
      </c>
      <c r="J249" s="158">
        <v>-0.98499999999999999</v>
      </c>
      <c r="K249" s="158">
        <v>17.6173</v>
      </c>
      <c r="L249" s="158">
        <v>-0.50990000000000002</v>
      </c>
      <c r="M249" s="158">
        <v>7.7399999999999997E-2</v>
      </c>
      <c r="N249" s="158">
        <v>-8.6999999999999994E-3</v>
      </c>
      <c r="O249" s="158">
        <v>7.0304000000000002</v>
      </c>
      <c r="P249" s="158">
        <v>5.6672000000000002</v>
      </c>
      <c r="Q249" s="158">
        <v>8.5534999999999997</v>
      </c>
      <c r="R249" s="158">
        <v>7.6702000000000004</v>
      </c>
      <c r="T249" s="106"/>
      <c r="U249" s="107"/>
      <c r="V249" s="107"/>
      <c r="W249" s="107"/>
      <c r="X249" s="107"/>
      <c r="Y249" s="107"/>
      <c r="Z249" s="107"/>
      <c r="AA249" s="107"/>
      <c r="AB249" s="107"/>
      <c r="AC249" s="107"/>
      <c r="AD249" s="107"/>
      <c r="AE249" s="107"/>
      <c r="AF249" s="107"/>
      <c r="AG249" s="107"/>
      <c r="AH249" s="107"/>
    </row>
    <row r="250" spans="1:34" x14ac:dyDescent="0.3">
      <c r="A250" s="154" t="s">
        <v>1642</v>
      </c>
      <c r="B250" s="154" t="s">
        <v>1514</v>
      </c>
      <c r="C250" s="154">
        <v>120073</v>
      </c>
      <c r="D250" s="157">
        <v>44826</v>
      </c>
      <c r="E250" s="158">
        <v>50.196199999999997</v>
      </c>
      <c r="F250" s="158">
        <v>-126.0142</v>
      </c>
      <c r="G250" s="158">
        <v>-30.946000000000002</v>
      </c>
      <c r="H250" s="158">
        <v>-42.755899999999997</v>
      </c>
      <c r="I250" s="158">
        <v>-24.5672</v>
      </c>
      <c r="J250" s="158">
        <v>0.31209999999999999</v>
      </c>
      <c r="K250" s="158">
        <v>18.9709</v>
      </c>
      <c r="L250" s="158">
        <v>0.78239999999999998</v>
      </c>
      <c r="M250" s="158">
        <v>1.4145000000000001</v>
      </c>
      <c r="N250" s="158">
        <v>1.3727</v>
      </c>
      <c r="O250" s="158">
        <v>8.7586999999999993</v>
      </c>
      <c r="P250" s="158">
        <v>6.9943999999999997</v>
      </c>
      <c r="Q250" s="158">
        <v>8.5043000000000006</v>
      </c>
      <c r="R250" s="158">
        <v>9.2887000000000004</v>
      </c>
      <c r="T250" s="106"/>
      <c r="U250" s="107"/>
      <c r="V250" s="107"/>
      <c r="W250" s="107"/>
      <c r="X250" s="107"/>
      <c r="Y250" s="107"/>
      <c r="Z250" s="107"/>
      <c r="AA250" s="107"/>
      <c r="AB250" s="107"/>
      <c r="AC250" s="107"/>
      <c r="AD250" s="107"/>
      <c r="AE250" s="107"/>
      <c r="AF250" s="107"/>
      <c r="AG250" s="107"/>
      <c r="AH250" s="107"/>
    </row>
    <row r="251" spans="1:34" x14ac:dyDescent="0.3">
      <c r="A251" s="154" t="s">
        <v>1642</v>
      </c>
      <c r="B251" s="154" t="s">
        <v>1723</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1642</v>
      </c>
      <c r="B252" s="154" t="s">
        <v>1724</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1642</v>
      </c>
      <c r="B253" s="154" t="s">
        <v>1534</v>
      </c>
      <c r="C253" s="154">
        <v>102330</v>
      </c>
      <c r="D253" s="157">
        <v>44826</v>
      </c>
      <c r="E253" s="158">
        <v>57.408799999999999</v>
      </c>
      <c r="F253" s="158">
        <v>-60.870699999999999</v>
      </c>
      <c r="G253" s="158">
        <v>-13.040900000000001</v>
      </c>
      <c r="H253" s="158">
        <v>-18.499199999999998</v>
      </c>
      <c r="I253" s="158">
        <v>-6.6271000000000004</v>
      </c>
      <c r="J253" s="158">
        <v>10.3302</v>
      </c>
      <c r="K253" s="158">
        <v>19.867000000000001</v>
      </c>
      <c r="L253" s="158">
        <v>6.6599000000000004</v>
      </c>
      <c r="M253" s="158">
        <v>5.8563999999999998</v>
      </c>
      <c r="N253" s="158">
        <v>5.0018000000000002</v>
      </c>
      <c r="O253" s="158">
        <v>9.5589999999999993</v>
      </c>
      <c r="P253" s="158">
        <v>8.2368000000000006</v>
      </c>
      <c r="Q253" s="158">
        <v>9.9109999999999996</v>
      </c>
      <c r="R253" s="158">
        <v>10.000299999999999</v>
      </c>
      <c r="T253" s="106"/>
      <c r="U253" s="107"/>
      <c r="V253" s="107"/>
      <c r="W253" s="107"/>
      <c r="X253" s="107"/>
      <c r="Y253" s="107"/>
      <c r="Z253" s="107"/>
      <c r="AA253" s="107"/>
      <c r="AB253" s="107"/>
      <c r="AC253" s="107"/>
      <c r="AD253" s="107"/>
      <c r="AE253" s="107"/>
      <c r="AF253" s="107"/>
      <c r="AG253" s="107"/>
      <c r="AH253" s="107"/>
    </row>
    <row r="254" spans="1:34" x14ac:dyDescent="0.3">
      <c r="A254" s="154" t="s">
        <v>1642</v>
      </c>
      <c r="B254" s="154" t="s">
        <v>1515</v>
      </c>
      <c r="C254" s="154">
        <v>120616</v>
      </c>
      <c r="D254" s="157">
        <v>44826</v>
      </c>
      <c r="E254" s="158">
        <v>61.833199999999998</v>
      </c>
      <c r="F254" s="158">
        <v>-60.111199999999997</v>
      </c>
      <c r="G254" s="158">
        <v>-12.2658</v>
      </c>
      <c r="H254" s="158">
        <v>-17.741099999999999</v>
      </c>
      <c r="I254" s="158">
        <v>-5.8644999999999996</v>
      </c>
      <c r="J254" s="158">
        <v>11.092599999999999</v>
      </c>
      <c r="K254" s="158">
        <v>20.660299999999999</v>
      </c>
      <c r="L254" s="158">
        <v>7.4446000000000003</v>
      </c>
      <c r="M254" s="158">
        <v>6.6581000000000001</v>
      </c>
      <c r="N254" s="158">
        <v>5.8409000000000004</v>
      </c>
      <c r="O254" s="158">
        <v>10.4254</v>
      </c>
      <c r="P254" s="158">
        <v>9.0642999999999994</v>
      </c>
      <c r="Q254" s="158">
        <v>10.694800000000001</v>
      </c>
      <c r="R254" s="158">
        <v>10.941000000000001</v>
      </c>
      <c r="T254" s="106"/>
      <c r="U254" s="107"/>
      <c r="V254" s="107"/>
      <c r="W254" s="107"/>
      <c r="X254" s="107"/>
      <c r="Y254" s="107"/>
      <c r="Z254" s="107"/>
      <c r="AA254" s="107"/>
      <c r="AB254" s="107"/>
      <c r="AC254" s="107"/>
      <c r="AD254" s="107"/>
      <c r="AE254" s="107"/>
      <c r="AF254" s="107"/>
      <c r="AG254" s="107"/>
      <c r="AH254" s="107"/>
    </row>
    <row r="255" spans="1:34" x14ac:dyDescent="0.3">
      <c r="A255" s="154" t="s">
        <v>1642</v>
      </c>
      <c r="B255" s="154" t="s">
        <v>1516</v>
      </c>
      <c r="C255" s="154">
        <v>118491</v>
      </c>
      <c r="D255" s="157">
        <v>44826</v>
      </c>
      <c r="E255" s="158">
        <v>28.2988</v>
      </c>
      <c r="F255" s="158">
        <v>-17.661799999999999</v>
      </c>
      <c r="G255" s="158">
        <v>18.299800000000001</v>
      </c>
      <c r="H255" s="158">
        <v>-25.924600000000002</v>
      </c>
      <c r="I255" s="158">
        <v>-12.953200000000001</v>
      </c>
      <c r="J255" s="158">
        <v>-0.30370000000000003</v>
      </c>
      <c r="K255" s="158">
        <v>15.7844</v>
      </c>
      <c r="L255" s="158">
        <v>1.1967000000000001</v>
      </c>
      <c r="M255" s="158">
        <v>1.4639</v>
      </c>
      <c r="N255" s="158">
        <v>0.6623</v>
      </c>
      <c r="O255" s="158">
        <v>6.5848000000000004</v>
      </c>
      <c r="P255" s="158">
        <v>6.1112000000000002</v>
      </c>
      <c r="Q255" s="158">
        <v>8.3999000000000006</v>
      </c>
      <c r="R255" s="158">
        <v>6.7777000000000003</v>
      </c>
      <c r="T255" s="106"/>
      <c r="U255" s="107"/>
      <c r="V255" s="107"/>
      <c r="W255" s="107"/>
      <c r="X255" s="107"/>
      <c r="Y255" s="107"/>
      <c r="Z255" s="107"/>
      <c r="AA255" s="107"/>
      <c r="AB255" s="107"/>
      <c r="AC255" s="107"/>
      <c r="AD255" s="107"/>
      <c r="AE255" s="107"/>
      <c r="AF255" s="107"/>
      <c r="AG255" s="107"/>
      <c r="AH255" s="107"/>
    </row>
    <row r="256" spans="1:34" x14ac:dyDescent="0.3">
      <c r="A256" s="154" t="s">
        <v>1642</v>
      </c>
      <c r="B256" s="154" t="s">
        <v>1535</v>
      </c>
      <c r="C256" s="154">
        <v>112353</v>
      </c>
      <c r="D256" s="157">
        <v>44826</v>
      </c>
      <c r="E256" s="158">
        <v>25.958600000000001</v>
      </c>
      <c r="F256" s="158">
        <v>-18.550899999999999</v>
      </c>
      <c r="G256" s="158">
        <v>17.366499999999998</v>
      </c>
      <c r="H256" s="158">
        <v>-26.877700000000001</v>
      </c>
      <c r="I256" s="158">
        <v>-13.896000000000001</v>
      </c>
      <c r="J256" s="158">
        <v>-1.2551000000000001</v>
      </c>
      <c r="K256" s="158">
        <v>14.801</v>
      </c>
      <c r="L256" s="158">
        <v>0.25559999999999999</v>
      </c>
      <c r="M256" s="158">
        <v>0.50690000000000002</v>
      </c>
      <c r="N256" s="158">
        <v>-0.28889999999999999</v>
      </c>
      <c r="O256" s="158">
        <v>5.5941999999999998</v>
      </c>
      <c r="P256" s="158">
        <v>5.1597999999999997</v>
      </c>
      <c r="Q256" s="158">
        <v>7.8772000000000002</v>
      </c>
      <c r="R256" s="158">
        <v>5.7798999999999996</v>
      </c>
      <c r="T256" s="106"/>
      <c r="U256" s="107"/>
      <c r="V256" s="107"/>
      <c r="W256" s="107"/>
      <c r="X256" s="107"/>
      <c r="Y256" s="107"/>
      <c r="Z256" s="107"/>
      <c r="AA256" s="107"/>
      <c r="AB256" s="107"/>
      <c r="AC256" s="107"/>
      <c r="AD256" s="107"/>
      <c r="AE256" s="107"/>
      <c r="AF256" s="107"/>
      <c r="AG256" s="107"/>
      <c r="AH256" s="107"/>
    </row>
    <row r="257" spans="1:34" x14ac:dyDescent="0.3">
      <c r="A257" s="154" t="s">
        <v>1642</v>
      </c>
      <c r="B257" s="154" t="s">
        <v>1517</v>
      </c>
      <c r="C257" s="154">
        <v>135689</v>
      </c>
      <c r="D257" s="157"/>
      <c r="E257" s="158"/>
      <c r="F257" s="158"/>
      <c r="G257" s="158"/>
      <c r="H257" s="158"/>
      <c r="I257" s="158"/>
      <c r="J257" s="158"/>
      <c r="K257" s="158"/>
      <c r="L257" s="158"/>
      <c r="M257" s="158"/>
      <c r="N257" s="158"/>
      <c r="O257" s="158"/>
      <c r="P257" s="158"/>
      <c r="Q257" s="158"/>
      <c r="R257" s="158"/>
      <c r="S257" t="s">
        <v>1859</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1642</v>
      </c>
      <c r="B258" s="154" t="s">
        <v>1536</v>
      </c>
      <c r="C258" s="154">
        <v>135692</v>
      </c>
      <c r="D258" s="157"/>
      <c r="E258" s="158"/>
      <c r="F258" s="158"/>
      <c r="G258" s="158"/>
      <c r="H258" s="158"/>
      <c r="I258" s="158"/>
      <c r="J258" s="158"/>
      <c r="K258" s="158"/>
      <c r="L258" s="158"/>
      <c r="M258" s="158"/>
      <c r="N258" s="158"/>
      <c r="O258" s="158"/>
      <c r="P258" s="158"/>
      <c r="Q258" s="158"/>
      <c r="R258" s="158"/>
      <c r="S258" t="s">
        <v>1859</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1642</v>
      </c>
      <c r="B259" s="154" t="s">
        <v>1537</v>
      </c>
      <c r="C259" s="154">
        <v>114859</v>
      </c>
      <c r="D259" s="157">
        <v>44826</v>
      </c>
      <c r="E259" s="158">
        <v>43.999000000000002</v>
      </c>
      <c r="F259" s="158">
        <v>-60.127200000000002</v>
      </c>
      <c r="G259" s="158">
        <v>-2.0459000000000001</v>
      </c>
      <c r="H259" s="158">
        <v>-22.349399999999999</v>
      </c>
      <c r="I259" s="158">
        <v>-5.5522</v>
      </c>
      <c r="J259" s="158">
        <v>14.4764</v>
      </c>
      <c r="K259" s="158">
        <v>25.7637</v>
      </c>
      <c r="L259" s="158">
        <v>6.3483000000000001</v>
      </c>
      <c r="M259" s="158">
        <v>4.2289000000000003</v>
      </c>
      <c r="N259" s="158">
        <v>3.6844000000000001</v>
      </c>
      <c r="O259" s="158">
        <v>11.3436</v>
      </c>
      <c r="P259" s="158">
        <v>8.4545999999999992</v>
      </c>
      <c r="Q259" s="158">
        <v>8.1908999999999992</v>
      </c>
      <c r="R259" s="158">
        <v>12.230499999999999</v>
      </c>
      <c r="T259" s="106"/>
      <c r="U259" s="107"/>
      <c r="V259" s="107"/>
      <c r="W259" s="107"/>
      <c r="X259" s="107"/>
      <c r="Y259" s="107"/>
      <c r="Z259" s="107"/>
      <c r="AA259" s="107"/>
      <c r="AB259" s="107"/>
      <c r="AC259" s="107"/>
      <c r="AD259" s="107"/>
      <c r="AE259" s="107"/>
      <c r="AF259" s="107"/>
      <c r="AG259" s="107"/>
      <c r="AH259" s="107"/>
    </row>
    <row r="260" spans="1:34" x14ac:dyDescent="0.3">
      <c r="A260" s="154" t="s">
        <v>1642</v>
      </c>
      <c r="B260" s="154" t="s">
        <v>1518</v>
      </c>
      <c r="C260" s="154">
        <v>120154</v>
      </c>
      <c r="D260" s="157">
        <v>44826</v>
      </c>
      <c r="E260" s="158">
        <v>49.024299999999997</v>
      </c>
      <c r="F260" s="158">
        <v>-58.797400000000003</v>
      </c>
      <c r="G260" s="158">
        <v>-0.62039999999999995</v>
      </c>
      <c r="H260" s="158">
        <v>-20.964300000000001</v>
      </c>
      <c r="I260" s="158">
        <v>-4.1786000000000003</v>
      </c>
      <c r="J260" s="158">
        <v>15.8751</v>
      </c>
      <c r="K260" s="158">
        <v>27.2378</v>
      </c>
      <c r="L260" s="158">
        <v>7.7893999999999997</v>
      </c>
      <c r="M260" s="158">
        <v>5.6750999999999996</v>
      </c>
      <c r="N260" s="158">
        <v>5.1471</v>
      </c>
      <c r="O260" s="158">
        <v>12.758699999999999</v>
      </c>
      <c r="P260" s="158">
        <v>9.8453999999999997</v>
      </c>
      <c r="Q260" s="158">
        <v>10.7178</v>
      </c>
      <c r="R260" s="158">
        <v>13.727600000000001</v>
      </c>
      <c r="T260" s="106"/>
      <c r="U260" s="107"/>
      <c r="V260" s="107"/>
      <c r="W260" s="107"/>
      <c r="X260" s="107"/>
      <c r="Y260" s="107"/>
      <c r="Z260" s="107"/>
      <c r="AA260" s="107"/>
      <c r="AB260" s="107"/>
      <c r="AC260" s="107"/>
      <c r="AD260" s="107"/>
      <c r="AE260" s="107"/>
      <c r="AF260" s="107"/>
      <c r="AG260" s="107"/>
      <c r="AH260" s="107"/>
    </row>
    <row r="261" spans="1:34" x14ac:dyDescent="0.3">
      <c r="A261" s="154" t="s">
        <v>1642</v>
      </c>
      <c r="B261" s="154" t="s">
        <v>1519</v>
      </c>
      <c r="C261" s="154">
        <v>119852</v>
      </c>
      <c r="D261" s="157">
        <v>44826</v>
      </c>
      <c r="E261" s="158">
        <v>46.394599999999997</v>
      </c>
      <c r="F261" s="158">
        <v>21.017800000000001</v>
      </c>
      <c r="G261" s="158">
        <v>-0.47199999999999998</v>
      </c>
      <c r="H261" s="158">
        <v>-30.713999999999999</v>
      </c>
      <c r="I261" s="158">
        <v>-2.8235000000000001</v>
      </c>
      <c r="J261" s="158">
        <v>7.3160999999999996</v>
      </c>
      <c r="K261" s="158">
        <v>20.2865</v>
      </c>
      <c r="L261" s="158">
        <v>0.47660000000000002</v>
      </c>
      <c r="M261" s="158">
        <v>0.78649999999999998</v>
      </c>
      <c r="N261" s="158">
        <v>1.9806999999999999</v>
      </c>
      <c r="O261" s="158">
        <v>7.2641999999999998</v>
      </c>
      <c r="P261" s="158">
        <v>6.6277999999999997</v>
      </c>
      <c r="Q261" s="158">
        <v>7.7610000000000001</v>
      </c>
      <c r="R261" s="158">
        <v>8.0488</v>
      </c>
      <c r="T261" s="106"/>
      <c r="U261" s="107"/>
      <c r="V261" s="107"/>
      <c r="W261" s="107"/>
      <c r="X261" s="107"/>
      <c r="Y261" s="107"/>
      <c r="Z261" s="107"/>
      <c r="AA261" s="107"/>
      <c r="AB261" s="107"/>
      <c r="AC261" s="107"/>
      <c r="AD261" s="107"/>
      <c r="AE261" s="107"/>
      <c r="AF261" s="107"/>
      <c r="AG261" s="107"/>
      <c r="AH261" s="107"/>
    </row>
    <row r="262" spans="1:34" x14ac:dyDescent="0.3">
      <c r="A262" s="154" t="s">
        <v>1642</v>
      </c>
      <c r="B262" s="154" t="s">
        <v>1538</v>
      </c>
      <c r="C262" s="154">
        <v>112487</v>
      </c>
      <c r="D262" s="157">
        <v>44826</v>
      </c>
      <c r="E262" s="158">
        <v>43.500399999999999</v>
      </c>
      <c r="F262" s="158">
        <v>20.4009</v>
      </c>
      <c r="G262" s="158">
        <v>-1.1466000000000001</v>
      </c>
      <c r="H262" s="158">
        <v>-31.383099999999999</v>
      </c>
      <c r="I262" s="158">
        <v>-3.4954000000000001</v>
      </c>
      <c r="J262" s="158">
        <v>6.6387999999999998</v>
      </c>
      <c r="K262" s="158">
        <v>19.5792</v>
      </c>
      <c r="L262" s="158">
        <v>-0.18820000000000001</v>
      </c>
      <c r="M262" s="158">
        <v>0.12839999999999999</v>
      </c>
      <c r="N262" s="158">
        <v>1.3157000000000001</v>
      </c>
      <c r="O262" s="158">
        <v>6.6409000000000002</v>
      </c>
      <c r="P262" s="158">
        <v>5.9542000000000002</v>
      </c>
      <c r="Q262" s="158">
        <v>5.8982999999999999</v>
      </c>
      <c r="R262" s="158">
        <v>7.3864000000000001</v>
      </c>
      <c r="T262" s="106"/>
      <c r="U262" s="107"/>
      <c r="V262" s="107"/>
      <c r="W262" s="107"/>
      <c r="X262" s="107"/>
      <c r="Y262" s="107"/>
      <c r="Z262" s="107"/>
      <c r="AA262" s="107"/>
      <c r="AB262" s="107"/>
      <c r="AC262" s="107"/>
      <c r="AD262" s="107"/>
      <c r="AE262" s="107"/>
      <c r="AF262" s="107"/>
      <c r="AG262" s="107"/>
      <c r="AH262" s="107"/>
    </row>
    <row r="263" spans="1:34" x14ac:dyDescent="0.3">
      <c r="A263" s="154" t="s">
        <v>1642</v>
      </c>
      <c r="B263" s="154" t="s">
        <v>1539</v>
      </c>
      <c r="C263" s="154">
        <v>101869</v>
      </c>
      <c r="D263" s="157">
        <v>44826</v>
      </c>
      <c r="E263" s="158">
        <v>67.5261</v>
      </c>
      <c r="F263" s="158">
        <v>-118.2086</v>
      </c>
      <c r="G263" s="158">
        <v>-19.697500000000002</v>
      </c>
      <c r="H263" s="158">
        <v>-35.851599999999998</v>
      </c>
      <c r="I263" s="158">
        <v>-27.010200000000001</v>
      </c>
      <c r="J263" s="158">
        <v>-10.2447</v>
      </c>
      <c r="K263" s="158">
        <v>12.7468</v>
      </c>
      <c r="L263" s="158">
        <v>0.54849999999999999</v>
      </c>
      <c r="M263" s="158">
        <v>6.7500000000000004E-2</v>
      </c>
      <c r="N263" s="158">
        <v>0.51249999999999996</v>
      </c>
      <c r="O263" s="158">
        <v>6.4535999999999998</v>
      </c>
      <c r="P263" s="158">
        <v>5.9583000000000004</v>
      </c>
      <c r="Q263" s="158">
        <v>8.1098999999999997</v>
      </c>
      <c r="R263" s="158">
        <v>6.3819999999999997</v>
      </c>
      <c r="T263" s="106"/>
      <c r="U263" s="107"/>
      <c r="V263" s="107"/>
      <c r="W263" s="107"/>
      <c r="X263" s="107"/>
      <c r="Y263" s="107"/>
      <c r="Z263" s="107"/>
      <c r="AA263" s="107"/>
      <c r="AB263" s="107"/>
      <c r="AC263" s="107"/>
      <c r="AD263" s="107"/>
      <c r="AE263" s="107"/>
      <c r="AF263" s="107"/>
      <c r="AG263" s="107"/>
      <c r="AH263" s="107"/>
    </row>
    <row r="264" spans="1:34" x14ac:dyDescent="0.3">
      <c r="A264" s="154" t="s">
        <v>1642</v>
      </c>
      <c r="B264" s="154" t="s">
        <v>1520</v>
      </c>
      <c r="C264" s="154">
        <v>120276</v>
      </c>
      <c r="D264" s="157">
        <v>44826</v>
      </c>
      <c r="E264" s="158">
        <v>72.884900000000002</v>
      </c>
      <c r="F264" s="158">
        <v>-117.3073</v>
      </c>
      <c r="G264" s="158">
        <v>-18.767299999999999</v>
      </c>
      <c r="H264" s="158">
        <v>-34.941200000000002</v>
      </c>
      <c r="I264" s="158">
        <v>-26.102599999999999</v>
      </c>
      <c r="J264" s="158">
        <v>-9.3369999999999997</v>
      </c>
      <c r="K264" s="158">
        <v>13.698700000000001</v>
      </c>
      <c r="L264" s="158">
        <v>1.4784999999999999</v>
      </c>
      <c r="M264" s="158">
        <v>0.99929999999999997</v>
      </c>
      <c r="N264" s="158">
        <v>1.4390000000000001</v>
      </c>
      <c r="O264" s="158">
        <v>7.3696999999999999</v>
      </c>
      <c r="P264" s="158">
        <v>6.8871000000000002</v>
      </c>
      <c r="Q264" s="158">
        <v>7.7389000000000001</v>
      </c>
      <c r="R264" s="158">
        <v>7.2980999999999998</v>
      </c>
      <c r="T264" s="106"/>
      <c r="U264" s="107"/>
      <c r="V264" s="107"/>
      <c r="W264" s="107"/>
      <c r="X264" s="107"/>
      <c r="Y264" s="107"/>
      <c r="Z264" s="107"/>
      <c r="AA264" s="107"/>
      <c r="AB264" s="107"/>
      <c r="AC264" s="107"/>
      <c r="AD264" s="107"/>
      <c r="AE264" s="107"/>
      <c r="AF264" s="107"/>
      <c r="AG264" s="107"/>
      <c r="AH264" s="107"/>
    </row>
    <row r="265" spans="1:34" x14ac:dyDescent="0.3">
      <c r="A265" s="154" t="s">
        <v>1642</v>
      </c>
      <c r="B265" s="154" t="s">
        <v>1866</v>
      </c>
      <c r="C265" s="154">
        <v>119156</v>
      </c>
      <c r="D265" s="157">
        <v>44826</v>
      </c>
      <c r="E265" s="158">
        <v>26.099900000000002</v>
      </c>
      <c r="F265" s="158">
        <v>-59.199100000000001</v>
      </c>
      <c r="G265" s="158">
        <v>2.0514000000000001</v>
      </c>
      <c r="H265" s="158">
        <v>-12.9734</v>
      </c>
      <c r="I265" s="158">
        <v>0.73939999999999995</v>
      </c>
      <c r="J265" s="158">
        <v>11.718299999999999</v>
      </c>
      <c r="K265" s="158">
        <v>16.757000000000001</v>
      </c>
      <c r="L265" s="158">
        <v>5.3930999999999996</v>
      </c>
      <c r="M265" s="158">
        <v>4.5029000000000003</v>
      </c>
      <c r="N265" s="158">
        <v>3.4819</v>
      </c>
      <c r="O265" s="158">
        <v>6.8639999999999999</v>
      </c>
      <c r="P265" s="158">
        <v>6.4745999999999997</v>
      </c>
      <c r="Q265" s="158">
        <v>8.3765999999999998</v>
      </c>
      <c r="R265" s="158">
        <v>7.9683000000000002</v>
      </c>
      <c r="T265" s="106"/>
      <c r="U265" s="107"/>
      <c r="V265" s="107"/>
      <c r="W265" s="107"/>
      <c r="X265" s="107"/>
      <c r="Y265" s="107"/>
      <c r="Z265" s="107"/>
      <c r="AA265" s="107"/>
      <c r="AB265" s="107"/>
      <c r="AC265" s="107"/>
      <c r="AD265" s="107"/>
      <c r="AE265" s="107"/>
      <c r="AF265" s="107"/>
      <c r="AG265" s="107"/>
      <c r="AH265" s="107"/>
    </row>
    <row r="266" spans="1:34" x14ac:dyDescent="0.3">
      <c r="A266" s="154" t="s">
        <v>1642</v>
      </c>
      <c r="B266" s="154" t="s">
        <v>1867</v>
      </c>
      <c r="C266" s="154">
        <v>113142</v>
      </c>
      <c r="D266" s="157">
        <v>44826</v>
      </c>
      <c r="E266" s="158">
        <v>22.480499999999999</v>
      </c>
      <c r="F266" s="158">
        <v>-61.1083</v>
      </c>
      <c r="G266" s="158">
        <v>0.27060000000000001</v>
      </c>
      <c r="H266" s="158">
        <v>-14.7333</v>
      </c>
      <c r="I266" s="158">
        <v>-1.0318000000000001</v>
      </c>
      <c r="J266" s="158">
        <v>9.9349000000000007</v>
      </c>
      <c r="K266" s="158">
        <v>14.9015</v>
      </c>
      <c r="L266" s="158">
        <v>3.9234</v>
      </c>
      <c r="M266" s="158">
        <v>2.8321999999999998</v>
      </c>
      <c r="N266" s="158">
        <v>1.7148000000000001</v>
      </c>
      <c r="O266" s="158">
        <v>5.1288999999999998</v>
      </c>
      <c r="P266" s="158">
        <v>4.7316000000000003</v>
      </c>
      <c r="Q266" s="158">
        <v>6.8891999999999998</v>
      </c>
      <c r="R266" s="158">
        <v>6.0937999999999999</v>
      </c>
      <c r="T266" s="106"/>
      <c r="U266" s="107"/>
      <c r="V266" s="107"/>
      <c r="W266" s="107"/>
      <c r="X266" s="107"/>
      <c r="Y266" s="107"/>
      <c r="Z266" s="107"/>
      <c r="AA266" s="107"/>
      <c r="AB266" s="107"/>
      <c r="AC266" s="107"/>
      <c r="AD266" s="107"/>
      <c r="AE266" s="107"/>
      <c r="AF266" s="107"/>
      <c r="AG266" s="107"/>
      <c r="AH266" s="107"/>
    </row>
    <row r="267" spans="1:34" x14ac:dyDescent="0.3">
      <c r="A267" s="154" t="s">
        <v>1642</v>
      </c>
      <c r="B267" s="154" t="s">
        <v>1540</v>
      </c>
      <c r="C267" s="154">
        <v>102172</v>
      </c>
      <c r="D267" s="157">
        <v>44826</v>
      </c>
      <c r="E267" s="158">
        <v>45.343899999999998</v>
      </c>
      <c r="F267" s="158">
        <v>-53.371200000000002</v>
      </c>
      <c r="G267" s="158">
        <v>-14.1776</v>
      </c>
      <c r="H267" s="158">
        <v>-14.529199999999999</v>
      </c>
      <c r="I267" s="158">
        <v>-4.3738999999999999</v>
      </c>
      <c r="J267" s="158">
        <v>3.5106999999999999</v>
      </c>
      <c r="K267" s="158">
        <v>12.624700000000001</v>
      </c>
      <c r="L267" s="158">
        <v>3.5074000000000001</v>
      </c>
      <c r="M267" s="158">
        <v>4.3426</v>
      </c>
      <c r="N267" s="158">
        <v>4.4409999999999998</v>
      </c>
      <c r="O267" s="158">
        <v>1.7024999999999999</v>
      </c>
      <c r="P267" s="158">
        <v>2.1724000000000001</v>
      </c>
      <c r="Q267" s="158">
        <v>8.4163999999999994</v>
      </c>
      <c r="R267" s="158">
        <v>9.2196999999999996</v>
      </c>
      <c r="T267" s="106"/>
      <c r="U267" s="107"/>
      <c r="V267" s="107"/>
      <c r="W267" s="107"/>
      <c r="X267" s="107"/>
      <c r="Y267" s="107"/>
      <c r="Z267" s="107"/>
      <c r="AA267" s="107"/>
      <c r="AB267" s="107"/>
      <c r="AC267" s="107"/>
      <c r="AD267" s="107"/>
      <c r="AE267" s="107"/>
      <c r="AF267" s="107"/>
      <c r="AG267" s="107"/>
      <c r="AH267" s="107"/>
    </row>
    <row r="268" spans="1:34" x14ac:dyDescent="0.3">
      <c r="A268" s="154" t="s">
        <v>1642</v>
      </c>
      <c r="B268" s="154" t="s">
        <v>1521</v>
      </c>
      <c r="C268" s="154">
        <v>118726</v>
      </c>
      <c r="D268" s="157">
        <v>44826</v>
      </c>
      <c r="E268" s="158">
        <v>48.981999999999999</v>
      </c>
      <c r="F268" s="158">
        <v>-52.682000000000002</v>
      </c>
      <c r="G268" s="158">
        <v>-13.5222</v>
      </c>
      <c r="H268" s="158">
        <v>-13.887</v>
      </c>
      <c r="I268" s="158">
        <v>-3.7524000000000002</v>
      </c>
      <c r="J268" s="158">
        <v>4.1249000000000002</v>
      </c>
      <c r="K268" s="158">
        <v>13.297599999999999</v>
      </c>
      <c r="L268" s="158">
        <v>4.1848999999999998</v>
      </c>
      <c r="M268" s="158">
        <v>5.0134999999999996</v>
      </c>
      <c r="N268" s="158">
        <v>5.1113999999999997</v>
      </c>
      <c r="O268" s="158">
        <v>2.3548</v>
      </c>
      <c r="P268" s="158">
        <v>2.9257</v>
      </c>
      <c r="Q268" s="158">
        <v>6.9768999999999997</v>
      </c>
      <c r="R268" s="158">
        <v>9.9124999999999996</v>
      </c>
      <c r="T268" s="106"/>
      <c r="U268" s="107"/>
      <c r="V268" s="107"/>
      <c r="W268" s="107"/>
      <c r="X268" s="107"/>
      <c r="Y268" s="107"/>
      <c r="Z268" s="107"/>
      <c r="AA268" s="107"/>
      <c r="AB268" s="107"/>
      <c r="AC268" s="107"/>
      <c r="AD268" s="107"/>
      <c r="AE268" s="107"/>
      <c r="AF268" s="107"/>
      <c r="AG268" s="107"/>
      <c r="AH268" s="107"/>
    </row>
    <row r="269" spans="1:34" x14ac:dyDescent="0.3">
      <c r="A269" s="154" t="s">
        <v>1642</v>
      </c>
      <c r="B269" s="154" t="s">
        <v>1541</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1642</v>
      </c>
      <c r="B270" s="154" t="s">
        <v>1522</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1642</v>
      </c>
      <c r="B271" s="154" t="s">
        <v>1903</v>
      </c>
      <c r="C271" s="154">
        <v>119839</v>
      </c>
      <c r="D271" s="157">
        <v>44826</v>
      </c>
      <c r="E271" s="158">
        <v>59.416899999999998</v>
      </c>
      <c r="F271" s="158">
        <v>-32.5291</v>
      </c>
      <c r="G271" s="158">
        <v>11.7445</v>
      </c>
      <c r="H271" s="158">
        <v>-26.5078</v>
      </c>
      <c r="I271" s="158">
        <v>-3.8731</v>
      </c>
      <c r="J271" s="158">
        <v>13.9109</v>
      </c>
      <c r="K271" s="158">
        <v>23.600999999999999</v>
      </c>
      <c r="L271" s="158">
        <v>8.7556999999999992</v>
      </c>
      <c r="M271" s="158">
        <v>5.5648999999999997</v>
      </c>
      <c r="N271" s="158">
        <v>6.9279999999999999</v>
      </c>
      <c r="O271" s="158">
        <v>11.753</v>
      </c>
      <c r="P271" s="158">
        <v>8.4852000000000007</v>
      </c>
      <c r="Q271" s="158">
        <v>9.8533000000000008</v>
      </c>
      <c r="R271" s="158">
        <v>14.3117</v>
      </c>
      <c r="T271" s="106"/>
      <c r="U271" s="107"/>
      <c r="V271" s="107"/>
      <c r="W271" s="107"/>
      <c r="X271" s="107"/>
      <c r="Y271" s="107"/>
      <c r="Z271" s="107"/>
      <c r="AA271" s="107"/>
      <c r="AB271" s="107"/>
      <c r="AC271" s="107"/>
      <c r="AD271" s="107"/>
      <c r="AE271" s="107"/>
      <c r="AF271" s="107"/>
      <c r="AG271" s="107"/>
      <c r="AH271" s="107"/>
    </row>
    <row r="272" spans="1:34" x14ac:dyDescent="0.3">
      <c r="A272" s="154" t="s">
        <v>1642</v>
      </c>
      <c r="B272" s="154" t="s">
        <v>1904</v>
      </c>
      <c r="C272" s="154">
        <v>100968</v>
      </c>
      <c r="D272" s="157">
        <v>44826</v>
      </c>
      <c r="E272" s="158">
        <v>55.156799999999997</v>
      </c>
      <c r="F272" s="158">
        <v>-33.057499999999997</v>
      </c>
      <c r="G272" s="158">
        <v>11.215999999999999</v>
      </c>
      <c r="H272" s="158">
        <v>-27.0381</v>
      </c>
      <c r="I272" s="158">
        <v>-4.4120999999999997</v>
      </c>
      <c r="J272" s="158">
        <v>13.3636</v>
      </c>
      <c r="K272" s="158">
        <v>23.063099999999999</v>
      </c>
      <c r="L272" s="158">
        <v>8.2143999999999995</v>
      </c>
      <c r="M272" s="158">
        <v>5.0179999999999998</v>
      </c>
      <c r="N272" s="158">
        <v>6.3701999999999996</v>
      </c>
      <c r="O272" s="158">
        <v>11.104799999999999</v>
      </c>
      <c r="P272" s="158">
        <v>7.7500999999999998</v>
      </c>
      <c r="Q272" s="158">
        <v>8.2601999999999993</v>
      </c>
      <c r="R272" s="158">
        <v>13.664300000000001</v>
      </c>
      <c r="T272" s="106"/>
      <c r="U272" s="107"/>
      <c r="V272" s="107"/>
      <c r="W272" s="107"/>
      <c r="X272" s="107"/>
      <c r="Y272" s="107"/>
      <c r="Z272" s="107"/>
      <c r="AA272" s="107"/>
      <c r="AB272" s="107"/>
      <c r="AC272" s="107"/>
      <c r="AD272" s="107"/>
      <c r="AE272" s="107"/>
      <c r="AF272" s="107"/>
      <c r="AG272" s="107"/>
      <c r="AH272" s="107"/>
    </row>
    <row r="273" spans="1:34" x14ac:dyDescent="0.3">
      <c r="A273" s="154" t="s">
        <v>1642</v>
      </c>
      <c r="B273" s="154" t="s">
        <v>1542</v>
      </c>
      <c r="C273" s="154">
        <v>112868</v>
      </c>
      <c r="D273" s="157">
        <v>44826</v>
      </c>
      <c r="E273" s="158">
        <v>23.9739</v>
      </c>
      <c r="F273" s="158">
        <v>-126.6866</v>
      </c>
      <c r="G273" s="158">
        <v>-18.7484</v>
      </c>
      <c r="H273" s="158">
        <v>-30.165500000000002</v>
      </c>
      <c r="I273" s="158">
        <v>-15.480399999999999</v>
      </c>
      <c r="J273" s="158">
        <v>7.6172000000000004</v>
      </c>
      <c r="K273" s="158">
        <v>16.9468</v>
      </c>
      <c r="L273" s="158">
        <v>3.1821000000000002</v>
      </c>
      <c r="M273" s="158">
        <v>2.1839</v>
      </c>
      <c r="N273" s="158">
        <v>3.5979000000000001</v>
      </c>
      <c r="O273" s="158">
        <v>8.8283000000000005</v>
      </c>
      <c r="P273" s="158">
        <v>5.2385000000000002</v>
      </c>
      <c r="Q273" s="158">
        <v>7.2152000000000003</v>
      </c>
      <c r="R273" s="158">
        <v>10.458500000000001</v>
      </c>
      <c r="T273" s="106"/>
      <c r="U273" s="107"/>
      <c r="V273" s="107"/>
      <c r="W273" s="107"/>
      <c r="X273" s="107"/>
      <c r="Y273" s="107"/>
      <c r="Z273" s="107"/>
      <c r="AA273" s="107"/>
      <c r="AB273" s="107"/>
      <c r="AC273" s="107"/>
      <c r="AD273" s="107"/>
      <c r="AE273" s="107"/>
      <c r="AF273" s="107"/>
      <c r="AG273" s="107"/>
      <c r="AH273" s="107"/>
    </row>
    <row r="274" spans="1:34" x14ac:dyDescent="0.3">
      <c r="A274" s="154" t="s">
        <v>1642</v>
      </c>
      <c r="B274" s="154" t="s">
        <v>1523</v>
      </c>
      <c r="C274" s="154">
        <v>119635</v>
      </c>
      <c r="D274" s="157">
        <v>44826</v>
      </c>
      <c r="E274" s="158">
        <v>25.7455</v>
      </c>
      <c r="F274" s="158">
        <v>-125.8835</v>
      </c>
      <c r="G274" s="158">
        <v>-17.8371</v>
      </c>
      <c r="H274" s="158">
        <v>-29.2227</v>
      </c>
      <c r="I274" s="158">
        <v>-14.5312</v>
      </c>
      <c r="J274" s="158">
        <v>8.5822000000000003</v>
      </c>
      <c r="K274" s="158">
        <v>17.9482</v>
      </c>
      <c r="L274" s="158">
        <v>4.1357999999999997</v>
      </c>
      <c r="M274" s="158">
        <v>3.1471</v>
      </c>
      <c r="N274" s="158">
        <v>4.5846999999999998</v>
      </c>
      <c r="O274" s="158">
        <v>9.7809000000000008</v>
      </c>
      <c r="P274" s="158">
        <v>6.3045999999999998</v>
      </c>
      <c r="Q274" s="158">
        <v>8.1908999999999992</v>
      </c>
      <c r="R274" s="158">
        <v>11.382099999999999</v>
      </c>
      <c r="T274" s="106"/>
      <c r="U274" s="107"/>
      <c r="V274" s="107"/>
      <c r="W274" s="107"/>
      <c r="X274" s="107"/>
      <c r="Y274" s="107"/>
      <c r="Z274" s="107"/>
      <c r="AA274" s="107"/>
      <c r="AB274" s="107"/>
      <c r="AC274" s="107"/>
      <c r="AD274" s="107"/>
      <c r="AE274" s="107"/>
      <c r="AF274" s="107"/>
      <c r="AG274" s="107"/>
      <c r="AH274" s="107"/>
    </row>
    <row r="275" spans="1:34" x14ac:dyDescent="0.3">
      <c r="A275" s="154" t="s">
        <v>1642</v>
      </c>
      <c r="B275" s="154" t="s">
        <v>1524</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1642</v>
      </c>
      <c r="B276" s="154" t="s">
        <v>1543</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1642</v>
      </c>
      <c r="B277" s="154" t="s">
        <v>1525</v>
      </c>
      <c r="C277" s="154">
        <v>120779</v>
      </c>
      <c r="D277" s="157">
        <v>44826</v>
      </c>
      <c r="E277" s="158">
        <v>56.109699999999997</v>
      </c>
      <c r="F277" s="158">
        <v>-119.43210000000001</v>
      </c>
      <c r="G277" s="158">
        <v>-15.3544</v>
      </c>
      <c r="H277" s="158">
        <v>-34.406500000000001</v>
      </c>
      <c r="I277" s="158">
        <v>-11.9193</v>
      </c>
      <c r="J277" s="158">
        <v>8.5284999999999993</v>
      </c>
      <c r="K277" s="158">
        <v>23.167200000000001</v>
      </c>
      <c r="L277" s="158">
        <v>4.6535000000000002</v>
      </c>
      <c r="M277" s="158">
        <v>3.8161</v>
      </c>
      <c r="N277" s="158">
        <v>3.6934999999999998</v>
      </c>
      <c r="O277" s="158">
        <v>9.7285000000000004</v>
      </c>
      <c r="P277" s="158">
        <v>7.2098000000000004</v>
      </c>
      <c r="Q277" s="158">
        <v>9.5351999999999997</v>
      </c>
      <c r="R277" s="158">
        <v>13.3809</v>
      </c>
      <c r="T277" s="106"/>
      <c r="U277" s="107"/>
      <c r="V277" s="107"/>
      <c r="W277" s="107"/>
      <c r="X277" s="107"/>
      <c r="Y277" s="107"/>
      <c r="Z277" s="107"/>
      <c r="AA277" s="107"/>
      <c r="AB277" s="107"/>
      <c r="AC277" s="107"/>
      <c r="AD277" s="107"/>
      <c r="AE277" s="107"/>
      <c r="AF277" s="107"/>
      <c r="AG277" s="107"/>
      <c r="AH277" s="107"/>
    </row>
    <row r="278" spans="1:34" x14ac:dyDescent="0.3">
      <c r="A278" s="154" t="s">
        <v>1642</v>
      </c>
      <c r="B278" s="154" t="s">
        <v>1544</v>
      </c>
      <c r="C278" s="154">
        <v>102535</v>
      </c>
      <c r="D278" s="157">
        <v>44826</v>
      </c>
      <c r="E278" s="158">
        <v>52.738900000000001</v>
      </c>
      <c r="F278" s="158">
        <v>-120.0274</v>
      </c>
      <c r="G278" s="158">
        <v>-15.943300000000001</v>
      </c>
      <c r="H278" s="158">
        <v>-35.000700000000002</v>
      </c>
      <c r="I278" s="158">
        <v>-12.5159</v>
      </c>
      <c r="J278" s="158">
        <v>7.9226999999999999</v>
      </c>
      <c r="K278" s="158">
        <v>22.532499999999999</v>
      </c>
      <c r="L278" s="158">
        <v>4.0640999999999998</v>
      </c>
      <c r="M278" s="158">
        <v>3.2332000000000001</v>
      </c>
      <c r="N278" s="158">
        <v>3.1101999999999999</v>
      </c>
      <c r="O278" s="158">
        <v>9.0580999999999996</v>
      </c>
      <c r="P278" s="158">
        <v>6.5308000000000002</v>
      </c>
      <c r="Q278" s="158">
        <v>9.2573000000000008</v>
      </c>
      <c r="R278" s="158">
        <v>12.718400000000001</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-69.613971794871787</v>
      </c>
      <c r="G279" s="160">
        <v>-10.295966666666668</v>
      </c>
      <c r="H279" s="160">
        <v>-27.267758974358969</v>
      </c>
      <c r="I279" s="160">
        <v>-11.319246153846157</v>
      </c>
      <c r="J279" s="160">
        <v>6.5112461538461543</v>
      </c>
      <c r="K279" s="160">
        <v>19.313643589743592</v>
      </c>
      <c r="L279" s="160">
        <v>5.654510256410255</v>
      </c>
      <c r="M279" s="160">
        <v>4.8011128205128202</v>
      </c>
      <c r="N279" s="160">
        <v>3.9699923076923076</v>
      </c>
      <c r="O279" s="160">
        <v>8.7413461538461537</v>
      </c>
      <c r="P279" s="160">
        <v>6.6311410256410266</v>
      </c>
      <c r="Q279" s="160">
        <v>8.6896999999999984</v>
      </c>
      <c r="R279" s="160">
        <v>10.524661538461539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-61.1083</v>
      </c>
      <c r="G280" s="160">
        <v>-13.5222</v>
      </c>
      <c r="H280" s="160">
        <v>-27.576599999999999</v>
      </c>
      <c r="I280" s="160">
        <v>-11.0595</v>
      </c>
      <c r="J280" s="160">
        <v>7.6677999999999997</v>
      </c>
      <c r="K280" s="160">
        <v>19.742100000000001</v>
      </c>
      <c r="L280" s="160">
        <v>4.1357999999999997</v>
      </c>
      <c r="M280" s="160">
        <v>3.9622999999999999</v>
      </c>
      <c r="N280" s="160">
        <v>3.1204000000000001</v>
      </c>
      <c r="O280" s="160">
        <v>8.9910999999999994</v>
      </c>
      <c r="P280" s="160">
        <v>6.6277999999999997</v>
      </c>
      <c r="Q280" s="160">
        <v>8.4667999999999992</v>
      </c>
      <c r="R280" s="160">
        <v>9.9124999999999996</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44826</v>
      </c>
      <c r="E283" s="158">
        <v>79.78</v>
      </c>
      <c r="F283" s="158">
        <v>-0.31240000000000001</v>
      </c>
      <c r="G283" s="158">
        <v>0.25130000000000002</v>
      </c>
      <c r="H283" s="158">
        <v>-1.2746</v>
      </c>
      <c r="I283" s="158">
        <v>-0.21260000000000001</v>
      </c>
      <c r="J283" s="158">
        <v>3.3018000000000001</v>
      </c>
      <c r="K283" s="158">
        <v>18.790900000000001</v>
      </c>
      <c r="L283" s="158">
        <v>6.9436999999999998</v>
      </c>
      <c r="M283" s="158">
        <v>6.1893000000000002</v>
      </c>
      <c r="N283" s="158">
        <v>5.0566000000000004</v>
      </c>
      <c r="O283" s="158">
        <v>20.034500000000001</v>
      </c>
      <c r="P283" s="158">
        <v>13.923299999999999</v>
      </c>
      <c r="Q283" s="158">
        <v>14.376300000000001</v>
      </c>
      <c r="R283" s="158">
        <v>28.2423</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44826</v>
      </c>
      <c r="E284" s="158">
        <v>90.55</v>
      </c>
      <c r="F284" s="158">
        <v>-0.30830000000000002</v>
      </c>
      <c r="G284" s="158">
        <v>0.26579999999999998</v>
      </c>
      <c r="H284" s="158">
        <v>-1.2541</v>
      </c>
      <c r="I284" s="158">
        <v>-0.16539999999999999</v>
      </c>
      <c r="J284" s="158">
        <v>3.403</v>
      </c>
      <c r="K284" s="158">
        <v>19.160399999999999</v>
      </c>
      <c r="L284" s="158">
        <v>7.6182999999999996</v>
      </c>
      <c r="M284" s="158">
        <v>7.1851000000000003</v>
      </c>
      <c r="N284" s="158">
        <v>6.3792</v>
      </c>
      <c r="O284" s="158">
        <v>21.519200000000001</v>
      </c>
      <c r="P284" s="158">
        <v>15.3568</v>
      </c>
      <c r="Q284" s="158">
        <v>18.420300000000001</v>
      </c>
      <c r="R284" s="158">
        <v>29.914999999999999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44826</v>
      </c>
      <c r="E285" s="158">
        <v>85.588999999999999</v>
      </c>
      <c r="F285" s="158">
        <v>-0.34460000000000002</v>
      </c>
      <c r="G285" s="158">
        <v>0.1744</v>
      </c>
      <c r="H285" s="158">
        <v>-1.6003000000000001</v>
      </c>
      <c r="I285" s="158">
        <v>-0.76180000000000003</v>
      </c>
      <c r="J285" s="158">
        <v>2.6566999999999998</v>
      </c>
      <c r="K285" s="158">
        <v>17.317499999999999</v>
      </c>
      <c r="L285" s="158">
        <v>5.2961999999999998</v>
      </c>
      <c r="M285" s="158">
        <v>6.0385</v>
      </c>
      <c r="N285" s="158">
        <v>3.6248999999999998</v>
      </c>
      <c r="O285" s="158">
        <v>18.199200000000001</v>
      </c>
      <c r="P285" s="158">
        <v>13.4373</v>
      </c>
      <c r="Q285" s="158">
        <v>13.321999999999999</v>
      </c>
      <c r="R285" s="158">
        <v>29.130099999999999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44826</v>
      </c>
      <c r="E286" s="158">
        <v>97.197000000000003</v>
      </c>
      <c r="F286" s="158">
        <v>-0.34039999999999998</v>
      </c>
      <c r="G286" s="158">
        <v>0.1855</v>
      </c>
      <c r="H286" s="158">
        <v>-1.5737000000000001</v>
      </c>
      <c r="I286" s="158">
        <v>-0.70899999999999996</v>
      </c>
      <c r="J286" s="158">
        <v>2.7778</v>
      </c>
      <c r="K286" s="158">
        <v>17.727499999999999</v>
      </c>
      <c r="L286" s="158">
        <v>6.0407999999999999</v>
      </c>
      <c r="M286" s="158">
        <v>7.1548999999999996</v>
      </c>
      <c r="N286" s="158">
        <v>5.0631000000000004</v>
      </c>
      <c r="O286" s="158">
        <v>19.813099999999999</v>
      </c>
      <c r="P286" s="158">
        <v>14.988899999999999</v>
      </c>
      <c r="Q286" s="158">
        <v>15.7437</v>
      </c>
      <c r="R286" s="158">
        <v>30.902200000000001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1725</v>
      </c>
      <c r="C287" s="154">
        <v>119835</v>
      </c>
      <c r="D287" s="157">
        <v>44826</v>
      </c>
      <c r="E287" s="158">
        <v>237.0821</v>
      </c>
      <c r="F287" s="158">
        <v>-0.3034</v>
      </c>
      <c r="G287" s="158">
        <v>0.38800000000000001</v>
      </c>
      <c r="H287" s="158">
        <v>-1.3036000000000001</v>
      </c>
      <c r="I287" s="158">
        <v>-0.14549999999999999</v>
      </c>
      <c r="J287" s="158">
        <v>4.7038000000000002</v>
      </c>
      <c r="K287" s="158">
        <v>18.972899999999999</v>
      </c>
      <c r="L287" s="158">
        <v>13.1046</v>
      </c>
      <c r="M287" s="158">
        <v>12.6395</v>
      </c>
      <c r="N287" s="158">
        <v>16.058199999999999</v>
      </c>
      <c r="O287" s="158">
        <v>31.0488</v>
      </c>
      <c r="P287" s="158">
        <v>15.9374</v>
      </c>
      <c r="Q287" s="158">
        <v>15.3508</v>
      </c>
      <c r="R287" s="158">
        <v>47.954599999999999</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1835</v>
      </c>
      <c r="C288" s="154">
        <v>119724</v>
      </c>
      <c r="D288" s="157">
        <v>44826</v>
      </c>
      <c r="E288" s="158">
        <v>69.399297471950504</v>
      </c>
      <c r="F288" s="158">
        <v>-0.30349999999999999</v>
      </c>
      <c r="G288" s="158">
        <v>0.38800000000000001</v>
      </c>
      <c r="H288" s="158">
        <v>-1.3035000000000001</v>
      </c>
      <c r="I288" s="158">
        <v>-0.14549999999999999</v>
      </c>
      <c r="J288" s="158">
        <v>4.7039999999999997</v>
      </c>
      <c r="K288" s="158">
        <v>18.9726</v>
      </c>
      <c r="L288" s="158">
        <v>13.104100000000001</v>
      </c>
      <c r="M288" s="158">
        <v>12.6389</v>
      </c>
      <c r="N288" s="158">
        <v>16.055700000000002</v>
      </c>
      <c r="O288" s="158">
        <v>31.046600000000002</v>
      </c>
      <c r="P288" s="158">
        <v>15.9382</v>
      </c>
      <c r="Q288" s="158">
        <v>15.362500000000001</v>
      </c>
      <c r="R288" s="158">
        <v>47.9589</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1726</v>
      </c>
      <c r="C289" s="154">
        <v>102414</v>
      </c>
      <c r="D289" s="157">
        <v>44826</v>
      </c>
      <c r="E289" s="158">
        <v>563.74916718454699</v>
      </c>
      <c r="F289" s="158">
        <v>-0.30559999999999998</v>
      </c>
      <c r="G289" s="158">
        <v>0.38140000000000002</v>
      </c>
      <c r="H289" s="158">
        <v>-1.3186</v>
      </c>
      <c r="I289" s="158">
        <v>-0.17599999999999999</v>
      </c>
      <c r="J289" s="158">
        <v>4.6333000000000002</v>
      </c>
      <c r="K289" s="158">
        <v>18.753399999999999</v>
      </c>
      <c r="L289" s="158">
        <v>12.696099999999999</v>
      </c>
      <c r="M289" s="158">
        <v>12.002000000000001</v>
      </c>
      <c r="N289" s="158">
        <v>15.194699999999999</v>
      </c>
      <c r="O289" s="158">
        <v>30.177700000000002</v>
      </c>
      <c r="P289" s="158">
        <v>15.1593</v>
      </c>
      <c r="Q289" s="158">
        <v>18.4908</v>
      </c>
      <c r="R289" s="158">
        <v>46.909300000000002</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1836</v>
      </c>
      <c r="C290" s="154">
        <v>100915</v>
      </c>
      <c r="D290" s="157">
        <v>44826</v>
      </c>
      <c r="E290" s="158">
        <v>567.75689042347301</v>
      </c>
      <c r="F290" s="158">
        <v>-0.30549999999999999</v>
      </c>
      <c r="G290" s="158">
        <v>0.38140000000000002</v>
      </c>
      <c r="H290" s="158">
        <v>-1.3186</v>
      </c>
      <c r="I290" s="158">
        <v>-0.17599999999999999</v>
      </c>
      <c r="J290" s="158">
        <v>4.6333000000000002</v>
      </c>
      <c r="K290" s="158">
        <v>18.753499999999999</v>
      </c>
      <c r="L290" s="158">
        <v>12.6966</v>
      </c>
      <c r="M290" s="158">
        <v>12.003</v>
      </c>
      <c r="N290" s="158">
        <v>15.1958</v>
      </c>
      <c r="O290" s="158">
        <v>30.179300000000001</v>
      </c>
      <c r="P290" s="158">
        <v>15.160500000000001</v>
      </c>
      <c r="Q290" s="158">
        <v>18.988099999999999</v>
      </c>
      <c r="R290" s="158">
        <v>46.912199999999999</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-0.31546250000000003</v>
      </c>
      <c r="G291" s="160">
        <v>0.30197500000000005</v>
      </c>
      <c r="H291" s="160">
        <v>-1.3683750000000001</v>
      </c>
      <c r="I291" s="160">
        <v>-0.31147500000000006</v>
      </c>
      <c r="J291" s="160">
        <v>3.8517124999999997</v>
      </c>
      <c r="K291" s="160">
        <v>18.5560875</v>
      </c>
      <c r="L291" s="160">
        <v>9.6875499999999999</v>
      </c>
      <c r="M291" s="160">
        <v>9.4814000000000007</v>
      </c>
      <c r="N291" s="160">
        <v>10.328525000000001</v>
      </c>
      <c r="O291" s="160">
        <v>25.252300000000005</v>
      </c>
      <c r="P291" s="160">
        <v>14.987712499999999</v>
      </c>
      <c r="Q291" s="160">
        <v>16.256812499999999</v>
      </c>
      <c r="R291" s="160">
        <v>38.490574999999993</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-0.30695</v>
      </c>
      <c r="G292" s="160">
        <v>0.3236</v>
      </c>
      <c r="H292" s="160">
        <v>-1.3111000000000002</v>
      </c>
      <c r="I292" s="160">
        <v>-0.17599999999999999</v>
      </c>
      <c r="J292" s="160">
        <v>4.0181500000000003</v>
      </c>
      <c r="K292" s="160">
        <v>18.772199999999998</v>
      </c>
      <c r="L292" s="160">
        <v>10.1572</v>
      </c>
      <c r="M292" s="160">
        <v>9.5935500000000005</v>
      </c>
      <c r="N292" s="160">
        <v>10.786950000000001</v>
      </c>
      <c r="O292" s="160">
        <v>25.84845</v>
      </c>
      <c r="P292" s="160">
        <v>15.1599</v>
      </c>
      <c r="Q292" s="160">
        <v>15.553100000000001</v>
      </c>
      <c r="R292" s="160">
        <v>38.905749999999998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44826</v>
      </c>
      <c r="E295" s="158">
        <v>91.141900000000007</v>
      </c>
      <c r="F295" s="158">
        <v>-36.686599999999999</v>
      </c>
      <c r="G295" s="158">
        <v>-15.5718</v>
      </c>
      <c r="H295" s="158">
        <v>-8.3963999999999999</v>
      </c>
      <c r="I295" s="158">
        <v>-6.2723000000000004</v>
      </c>
      <c r="J295" s="158">
        <v>2.0097</v>
      </c>
      <c r="K295" s="158">
        <v>7.0751999999999997</v>
      </c>
      <c r="L295" s="158">
        <v>2.9424999999999999</v>
      </c>
      <c r="M295" s="158">
        <v>3.1486000000000001</v>
      </c>
      <c r="N295" s="158">
        <v>2.8338999999999999</v>
      </c>
      <c r="O295" s="158">
        <v>6.7256999999999998</v>
      </c>
      <c r="P295" s="158">
        <v>7.0961999999999996</v>
      </c>
      <c r="Q295" s="158">
        <v>9.0258000000000003</v>
      </c>
      <c r="R295" s="158">
        <v>4.5605000000000002</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44826</v>
      </c>
      <c r="E296" s="158">
        <v>92.239400000000003</v>
      </c>
      <c r="F296" s="158">
        <v>-36.527000000000001</v>
      </c>
      <c r="G296" s="158">
        <v>-15.4</v>
      </c>
      <c r="H296" s="158">
        <v>-8.2291000000000007</v>
      </c>
      <c r="I296" s="158">
        <v>-6.1106999999999996</v>
      </c>
      <c r="J296" s="158">
        <v>2.1715</v>
      </c>
      <c r="K296" s="158">
        <v>7.2392000000000003</v>
      </c>
      <c r="L296" s="158">
        <v>3.1057999999999999</v>
      </c>
      <c r="M296" s="158">
        <v>3.3129</v>
      </c>
      <c r="N296" s="158">
        <v>2.9988999999999999</v>
      </c>
      <c r="O296" s="158">
        <v>6.8901000000000003</v>
      </c>
      <c r="P296" s="158">
        <v>7.2476000000000003</v>
      </c>
      <c r="Q296" s="158">
        <v>8.2856000000000005</v>
      </c>
      <c r="R296" s="158">
        <v>4.7262000000000004</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44826</v>
      </c>
      <c r="E297" s="158">
        <v>14.4552</v>
      </c>
      <c r="F297" s="158">
        <v>-27.502199999999998</v>
      </c>
      <c r="G297" s="158">
        <v>-14.9635</v>
      </c>
      <c r="H297" s="158">
        <v>-8.9664999999999999</v>
      </c>
      <c r="I297" s="158">
        <v>-5.202</v>
      </c>
      <c r="J297" s="158">
        <v>2.0234999999999999</v>
      </c>
      <c r="K297" s="158">
        <v>6.9623999999999997</v>
      </c>
      <c r="L297" s="158">
        <v>3.2625999999999999</v>
      </c>
      <c r="M297" s="158">
        <v>3.5712000000000002</v>
      </c>
      <c r="N297" s="158">
        <v>3.3725000000000001</v>
      </c>
      <c r="O297" s="158">
        <v>7.2809999999999997</v>
      </c>
      <c r="P297" s="158">
        <v>7.2952000000000004</v>
      </c>
      <c r="Q297" s="158">
        <v>7.3470000000000004</v>
      </c>
      <c r="R297" s="158">
        <v>4.8899999999999997</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44826</v>
      </c>
      <c r="E298" s="158">
        <v>13.898999999999999</v>
      </c>
      <c r="F298" s="158">
        <v>-28.339700000000001</v>
      </c>
      <c r="G298" s="158">
        <v>-15.6488</v>
      </c>
      <c r="H298" s="158">
        <v>-9.6610999999999994</v>
      </c>
      <c r="I298" s="158">
        <v>-5.8952999999999998</v>
      </c>
      <c r="J298" s="158">
        <v>1.323</v>
      </c>
      <c r="K298" s="158">
        <v>6.2569999999999997</v>
      </c>
      <c r="L298" s="158">
        <v>2.5661</v>
      </c>
      <c r="M298" s="158">
        <v>2.8736999999999999</v>
      </c>
      <c r="N298" s="158">
        <v>2.6741999999999999</v>
      </c>
      <c r="O298" s="158">
        <v>6.5361000000000002</v>
      </c>
      <c r="P298" s="158">
        <v>6.4939999999999998</v>
      </c>
      <c r="Q298" s="158">
        <v>6.5396999999999998</v>
      </c>
      <c r="R298" s="158">
        <v>4.1867000000000001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1962</v>
      </c>
      <c r="C299" s="154">
        <v>150235</v>
      </c>
      <c r="D299" s="157">
        <v>44826</v>
      </c>
      <c r="E299" s="158">
        <v>22.247399999999999</v>
      </c>
      <c r="F299" s="158">
        <v>-21.971399999999999</v>
      </c>
      <c r="G299" s="158">
        <v>-14.1477</v>
      </c>
      <c r="H299" s="158">
        <v>-5.6424000000000003</v>
      </c>
      <c r="I299" s="158">
        <v>-2.6341000000000001</v>
      </c>
      <c r="J299" s="158">
        <v>1.7597</v>
      </c>
      <c r="K299" s="158">
        <v>5.5953999999999997</v>
      </c>
      <c r="L299" s="158">
        <v>-0.71250000000000002</v>
      </c>
      <c r="M299" s="158">
        <v>1.5599999999999999E-2</v>
      </c>
      <c r="N299" s="158">
        <v>0.50870000000000004</v>
      </c>
      <c r="O299" s="158">
        <v>4.8221999999999996</v>
      </c>
      <c r="P299" s="158">
        <v>3.8243999999999998</v>
      </c>
      <c r="Q299" s="158">
        <v>5.9305000000000003</v>
      </c>
      <c r="R299" s="158">
        <v>2.3932000000000002</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1963</v>
      </c>
      <c r="C300" s="154">
        <v>150237</v>
      </c>
      <c r="D300" s="157">
        <v>44826</v>
      </c>
      <c r="E300" s="158">
        <v>23.421399999999998</v>
      </c>
      <c r="F300" s="158">
        <v>-21.649000000000001</v>
      </c>
      <c r="G300" s="158">
        <v>-13.853999999999999</v>
      </c>
      <c r="H300" s="158">
        <v>-5.3154000000000003</v>
      </c>
      <c r="I300" s="158">
        <v>-2.3132999999999999</v>
      </c>
      <c r="J300" s="158">
        <v>2.0798999999999999</v>
      </c>
      <c r="K300" s="158">
        <v>5.9192</v>
      </c>
      <c r="L300" s="158">
        <v>-0.36270000000000002</v>
      </c>
      <c r="M300" s="158">
        <v>0.38619999999999999</v>
      </c>
      <c r="N300" s="158">
        <v>0.91949999999999998</v>
      </c>
      <c r="O300" s="158">
        <v>5.3426999999999998</v>
      </c>
      <c r="P300" s="158">
        <v>4.3155000000000001</v>
      </c>
      <c r="Q300" s="158">
        <v>6.7371999999999996</v>
      </c>
      <c r="R300" s="158">
        <v>2.9434</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44826</v>
      </c>
      <c r="E301" s="158">
        <v>19.0289</v>
      </c>
      <c r="F301" s="158">
        <v>-30.855899999999998</v>
      </c>
      <c r="G301" s="158">
        <v>-18.258800000000001</v>
      </c>
      <c r="H301" s="158">
        <v>-8.59</v>
      </c>
      <c r="I301" s="158">
        <v>-5.8235999999999999</v>
      </c>
      <c r="J301" s="158">
        <v>0.35899999999999999</v>
      </c>
      <c r="K301" s="158">
        <v>5.0571000000000002</v>
      </c>
      <c r="L301" s="158">
        <v>1.9890000000000001</v>
      </c>
      <c r="M301" s="158">
        <v>2.5804</v>
      </c>
      <c r="N301" s="158">
        <v>2.3527</v>
      </c>
      <c r="O301" s="158">
        <v>5.9424000000000001</v>
      </c>
      <c r="P301" s="158">
        <v>6.4462000000000002</v>
      </c>
      <c r="Q301" s="158">
        <v>7.7423999999999999</v>
      </c>
      <c r="R301" s="158">
        <v>3.9152</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44826</v>
      </c>
      <c r="E302" s="158">
        <v>18.081</v>
      </c>
      <c r="F302" s="158">
        <v>-31.464500000000001</v>
      </c>
      <c r="G302" s="158">
        <v>-18.879100000000001</v>
      </c>
      <c r="H302" s="158">
        <v>-9.2407000000000004</v>
      </c>
      <c r="I302" s="158">
        <v>-6.4725000000000001</v>
      </c>
      <c r="J302" s="158">
        <v>-0.27339999999999998</v>
      </c>
      <c r="K302" s="158">
        <v>4.4241000000000001</v>
      </c>
      <c r="L302" s="158">
        <v>1.3697999999999999</v>
      </c>
      <c r="M302" s="158">
        <v>1.9450000000000001</v>
      </c>
      <c r="N302" s="158">
        <v>1.7123999999999999</v>
      </c>
      <c r="O302" s="158">
        <v>5.2563000000000004</v>
      </c>
      <c r="P302" s="158">
        <v>5.7306999999999997</v>
      </c>
      <c r="Q302" s="158">
        <v>7.1062000000000003</v>
      </c>
      <c r="R302" s="158">
        <v>3.2684000000000002</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44826</v>
      </c>
      <c r="E303" s="158">
        <v>13.2112</v>
      </c>
      <c r="F303" s="158">
        <v>-86.271500000000003</v>
      </c>
      <c r="G303" s="158">
        <v>-42.033099999999997</v>
      </c>
      <c r="H303" s="158">
        <v>-28.6538</v>
      </c>
      <c r="I303" s="158">
        <v>-17.971599999999999</v>
      </c>
      <c r="J303" s="158">
        <v>-5.6146000000000003</v>
      </c>
      <c r="K303" s="158">
        <v>7.2565999999999997</v>
      </c>
      <c r="L303" s="158">
        <v>-0.9385</v>
      </c>
      <c r="M303" s="158">
        <v>0.51729999999999998</v>
      </c>
      <c r="N303" s="158">
        <v>1.2011000000000001</v>
      </c>
      <c r="O303" s="158">
        <v>5.3754999999999997</v>
      </c>
      <c r="P303" s="158"/>
      <c r="Q303" s="158">
        <v>7.1441999999999997</v>
      </c>
      <c r="R303" s="158">
        <v>2.8816000000000002</v>
      </c>
      <c r="S303" t="s">
        <v>1858</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44826</v>
      </c>
      <c r="E304" s="158">
        <v>13.0771</v>
      </c>
      <c r="F304" s="158">
        <v>-86.320700000000002</v>
      </c>
      <c r="G304" s="158">
        <v>-42.3703</v>
      </c>
      <c r="H304" s="158">
        <v>-28.946000000000002</v>
      </c>
      <c r="I304" s="158">
        <v>-18.2529</v>
      </c>
      <c r="J304" s="158">
        <v>-5.8857999999999997</v>
      </c>
      <c r="K304" s="158">
        <v>6.9896000000000003</v>
      </c>
      <c r="L304" s="158">
        <v>-1.1912</v>
      </c>
      <c r="M304" s="158">
        <v>0.26540000000000002</v>
      </c>
      <c r="N304" s="158">
        <v>0.94720000000000004</v>
      </c>
      <c r="O304" s="158">
        <v>5.1086</v>
      </c>
      <c r="P304" s="158"/>
      <c r="Q304" s="158">
        <v>6.8737000000000004</v>
      </c>
      <c r="R304" s="158">
        <v>2.6219999999999999</v>
      </c>
      <c r="S304" t="s">
        <v>1858</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2044</v>
      </c>
      <c r="C307" s="154">
        <v>148795</v>
      </c>
      <c r="D307" s="157">
        <v>44826</v>
      </c>
      <c r="E307" s="158">
        <v>10.668900000000001</v>
      </c>
      <c r="F307" s="158">
        <v>-75.110600000000005</v>
      </c>
      <c r="G307" s="158">
        <v>-17.081800000000001</v>
      </c>
      <c r="H307" s="158">
        <v>-23.8871</v>
      </c>
      <c r="I307" s="158">
        <v>-17.0425</v>
      </c>
      <c r="J307" s="158">
        <v>-4.8140000000000001</v>
      </c>
      <c r="K307" s="158">
        <v>6.92</v>
      </c>
      <c r="L307" s="158">
        <v>-0.50080000000000002</v>
      </c>
      <c r="M307" s="158">
        <v>0.62090000000000001</v>
      </c>
      <c r="N307" s="158">
        <v>1.1317999999999999</v>
      </c>
      <c r="O307" s="158"/>
      <c r="P307" s="158"/>
      <c r="Q307" s="158">
        <v>4.3662000000000001</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2045</v>
      </c>
      <c r="C308" s="154">
        <v>148797</v>
      </c>
      <c r="D308" s="157">
        <v>44826</v>
      </c>
      <c r="E308" s="158">
        <v>10.6433</v>
      </c>
      <c r="F308" s="158">
        <v>-75.290899999999993</v>
      </c>
      <c r="G308" s="158">
        <v>-17.236799999999999</v>
      </c>
      <c r="H308" s="158">
        <v>-24.0413</v>
      </c>
      <c r="I308" s="158">
        <v>-17.2041</v>
      </c>
      <c r="J308" s="158">
        <v>-4.9790999999999999</v>
      </c>
      <c r="K308" s="158">
        <v>6.7480000000000002</v>
      </c>
      <c r="L308" s="158">
        <v>-0.6724</v>
      </c>
      <c r="M308" s="158">
        <v>0.45340000000000003</v>
      </c>
      <c r="N308" s="158">
        <v>0.96950000000000003</v>
      </c>
      <c r="O308" s="158"/>
      <c r="P308" s="158"/>
      <c r="Q308" s="158">
        <v>4.2008999999999999</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44826</v>
      </c>
      <c r="E309" s="158">
        <v>80.933599999999998</v>
      </c>
      <c r="F309" s="158">
        <v>-40.723700000000001</v>
      </c>
      <c r="G309" s="158">
        <v>-19.6463</v>
      </c>
      <c r="H309" s="158">
        <v>-9.1068999999999996</v>
      </c>
      <c r="I309" s="158">
        <v>-7.2759999999999998</v>
      </c>
      <c r="J309" s="158">
        <v>-0.60780000000000001</v>
      </c>
      <c r="K309" s="158">
        <v>4.7805</v>
      </c>
      <c r="L309" s="158">
        <v>1.7190000000000001</v>
      </c>
      <c r="M309" s="158">
        <v>2.2286000000000001</v>
      </c>
      <c r="N309" s="158">
        <v>2.1293000000000002</v>
      </c>
      <c r="O309" s="158">
        <v>5.7510000000000003</v>
      </c>
      <c r="P309" s="158">
        <v>6.4034000000000004</v>
      </c>
      <c r="Q309" s="158">
        <v>8.6282999999999994</v>
      </c>
      <c r="R309" s="158">
        <v>4.1456999999999997</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44826</v>
      </c>
      <c r="E310" s="158">
        <v>86.325699999999998</v>
      </c>
      <c r="F310" s="158">
        <v>-40.207900000000002</v>
      </c>
      <c r="G310" s="158">
        <v>-19.1235</v>
      </c>
      <c r="H310" s="158">
        <v>-8.5810999999999993</v>
      </c>
      <c r="I310" s="158">
        <v>-6.7506000000000004</v>
      </c>
      <c r="J310" s="158">
        <v>-8.1799999999999998E-2</v>
      </c>
      <c r="K310" s="158">
        <v>5.3155000000000001</v>
      </c>
      <c r="L310" s="158">
        <v>2.2669999999999999</v>
      </c>
      <c r="M310" s="158">
        <v>2.7864</v>
      </c>
      <c r="N310" s="158">
        <v>2.6831999999999998</v>
      </c>
      <c r="O310" s="158">
        <v>6.3379000000000003</v>
      </c>
      <c r="P310" s="158">
        <v>7.0039999999999996</v>
      </c>
      <c r="Q310" s="158">
        <v>8.5341000000000005</v>
      </c>
      <c r="R310" s="158">
        <v>4.7135999999999996</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44826</v>
      </c>
      <c r="E312" s="158">
        <v>26.333500000000001</v>
      </c>
      <c r="F312" s="158">
        <v>-25.9011</v>
      </c>
      <c r="G312" s="158">
        <v>-17.853999999999999</v>
      </c>
      <c r="H312" s="158">
        <v>-13.902699999999999</v>
      </c>
      <c r="I312" s="158">
        <v>-7.3254999999999999</v>
      </c>
      <c r="J312" s="158">
        <v>3.1292</v>
      </c>
      <c r="K312" s="158">
        <v>7.9936999999999996</v>
      </c>
      <c r="L312" s="158">
        <v>1.8829</v>
      </c>
      <c r="M312" s="158">
        <v>2.2170999999999998</v>
      </c>
      <c r="N312" s="158">
        <v>2.1553</v>
      </c>
      <c r="O312" s="158">
        <v>6.4615</v>
      </c>
      <c r="P312" s="158">
        <v>6.9092000000000002</v>
      </c>
      <c r="Q312" s="158">
        <v>8.2310999999999996</v>
      </c>
      <c r="R312" s="158">
        <v>4.2633000000000001</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44826</v>
      </c>
      <c r="E313" s="158">
        <v>26.72</v>
      </c>
      <c r="F313" s="158">
        <v>-25.526700000000002</v>
      </c>
      <c r="G313" s="158">
        <v>-17.550699999999999</v>
      </c>
      <c r="H313" s="158">
        <v>-13.6051</v>
      </c>
      <c r="I313" s="158">
        <v>-7.0452000000000004</v>
      </c>
      <c r="J313" s="158">
        <v>3.4117000000000002</v>
      </c>
      <c r="K313" s="158">
        <v>8.2822999999999993</v>
      </c>
      <c r="L313" s="158">
        <v>2.1637</v>
      </c>
      <c r="M313" s="158">
        <v>2.5066000000000002</v>
      </c>
      <c r="N313" s="158">
        <v>2.452</v>
      </c>
      <c r="O313" s="158">
        <v>6.7447999999999997</v>
      </c>
      <c r="P313" s="158">
        <v>7.1300999999999997</v>
      </c>
      <c r="Q313" s="158">
        <v>8.1658000000000008</v>
      </c>
      <c r="R313" s="158">
        <v>4.5738000000000003</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1727</v>
      </c>
      <c r="C314" s="154">
        <v>148492</v>
      </c>
      <c r="D314" s="157">
        <v>44826</v>
      </c>
      <c r="E314" s="158">
        <v>10.6998</v>
      </c>
      <c r="F314" s="158">
        <v>-33.740400000000001</v>
      </c>
      <c r="G314" s="158">
        <v>-18.506399999999999</v>
      </c>
      <c r="H314" s="158">
        <v>-7.6883999999999997</v>
      </c>
      <c r="I314" s="158">
        <v>-5.0826000000000002</v>
      </c>
      <c r="J314" s="158">
        <v>0.35220000000000001</v>
      </c>
      <c r="K314" s="158">
        <v>5.4465000000000003</v>
      </c>
      <c r="L314" s="158">
        <v>0.57079999999999997</v>
      </c>
      <c r="M314" s="158">
        <v>1.6740999999999999</v>
      </c>
      <c r="N314" s="158">
        <v>1.6375999999999999</v>
      </c>
      <c r="O314" s="158"/>
      <c r="P314" s="158"/>
      <c r="Q314" s="158">
        <v>3.4737</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1728</v>
      </c>
      <c r="C315" s="154">
        <v>148496</v>
      </c>
      <c r="D315" s="157">
        <v>44826</v>
      </c>
      <c r="E315" s="158">
        <v>10.611599999999999</v>
      </c>
      <c r="F315" s="158">
        <v>-34.020600000000002</v>
      </c>
      <c r="G315" s="158">
        <v>-19.0029</v>
      </c>
      <c r="H315" s="158">
        <v>-8.0951000000000004</v>
      </c>
      <c r="I315" s="158">
        <v>-5.5163000000000002</v>
      </c>
      <c r="J315" s="158">
        <v>-6.6600000000000006E-2</v>
      </c>
      <c r="K315" s="158">
        <v>5.0279999999999996</v>
      </c>
      <c r="L315" s="158">
        <v>0.15529999999999999</v>
      </c>
      <c r="M315" s="158">
        <v>1.2506999999999999</v>
      </c>
      <c r="N315" s="158">
        <v>1.2122999999999999</v>
      </c>
      <c r="O315" s="158"/>
      <c r="P315" s="158"/>
      <c r="Q315" s="158">
        <v>3.0421999999999998</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44826</v>
      </c>
      <c r="E316" s="158">
        <v>24.143899999999999</v>
      </c>
      <c r="F316" s="158">
        <v>36.318600000000004</v>
      </c>
      <c r="G316" s="158">
        <v>-7.0004999999999997</v>
      </c>
      <c r="H316" s="158">
        <v>-1.9861</v>
      </c>
      <c r="I316" s="158">
        <v>1.3721000000000001</v>
      </c>
      <c r="J316" s="158">
        <v>7.5236999999999998</v>
      </c>
      <c r="K316" s="158">
        <v>8.5990000000000002</v>
      </c>
      <c r="L316" s="158">
        <v>4.5914999999999999</v>
      </c>
      <c r="M316" s="158">
        <v>3.7543000000000002</v>
      </c>
      <c r="N316" s="158">
        <v>3.3531</v>
      </c>
      <c r="O316" s="158">
        <v>6.5678999999999998</v>
      </c>
      <c r="P316" s="158">
        <v>6.8517000000000001</v>
      </c>
      <c r="Q316" s="158">
        <v>6.9474</v>
      </c>
      <c r="R316" s="158">
        <v>4.6807999999999996</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44826</v>
      </c>
      <c r="E317" s="158">
        <v>25.131</v>
      </c>
      <c r="F317" s="158">
        <v>36.637</v>
      </c>
      <c r="G317" s="158">
        <v>-6.6772999999999998</v>
      </c>
      <c r="H317" s="158">
        <v>-1.6593</v>
      </c>
      <c r="I317" s="158">
        <v>1.6817</v>
      </c>
      <c r="J317" s="158">
        <v>7.8384999999999998</v>
      </c>
      <c r="K317" s="158">
        <v>8.9166000000000007</v>
      </c>
      <c r="L317" s="158">
        <v>4.9099000000000004</v>
      </c>
      <c r="M317" s="158">
        <v>4.0747</v>
      </c>
      <c r="N317" s="158">
        <v>3.6762000000000001</v>
      </c>
      <c r="O317" s="158">
        <v>6.9009</v>
      </c>
      <c r="P317" s="158">
        <v>7.1833</v>
      </c>
      <c r="Q317" s="158">
        <v>8.2687000000000008</v>
      </c>
      <c r="R317" s="158">
        <v>5.0087000000000002</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44826</v>
      </c>
      <c r="E318" s="158">
        <v>16.067299999999999</v>
      </c>
      <c r="F318" s="158">
        <v>-40.618099999999998</v>
      </c>
      <c r="G318" s="158">
        <v>-20.561900000000001</v>
      </c>
      <c r="H318" s="158">
        <v>-9.1679999999999993</v>
      </c>
      <c r="I318" s="158">
        <v>-6.1999000000000004</v>
      </c>
      <c r="J318" s="158">
        <v>-0.315</v>
      </c>
      <c r="K318" s="158">
        <v>5.2693000000000003</v>
      </c>
      <c r="L318" s="158">
        <v>0.74229999999999996</v>
      </c>
      <c r="M318" s="158">
        <v>1.7828999999999999</v>
      </c>
      <c r="N318" s="158">
        <v>1.7278</v>
      </c>
      <c r="O318" s="158">
        <v>6.2645999999999997</v>
      </c>
      <c r="P318" s="158">
        <v>6.6288</v>
      </c>
      <c r="Q318" s="158">
        <v>7.3357000000000001</v>
      </c>
      <c r="R318" s="158">
        <v>4.1755000000000004</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44826</v>
      </c>
      <c r="E319" s="158">
        <v>15.7384</v>
      </c>
      <c r="F319" s="158">
        <v>-41.2346</v>
      </c>
      <c r="G319" s="158">
        <v>-20.9908</v>
      </c>
      <c r="H319" s="158">
        <v>-9.4913000000000007</v>
      </c>
      <c r="I319" s="158">
        <v>-6.5105000000000004</v>
      </c>
      <c r="J319" s="158">
        <v>-0.62060000000000004</v>
      </c>
      <c r="K319" s="158">
        <v>4.9618000000000002</v>
      </c>
      <c r="L319" s="158">
        <v>0.43830000000000002</v>
      </c>
      <c r="M319" s="158">
        <v>1.4684999999999999</v>
      </c>
      <c r="N319" s="158">
        <v>1.4144000000000001</v>
      </c>
      <c r="O319" s="158">
        <v>5.9401000000000002</v>
      </c>
      <c r="P319" s="158">
        <v>6.3047000000000004</v>
      </c>
      <c r="Q319" s="158">
        <v>7.0048000000000004</v>
      </c>
      <c r="R319" s="158">
        <v>3.8567999999999998</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44826</v>
      </c>
      <c r="E320" s="158">
        <v>2590.7417</v>
      </c>
      <c r="F320" s="158">
        <v>-43.075800000000001</v>
      </c>
      <c r="G320" s="158">
        <v>-21.727599999999999</v>
      </c>
      <c r="H320" s="158">
        <v>-10.945600000000001</v>
      </c>
      <c r="I320" s="158">
        <v>-7.4379999999999997</v>
      </c>
      <c r="J320" s="158">
        <v>-0.62619999999999998</v>
      </c>
      <c r="K320" s="158">
        <v>5.0266999999999999</v>
      </c>
      <c r="L320" s="158">
        <v>0.8609</v>
      </c>
      <c r="M320" s="158">
        <v>1.7214</v>
      </c>
      <c r="N320" s="158">
        <v>1.5911</v>
      </c>
      <c r="O320" s="158">
        <v>5.6444000000000001</v>
      </c>
      <c r="P320" s="158">
        <v>5.4821999999999997</v>
      </c>
      <c r="Q320" s="158">
        <v>6.4847999999999999</v>
      </c>
      <c r="R320" s="158">
        <v>3.3978999999999999</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44826</v>
      </c>
      <c r="E321" s="158">
        <v>2747.2995000000001</v>
      </c>
      <c r="F321" s="158">
        <v>-42.695599999999999</v>
      </c>
      <c r="G321" s="158">
        <v>-21.3477</v>
      </c>
      <c r="H321" s="158">
        <v>-10.566000000000001</v>
      </c>
      <c r="I321" s="158">
        <v>-7.0589000000000004</v>
      </c>
      <c r="J321" s="158">
        <v>-0.2462</v>
      </c>
      <c r="K321" s="158">
        <v>5.4118000000000004</v>
      </c>
      <c r="L321" s="158">
        <v>1.2430000000000001</v>
      </c>
      <c r="M321" s="158">
        <v>2.1109</v>
      </c>
      <c r="N321" s="158">
        <v>1.986</v>
      </c>
      <c r="O321" s="158">
        <v>6.0616000000000003</v>
      </c>
      <c r="P321" s="158">
        <v>5.9915000000000003</v>
      </c>
      <c r="Q321" s="158">
        <v>7.3535000000000004</v>
      </c>
      <c r="R321" s="158">
        <v>3.806</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44826</v>
      </c>
      <c r="E322" s="158">
        <v>3064.3389000000002</v>
      </c>
      <c r="F322" s="158">
        <v>-32.7669</v>
      </c>
      <c r="G322" s="158">
        <v>-18.305</v>
      </c>
      <c r="H322" s="158">
        <v>-9.1903000000000006</v>
      </c>
      <c r="I322" s="158">
        <v>-5.6186999999999996</v>
      </c>
      <c r="J322" s="158">
        <v>2.0013999999999998</v>
      </c>
      <c r="K322" s="158">
        <v>6.2293000000000003</v>
      </c>
      <c r="L322" s="158">
        <v>2.4405000000000001</v>
      </c>
      <c r="M322" s="158">
        <v>2.6718000000000002</v>
      </c>
      <c r="N322" s="158">
        <v>2.5804999999999998</v>
      </c>
      <c r="O322" s="158">
        <v>5.8494000000000002</v>
      </c>
      <c r="P322" s="158">
        <v>6.7214999999999998</v>
      </c>
      <c r="Q322" s="158">
        <v>7.7439</v>
      </c>
      <c r="R322" s="158">
        <v>4.0952999999999999</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44826</v>
      </c>
      <c r="E323" s="158">
        <v>3169.8483999999999</v>
      </c>
      <c r="F323" s="158">
        <v>-32.4071</v>
      </c>
      <c r="G323" s="158">
        <v>-17.9453</v>
      </c>
      <c r="H323" s="158">
        <v>-8.8306000000000004</v>
      </c>
      <c r="I323" s="158">
        <v>-5.2633999999999999</v>
      </c>
      <c r="J323" s="158">
        <v>2.3603000000000001</v>
      </c>
      <c r="K323" s="158">
        <v>6.5884999999999998</v>
      </c>
      <c r="L323" s="158">
        <v>2.8054000000000001</v>
      </c>
      <c r="M323" s="158">
        <v>3.0405000000000002</v>
      </c>
      <c r="N323" s="158">
        <v>2.9500999999999999</v>
      </c>
      <c r="O323" s="158">
        <v>6.1993999999999998</v>
      </c>
      <c r="P323" s="158">
        <v>7.056</v>
      </c>
      <c r="Q323" s="158">
        <v>8.0638000000000005</v>
      </c>
      <c r="R323" s="158">
        <v>4.4617000000000004</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44826</v>
      </c>
      <c r="E324" s="158">
        <v>62.891800000000003</v>
      </c>
      <c r="F324" s="158">
        <v>-88.117800000000003</v>
      </c>
      <c r="G324" s="158">
        <v>-43.256700000000002</v>
      </c>
      <c r="H324" s="158">
        <v>-35.007899999999999</v>
      </c>
      <c r="I324" s="158">
        <v>-20.78</v>
      </c>
      <c r="J324" s="158">
        <v>-2.2553000000000001</v>
      </c>
      <c r="K324" s="158">
        <v>9.3720999999999997</v>
      </c>
      <c r="L324" s="158">
        <v>0.61439999999999995</v>
      </c>
      <c r="M324" s="158">
        <v>0.95289999999999997</v>
      </c>
      <c r="N324" s="158">
        <v>1.2014</v>
      </c>
      <c r="O324" s="158">
        <v>6.7949999999999999</v>
      </c>
      <c r="P324" s="158">
        <v>7.2805999999999997</v>
      </c>
      <c r="Q324" s="158">
        <v>7.6596000000000002</v>
      </c>
      <c r="R324" s="158">
        <v>3.8025000000000002</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44826</v>
      </c>
      <c r="E325" s="158">
        <v>59.599499999999999</v>
      </c>
      <c r="F325" s="158">
        <v>-88.463700000000003</v>
      </c>
      <c r="G325" s="158">
        <v>-43.590600000000002</v>
      </c>
      <c r="H325" s="158">
        <v>-35.3491</v>
      </c>
      <c r="I325" s="158">
        <v>-21.117899999999999</v>
      </c>
      <c r="J325" s="158">
        <v>-2.5941000000000001</v>
      </c>
      <c r="K325" s="158">
        <v>9.0242000000000004</v>
      </c>
      <c r="L325" s="158">
        <v>0.27400000000000002</v>
      </c>
      <c r="M325" s="158">
        <v>0.61119999999999997</v>
      </c>
      <c r="N325" s="158">
        <v>0.85799999999999998</v>
      </c>
      <c r="O325" s="158">
        <v>6.4371999999999998</v>
      </c>
      <c r="P325" s="158">
        <v>6.9414999999999996</v>
      </c>
      <c r="Q325" s="158">
        <v>7.2523</v>
      </c>
      <c r="R325" s="158">
        <v>3.4462999999999999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1729</v>
      </c>
      <c r="C326" s="154">
        <v>148755</v>
      </c>
      <c r="D326" s="157">
        <v>44826</v>
      </c>
      <c r="E326" s="158">
        <v>10.542400000000001</v>
      </c>
      <c r="F326" s="158">
        <v>-40.1175</v>
      </c>
      <c r="G326" s="158">
        <v>-24.1873</v>
      </c>
      <c r="H326" s="158">
        <v>-15.779299999999999</v>
      </c>
      <c r="I326" s="158">
        <v>-8.6515000000000004</v>
      </c>
      <c r="J326" s="158">
        <v>-0.50239999999999996</v>
      </c>
      <c r="K326" s="158">
        <v>5.1927000000000003</v>
      </c>
      <c r="L326" s="158">
        <v>1.3546</v>
      </c>
      <c r="M326" s="158">
        <v>2.1089000000000002</v>
      </c>
      <c r="N326" s="158">
        <v>1.9930000000000001</v>
      </c>
      <c r="O326" s="158"/>
      <c r="P326" s="158"/>
      <c r="Q326" s="158">
        <v>3.5413000000000001</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1730</v>
      </c>
      <c r="C327" s="154">
        <v>148757</v>
      </c>
      <c r="D327" s="157">
        <v>44826</v>
      </c>
      <c r="E327" s="158">
        <v>10.472099999999999</v>
      </c>
      <c r="F327" s="158">
        <v>-40.386499999999998</v>
      </c>
      <c r="G327" s="158">
        <v>-24.5808</v>
      </c>
      <c r="H327" s="158">
        <v>-16.231400000000001</v>
      </c>
      <c r="I327" s="158">
        <v>-9.0801999999999996</v>
      </c>
      <c r="J327" s="158">
        <v>-0.94369999999999998</v>
      </c>
      <c r="K327" s="158">
        <v>4.7618</v>
      </c>
      <c r="L327" s="158">
        <v>0.92300000000000004</v>
      </c>
      <c r="M327" s="158">
        <v>1.6678999999999999</v>
      </c>
      <c r="N327" s="158">
        <v>1.5506</v>
      </c>
      <c r="O327" s="158"/>
      <c r="P327" s="158"/>
      <c r="Q327" s="158">
        <v>3.0859000000000001</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1647</v>
      </c>
      <c r="C328" s="154">
        <v>100856</v>
      </c>
      <c r="D328" s="157">
        <v>44826</v>
      </c>
      <c r="E328" s="158">
        <v>48.345500000000001</v>
      </c>
      <c r="F328" s="158">
        <v>-39.367600000000003</v>
      </c>
      <c r="G328" s="158">
        <v>-16.6372</v>
      </c>
      <c r="H328" s="158">
        <v>-10.8599</v>
      </c>
      <c r="I328" s="158">
        <v>-5.1559999999999997</v>
      </c>
      <c r="J328" s="158">
        <v>1.5607</v>
      </c>
      <c r="K328" s="158">
        <v>6.5058999999999996</v>
      </c>
      <c r="L328" s="158">
        <v>2.7612000000000001</v>
      </c>
      <c r="M328" s="158">
        <v>3.3006000000000002</v>
      </c>
      <c r="N328" s="158">
        <v>3.1732</v>
      </c>
      <c r="O328" s="158">
        <v>6.1334999999999997</v>
      </c>
      <c r="P328" s="158">
        <v>6.4832000000000001</v>
      </c>
      <c r="Q328" s="158">
        <v>7.4130000000000003</v>
      </c>
      <c r="R328" s="158">
        <v>4.8628</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1648</v>
      </c>
      <c r="C329" s="154">
        <v>118814</v>
      </c>
      <c r="D329" s="157">
        <v>44826</v>
      </c>
      <c r="E329" s="158">
        <v>50.232900000000001</v>
      </c>
      <c r="F329" s="158">
        <v>-39.0501</v>
      </c>
      <c r="G329" s="158">
        <v>-16.278600000000001</v>
      </c>
      <c r="H329" s="158">
        <v>-10.504300000000001</v>
      </c>
      <c r="I329" s="158">
        <v>-4.8023999999999996</v>
      </c>
      <c r="J329" s="158">
        <v>1.9205000000000001</v>
      </c>
      <c r="K329" s="158">
        <v>6.8722000000000003</v>
      </c>
      <c r="L329" s="158">
        <v>3.1263999999999998</v>
      </c>
      <c r="M329" s="158">
        <v>3.6697000000000002</v>
      </c>
      <c r="N329" s="158">
        <v>3.5546000000000002</v>
      </c>
      <c r="O329" s="158">
        <v>6.5473999999999997</v>
      </c>
      <c r="P329" s="158">
        <v>6.8918999999999997</v>
      </c>
      <c r="Q329" s="158">
        <v>7.9462999999999999</v>
      </c>
      <c r="R329" s="158">
        <v>5.2667000000000002</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1939</v>
      </c>
      <c r="C330" s="154">
        <v>138318</v>
      </c>
      <c r="D330" s="157">
        <v>44826</v>
      </c>
      <c r="E330" s="158">
        <v>35.579599999999999</v>
      </c>
      <c r="F330" s="158">
        <v>-35.358199999999997</v>
      </c>
      <c r="G330" s="158">
        <v>-20.073899999999998</v>
      </c>
      <c r="H330" s="158">
        <v>-11.770899999999999</v>
      </c>
      <c r="I330" s="158">
        <v>-6.8552</v>
      </c>
      <c r="J330" s="158">
        <v>-0.52590000000000003</v>
      </c>
      <c r="K330" s="158">
        <v>4.2614000000000001</v>
      </c>
      <c r="L330" s="158">
        <v>2.0213999999999999</v>
      </c>
      <c r="M330" s="158">
        <v>2.4039999999999999</v>
      </c>
      <c r="N330" s="158">
        <v>2.1604000000000001</v>
      </c>
      <c r="O330" s="158">
        <v>5.8612000000000002</v>
      </c>
      <c r="P330" s="158">
        <v>5.7245999999999997</v>
      </c>
      <c r="Q330" s="158">
        <v>6.6695000000000002</v>
      </c>
      <c r="R330" s="158">
        <v>4.0975999999999999</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1940</v>
      </c>
      <c r="C331" s="154">
        <v>138330</v>
      </c>
      <c r="D331" s="157">
        <v>44826</v>
      </c>
      <c r="E331" s="158">
        <v>38.851900000000001</v>
      </c>
      <c r="F331" s="158">
        <v>-34.633400000000002</v>
      </c>
      <c r="G331" s="158">
        <v>-19.322199999999999</v>
      </c>
      <c r="H331" s="158">
        <v>-11.0221</v>
      </c>
      <c r="I331" s="158">
        <v>-6.0989000000000004</v>
      </c>
      <c r="J331" s="158">
        <v>0.2122</v>
      </c>
      <c r="K331" s="158">
        <v>5.0006000000000004</v>
      </c>
      <c r="L331" s="158">
        <v>2.7435</v>
      </c>
      <c r="M331" s="158">
        <v>3.1478999999999999</v>
      </c>
      <c r="N331" s="158">
        <v>2.92</v>
      </c>
      <c r="O331" s="158">
        <v>6.6452999999999998</v>
      </c>
      <c r="P331" s="158">
        <v>6.6656000000000004</v>
      </c>
      <c r="Q331" s="158">
        <v>7.5591999999999997</v>
      </c>
      <c r="R331" s="158">
        <v>4.819</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1731</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1732</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44826</v>
      </c>
      <c r="E334" s="158">
        <v>12.8797</v>
      </c>
      <c r="F334" s="158">
        <v>-17.561800000000002</v>
      </c>
      <c r="G334" s="158">
        <v>-15.566599999999999</v>
      </c>
      <c r="H334" s="158">
        <v>-7.7614999999999998</v>
      </c>
      <c r="I334" s="158">
        <v>-4.5465999999999998</v>
      </c>
      <c r="J334" s="158">
        <v>1.2171000000000001</v>
      </c>
      <c r="K334" s="158">
        <v>5.0853000000000002</v>
      </c>
      <c r="L334" s="158">
        <v>1.9834000000000001</v>
      </c>
      <c r="M334" s="158">
        <v>2.6206999999999998</v>
      </c>
      <c r="N334" s="158">
        <v>2.4906999999999999</v>
      </c>
      <c r="O334" s="158">
        <v>6.2428999999999997</v>
      </c>
      <c r="P334" s="158"/>
      <c r="Q334" s="158">
        <v>7.1974999999999998</v>
      </c>
      <c r="R334" s="158">
        <v>3.9996</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44826</v>
      </c>
      <c r="E335" s="158">
        <v>12.655900000000001</v>
      </c>
      <c r="F335" s="158">
        <v>-17.872199999999999</v>
      </c>
      <c r="G335" s="158">
        <v>-15.9374</v>
      </c>
      <c r="H335" s="158">
        <v>-8.1859999999999999</v>
      </c>
      <c r="I335" s="158">
        <v>-4.9756999999999998</v>
      </c>
      <c r="J335" s="158">
        <v>0.78200000000000003</v>
      </c>
      <c r="K335" s="158">
        <v>4.6463000000000001</v>
      </c>
      <c r="L335" s="158">
        <v>1.5401</v>
      </c>
      <c r="M335" s="158">
        <v>2.1694</v>
      </c>
      <c r="N335" s="158">
        <v>2.0356999999999998</v>
      </c>
      <c r="O335" s="158">
        <v>5.7412999999999998</v>
      </c>
      <c r="P335" s="158"/>
      <c r="Q335" s="158">
        <v>6.6826999999999996</v>
      </c>
      <c r="R335" s="158">
        <v>3.5264000000000002</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44826</v>
      </c>
      <c r="E336" s="158">
        <v>32.945999999999998</v>
      </c>
      <c r="F336" s="158">
        <v>-1.7725</v>
      </c>
      <c r="G336" s="158">
        <v>-6.3484999999999996</v>
      </c>
      <c r="H336" s="158">
        <v>-0.61719999999999997</v>
      </c>
      <c r="I336" s="158">
        <v>0.2374</v>
      </c>
      <c r="J336" s="158">
        <v>3.0743</v>
      </c>
      <c r="K336" s="158">
        <v>4.9512999999999998</v>
      </c>
      <c r="L336" s="158">
        <v>2.3776000000000002</v>
      </c>
      <c r="M336" s="158">
        <v>2.9129</v>
      </c>
      <c r="N336" s="158">
        <v>2.5314000000000001</v>
      </c>
      <c r="O336" s="158">
        <v>6.3724999999999996</v>
      </c>
      <c r="P336" s="158">
        <v>6.4452999999999996</v>
      </c>
      <c r="Q336" s="158">
        <v>6.952</v>
      </c>
      <c r="R336" s="158">
        <v>4.0460000000000003</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44826</v>
      </c>
      <c r="E337" s="158">
        <v>33.856000000000002</v>
      </c>
      <c r="F337" s="158">
        <v>-1.5093000000000001</v>
      </c>
      <c r="G337" s="158">
        <v>-6.1060999999999996</v>
      </c>
      <c r="H337" s="158">
        <v>-0.36959999999999998</v>
      </c>
      <c r="I337" s="158">
        <v>0.4929</v>
      </c>
      <c r="J337" s="158">
        <v>3.3306</v>
      </c>
      <c r="K337" s="158">
        <v>5.2084000000000001</v>
      </c>
      <c r="L337" s="158">
        <v>2.6192000000000002</v>
      </c>
      <c r="M337" s="158">
        <v>3.1619999999999999</v>
      </c>
      <c r="N337" s="158">
        <v>2.7839</v>
      </c>
      <c r="O337" s="158">
        <v>6.6242000000000001</v>
      </c>
      <c r="P337" s="158">
        <v>6.7740999999999998</v>
      </c>
      <c r="Q337" s="158">
        <v>7.6254</v>
      </c>
      <c r="R337" s="158">
        <v>4.3045999999999998</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1858</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1858</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44826</v>
      </c>
      <c r="E340" s="158">
        <v>12.6873</v>
      </c>
      <c r="F340" s="158">
        <v>-35.925800000000002</v>
      </c>
      <c r="G340" s="158">
        <v>-19.627099999999999</v>
      </c>
      <c r="H340" s="158">
        <v>-12.014099999999999</v>
      </c>
      <c r="I340" s="158">
        <v>-7.7649999999999997</v>
      </c>
      <c r="J340" s="158">
        <v>-0.50090000000000001</v>
      </c>
      <c r="K340" s="158">
        <v>4.6859000000000002</v>
      </c>
      <c r="L340" s="158">
        <v>0.59750000000000003</v>
      </c>
      <c r="M340" s="158">
        <v>1.6701999999999999</v>
      </c>
      <c r="N340" s="158">
        <v>1.6716</v>
      </c>
      <c r="O340" s="158">
        <v>5.8890000000000002</v>
      </c>
      <c r="P340" s="158"/>
      <c r="Q340" s="158">
        <v>5.6487999999999996</v>
      </c>
      <c r="R340" s="158">
        <v>3.6442000000000001</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44826</v>
      </c>
      <c r="E341" s="158">
        <v>12.5068</v>
      </c>
      <c r="F341" s="158">
        <v>-35.861199999999997</v>
      </c>
      <c r="G341" s="158">
        <v>-19.9099</v>
      </c>
      <c r="H341" s="158">
        <v>-12.3116</v>
      </c>
      <c r="I341" s="158">
        <v>-8.0632000000000001</v>
      </c>
      <c r="J341" s="158">
        <v>-0.80910000000000004</v>
      </c>
      <c r="K341" s="158">
        <v>4.3551000000000002</v>
      </c>
      <c r="L341" s="158">
        <v>0.2525</v>
      </c>
      <c r="M341" s="158">
        <v>1.2873000000000001</v>
      </c>
      <c r="N341" s="158">
        <v>1.3073999999999999</v>
      </c>
      <c r="O341" s="158">
        <v>5.5487000000000002</v>
      </c>
      <c r="P341" s="158"/>
      <c r="Q341" s="158">
        <v>5.2999000000000001</v>
      </c>
      <c r="R341" s="158">
        <v>3.3258999999999999</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44826</v>
      </c>
      <c r="E342" s="158">
        <v>13.541</v>
      </c>
      <c r="F342" s="158">
        <v>-33.931899999999999</v>
      </c>
      <c r="G342" s="158">
        <v>-16.599699999999999</v>
      </c>
      <c r="H342" s="158">
        <v>-7.6132999999999997</v>
      </c>
      <c r="I342" s="158">
        <v>-4.7278000000000002</v>
      </c>
      <c r="J342" s="158">
        <v>0.93110000000000004</v>
      </c>
      <c r="K342" s="158">
        <v>5.6581000000000001</v>
      </c>
      <c r="L342" s="158">
        <v>2.42</v>
      </c>
      <c r="M342" s="158">
        <v>2.8660999999999999</v>
      </c>
      <c r="N342" s="158">
        <v>2.6867999999999999</v>
      </c>
      <c r="O342" s="158">
        <v>6.7405999999999997</v>
      </c>
      <c r="P342" s="158"/>
      <c r="Q342" s="158">
        <v>7.6235999999999997</v>
      </c>
      <c r="R342" s="158">
        <v>4.2786</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44826</v>
      </c>
      <c r="E343" s="158">
        <v>13.365</v>
      </c>
      <c r="F343" s="158">
        <v>-34.105800000000002</v>
      </c>
      <c r="G343" s="158">
        <v>-16.818000000000001</v>
      </c>
      <c r="H343" s="158">
        <v>-7.9078999999999997</v>
      </c>
      <c r="I343" s="158">
        <v>-5.0232000000000001</v>
      </c>
      <c r="J343" s="158">
        <v>0.63460000000000005</v>
      </c>
      <c r="K343" s="158">
        <v>5.3521999999999998</v>
      </c>
      <c r="L343" s="158">
        <v>2.0924</v>
      </c>
      <c r="M343" s="158">
        <v>2.5289000000000001</v>
      </c>
      <c r="N343" s="158">
        <v>2.3439999999999999</v>
      </c>
      <c r="O343" s="158">
        <v>6.4207000000000001</v>
      </c>
      <c r="P343" s="158"/>
      <c r="Q343" s="158">
        <v>7.2828999999999997</v>
      </c>
      <c r="R343" s="158">
        <v>3.9466000000000001</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-35.761623809523812</v>
      </c>
      <c r="G344" s="160">
        <v>-19.441099999999992</v>
      </c>
      <c r="H344" s="160">
        <v>-11.802199999999997</v>
      </c>
      <c r="I344" s="160">
        <v>-7.1938095238095237</v>
      </c>
      <c r="J344" s="160">
        <v>0.4700928571428572</v>
      </c>
      <c r="K344" s="160">
        <v>6.0768285714285719</v>
      </c>
      <c r="L344" s="160">
        <v>1.5559380952380952</v>
      </c>
      <c r="M344" s="160">
        <v>2.144278571428571</v>
      </c>
      <c r="N344" s="160">
        <v>2.1055714285714284</v>
      </c>
      <c r="O344" s="160">
        <v>6.1667666666666667</v>
      </c>
      <c r="P344" s="160">
        <v>6.4758214285714288</v>
      </c>
      <c r="Q344" s="160">
        <v>6.8099309523809515</v>
      </c>
      <c r="R344" s="160">
        <v>4.0259194444444439</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-34.995800000000003</v>
      </c>
      <c r="G345" s="160">
        <v>-18.102049999999998</v>
      </c>
      <c r="H345" s="160">
        <v>-9.2155000000000005</v>
      </c>
      <c r="I345" s="160">
        <v>-6.1553000000000004</v>
      </c>
      <c r="J345" s="160">
        <v>0.35560000000000003</v>
      </c>
      <c r="K345" s="160">
        <v>5.52095</v>
      </c>
      <c r="L345" s="160">
        <v>1.8009500000000001</v>
      </c>
      <c r="M345" s="160">
        <v>2.2228500000000002</v>
      </c>
      <c r="N345" s="160">
        <v>2.1423000000000001</v>
      </c>
      <c r="O345" s="160">
        <v>6.2537500000000001</v>
      </c>
      <c r="P345" s="160">
        <v>6.6935500000000001</v>
      </c>
      <c r="Q345" s="160">
        <v>7.2248999999999999</v>
      </c>
      <c r="R345" s="160">
        <v>4.0964499999999999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44826</v>
      </c>
      <c r="E348" s="158">
        <v>18.037400000000002</v>
      </c>
      <c r="F348" s="158">
        <v>-28.914200000000001</v>
      </c>
      <c r="G348" s="158">
        <v>-16.638000000000002</v>
      </c>
      <c r="H348" s="158">
        <v>-7.7070999999999996</v>
      </c>
      <c r="I348" s="158">
        <v>-3.9112</v>
      </c>
      <c r="J348" s="158">
        <v>4.0940000000000003</v>
      </c>
      <c r="K348" s="158">
        <v>17.178699999999999</v>
      </c>
      <c r="L348" s="158">
        <v>9.7219999999999995</v>
      </c>
      <c r="M348" s="158">
        <v>8.1556999999999995</v>
      </c>
      <c r="N348" s="158">
        <v>7.2313999999999998</v>
      </c>
      <c r="O348" s="158">
        <v>6.8936000000000002</v>
      </c>
      <c r="P348" s="158">
        <v>7.0736999999999997</v>
      </c>
      <c r="Q348" s="158">
        <v>8.2422000000000004</v>
      </c>
      <c r="R348" s="158">
        <v>8.4228000000000005</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44826</v>
      </c>
      <c r="E349" s="158">
        <v>16.8644</v>
      </c>
      <c r="F349" s="158">
        <v>-29.627099999999999</v>
      </c>
      <c r="G349" s="158">
        <v>-17.433900000000001</v>
      </c>
      <c r="H349" s="158">
        <v>-8.5504999999999995</v>
      </c>
      <c r="I349" s="158">
        <v>-4.7527999999999997</v>
      </c>
      <c r="J349" s="158">
        <v>3.2414000000000001</v>
      </c>
      <c r="K349" s="158">
        <v>16.2865</v>
      </c>
      <c r="L349" s="158">
        <v>8.7364999999999995</v>
      </c>
      <c r="M349" s="158">
        <v>7.1871</v>
      </c>
      <c r="N349" s="158">
        <v>6.2946999999999997</v>
      </c>
      <c r="O349" s="158">
        <v>6.0019999999999998</v>
      </c>
      <c r="P349" s="158">
        <v>6.0942999999999996</v>
      </c>
      <c r="Q349" s="158">
        <v>7.2680999999999996</v>
      </c>
      <c r="R349" s="158">
        <v>7.5067000000000004</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44826</v>
      </c>
      <c r="E350" s="158">
        <v>0.17030000000000001</v>
      </c>
      <c r="F350" s="158">
        <v>0</v>
      </c>
      <c r="G350" s="158">
        <v>0</v>
      </c>
      <c r="H350" s="158">
        <v>3.0636000000000001</v>
      </c>
      <c r="I350" s="158">
        <v>1.5318000000000001</v>
      </c>
      <c r="J350" s="158">
        <v>0.69179999999999997</v>
      </c>
      <c r="K350" s="158">
        <v>0.46650000000000003</v>
      </c>
      <c r="L350" s="158">
        <v>-117.10339999999999</v>
      </c>
      <c r="M350" s="158">
        <v>-78.638800000000003</v>
      </c>
      <c r="N350" s="158">
        <v>-59.033000000000001</v>
      </c>
      <c r="O350" s="158"/>
      <c r="P350" s="158"/>
      <c r="Q350" s="158">
        <v>-33.792999999999999</v>
      </c>
      <c r="R350" s="158">
        <v>-35.994500000000002</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44826</v>
      </c>
      <c r="E351" s="158">
        <v>0.16300000000000001</v>
      </c>
      <c r="F351" s="158">
        <v>0</v>
      </c>
      <c r="G351" s="158">
        <v>0</v>
      </c>
      <c r="H351" s="158">
        <v>0</v>
      </c>
      <c r="I351" s="158">
        <v>0</v>
      </c>
      <c r="J351" s="158">
        <v>0.7228</v>
      </c>
      <c r="K351" s="158">
        <v>0.4874</v>
      </c>
      <c r="L351" s="158">
        <v>-117.12779999999999</v>
      </c>
      <c r="M351" s="158">
        <v>-78.655100000000004</v>
      </c>
      <c r="N351" s="158">
        <v>-59.045200000000001</v>
      </c>
      <c r="O351" s="158"/>
      <c r="P351" s="158"/>
      <c r="Q351" s="158">
        <v>-33.7986</v>
      </c>
      <c r="R351" s="158">
        <v>-36.004100000000001</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44826</v>
      </c>
      <c r="E352" s="158">
        <v>19.056100000000001</v>
      </c>
      <c r="F352" s="158">
        <v>-35.5916</v>
      </c>
      <c r="G352" s="158">
        <v>-16.131799999999998</v>
      </c>
      <c r="H352" s="158">
        <v>-7.1045999999999996</v>
      </c>
      <c r="I352" s="158">
        <v>-4.6843000000000004</v>
      </c>
      <c r="J352" s="158">
        <v>1.7574000000000001</v>
      </c>
      <c r="K352" s="158">
        <v>7.2568999999999999</v>
      </c>
      <c r="L352" s="158">
        <v>3.5756000000000001</v>
      </c>
      <c r="M352" s="158">
        <v>4.1341999999999999</v>
      </c>
      <c r="N352" s="158">
        <v>4.1948999999999996</v>
      </c>
      <c r="O352" s="158">
        <v>7.3998999999999997</v>
      </c>
      <c r="P352" s="158">
        <v>6.6947000000000001</v>
      </c>
      <c r="Q352" s="158">
        <v>8.1866000000000003</v>
      </c>
      <c r="R352" s="158">
        <v>6.4574999999999996</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44826</v>
      </c>
      <c r="E353" s="158">
        <v>17.413799999999998</v>
      </c>
      <c r="F353" s="158">
        <v>-36.434699999999999</v>
      </c>
      <c r="G353" s="158">
        <v>-17.023900000000001</v>
      </c>
      <c r="H353" s="158">
        <v>-7.9527999999999999</v>
      </c>
      <c r="I353" s="158">
        <v>-5.5575999999999999</v>
      </c>
      <c r="J353" s="158">
        <v>0.88639999999999997</v>
      </c>
      <c r="K353" s="158">
        <v>6.3776000000000002</v>
      </c>
      <c r="L353" s="158">
        <v>2.7088999999999999</v>
      </c>
      <c r="M353" s="158">
        <v>3.2570000000000001</v>
      </c>
      <c r="N353" s="158">
        <v>3.3048999999999999</v>
      </c>
      <c r="O353" s="158">
        <v>6.3394000000000004</v>
      </c>
      <c r="P353" s="158">
        <v>5.5208000000000004</v>
      </c>
      <c r="Q353" s="158">
        <v>7.0031999999999996</v>
      </c>
      <c r="R353" s="158">
        <v>5.4531000000000001</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2018</v>
      </c>
      <c r="C354" s="154">
        <v>133868</v>
      </c>
      <c r="D354" s="157">
        <v>44826</v>
      </c>
      <c r="E354" s="158">
        <v>10.565300000000001</v>
      </c>
      <c r="F354" s="158">
        <v>-27.616700000000002</v>
      </c>
      <c r="G354" s="158">
        <v>-13.5733</v>
      </c>
      <c r="H354" s="158">
        <v>-5.4231999999999996</v>
      </c>
      <c r="I354" s="158">
        <v>-2.4161000000000001</v>
      </c>
      <c r="J354" s="158">
        <v>1.1936</v>
      </c>
      <c r="K354" s="158">
        <v>5.3354999999999997</v>
      </c>
      <c r="L354" s="158">
        <v>248.54150000000001</v>
      </c>
      <c r="M354" s="158">
        <v>187.47309999999999</v>
      </c>
      <c r="N354" s="158">
        <v>141.5147</v>
      </c>
      <c r="O354" s="158">
        <v>13.558199999999999</v>
      </c>
      <c r="P354" s="158">
        <v>-3.8786</v>
      </c>
      <c r="Q354" s="158">
        <v>0.7288</v>
      </c>
      <c r="R354" s="158">
        <v>63.708599999999997</v>
      </c>
      <c r="S354" t="s">
        <v>1859</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2019</v>
      </c>
      <c r="C355" s="154">
        <v>133867</v>
      </c>
      <c r="D355" s="157">
        <v>44826</v>
      </c>
      <c r="E355" s="158">
        <v>10.402900000000001</v>
      </c>
      <c r="F355" s="158">
        <v>-28.047499999999999</v>
      </c>
      <c r="G355" s="158">
        <v>-13.9017</v>
      </c>
      <c r="H355" s="158">
        <v>-5.7077999999999998</v>
      </c>
      <c r="I355" s="158">
        <v>-2.7039</v>
      </c>
      <c r="J355" s="158">
        <v>0.90620000000000001</v>
      </c>
      <c r="K355" s="158">
        <v>5.048</v>
      </c>
      <c r="L355" s="158">
        <v>247.9051</v>
      </c>
      <c r="M355" s="158">
        <v>186.79470000000001</v>
      </c>
      <c r="N355" s="158">
        <v>140.8357</v>
      </c>
      <c r="O355" s="158">
        <v>13.238799999999999</v>
      </c>
      <c r="P355" s="158">
        <v>-4.1159999999999997</v>
      </c>
      <c r="Q355" s="158">
        <v>0.52300000000000002</v>
      </c>
      <c r="R355" s="158">
        <v>63.250900000000001</v>
      </c>
      <c r="S355" t="s">
        <v>1859</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1990</v>
      </c>
      <c r="C356" s="154">
        <v>133488</v>
      </c>
      <c r="D356" s="157">
        <v>44826</v>
      </c>
      <c r="E356" s="158">
        <v>19.378799999999998</v>
      </c>
      <c r="F356" s="158">
        <v>74.361099999999993</v>
      </c>
      <c r="G356" s="158">
        <v>19.368099999999998</v>
      </c>
      <c r="H356" s="158">
        <v>9.0295000000000005</v>
      </c>
      <c r="I356" s="158">
        <v>7.2446000000000002</v>
      </c>
      <c r="J356" s="158">
        <v>8.7159999999999993</v>
      </c>
      <c r="K356" s="158">
        <v>8.7634000000000007</v>
      </c>
      <c r="L356" s="158">
        <v>4.2599</v>
      </c>
      <c r="M356" s="158">
        <v>5.0180999999999996</v>
      </c>
      <c r="N356" s="158">
        <v>12.910299999999999</v>
      </c>
      <c r="O356" s="158">
        <v>9.0973000000000006</v>
      </c>
      <c r="P356" s="158">
        <v>7.4919000000000002</v>
      </c>
      <c r="Q356" s="158">
        <v>9.0105000000000004</v>
      </c>
      <c r="R356" s="158">
        <v>13.4628</v>
      </c>
      <c r="S356" t="s">
        <v>1859</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1991</v>
      </c>
      <c r="C357" s="154">
        <v>133486</v>
      </c>
      <c r="D357" s="157">
        <v>44826</v>
      </c>
      <c r="E357" s="158">
        <v>17.996099999999998</v>
      </c>
      <c r="F357" s="158">
        <v>73.365799999999993</v>
      </c>
      <c r="G357" s="158">
        <v>18.4848</v>
      </c>
      <c r="H357" s="158">
        <v>7.2247000000000003</v>
      </c>
      <c r="I357" s="158">
        <v>5.9241999999999999</v>
      </c>
      <c r="J357" s="158">
        <v>7.6651999999999996</v>
      </c>
      <c r="K357" s="158">
        <v>7.8484999999999996</v>
      </c>
      <c r="L357" s="158">
        <v>3.4154</v>
      </c>
      <c r="M357" s="158">
        <v>4.1688999999999998</v>
      </c>
      <c r="N357" s="158">
        <v>12.007999999999999</v>
      </c>
      <c r="O357" s="158">
        <v>8.2706</v>
      </c>
      <c r="P357" s="158">
        <v>6.6009000000000002</v>
      </c>
      <c r="Q357" s="158">
        <v>7.9633000000000003</v>
      </c>
      <c r="R357" s="158">
        <v>12.619</v>
      </c>
      <c r="S357" t="s">
        <v>1859</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1992</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1993</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44826</v>
      </c>
      <c r="E360" s="158">
        <v>35.402299999999997</v>
      </c>
      <c r="F360" s="158">
        <v>-51.580399999999997</v>
      </c>
      <c r="G360" s="158">
        <v>-20.927700000000002</v>
      </c>
      <c r="H360" s="158">
        <v>-9.9669000000000008</v>
      </c>
      <c r="I360" s="158">
        <v>-6.6037999999999997</v>
      </c>
      <c r="J360" s="158">
        <v>-0.22939999999999999</v>
      </c>
      <c r="K360" s="158">
        <v>5.0366</v>
      </c>
      <c r="L360" s="158">
        <v>14.807</v>
      </c>
      <c r="M360" s="158">
        <v>10.981999999999999</v>
      </c>
      <c r="N360" s="158">
        <v>8.7926000000000002</v>
      </c>
      <c r="O360" s="158">
        <v>6.6345000000000001</v>
      </c>
      <c r="P360" s="158">
        <v>4.3235000000000001</v>
      </c>
      <c r="Q360" s="158">
        <v>7.0777999999999999</v>
      </c>
      <c r="R360" s="158">
        <v>6.6821000000000002</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44826</v>
      </c>
      <c r="E361" s="158">
        <v>33.153100000000002</v>
      </c>
      <c r="F361" s="158">
        <v>-52.44</v>
      </c>
      <c r="G361" s="158">
        <v>-21.759899999999998</v>
      </c>
      <c r="H361" s="158">
        <v>-10.798400000000001</v>
      </c>
      <c r="I361" s="158">
        <v>-7.4337999999999997</v>
      </c>
      <c r="J361" s="158">
        <v>-1.0573999999999999</v>
      </c>
      <c r="K361" s="158">
        <v>4.2087000000000003</v>
      </c>
      <c r="L361" s="158">
        <v>13.9846</v>
      </c>
      <c r="M361" s="158">
        <v>10.111700000000001</v>
      </c>
      <c r="N361" s="158">
        <v>7.8844000000000003</v>
      </c>
      <c r="O361" s="158">
        <v>5.7839999999999998</v>
      </c>
      <c r="P361" s="158">
        <v>3.5185</v>
      </c>
      <c r="Q361" s="158">
        <v>6.3813000000000004</v>
      </c>
      <c r="R361" s="158">
        <v>5.8120000000000003</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44826</v>
      </c>
      <c r="E362" s="158">
        <v>23.621700000000001</v>
      </c>
      <c r="F362" s="158">
        <v>-57.236600000000003</v>
      </c>
      <c r="G362" s="158">
        <v>-28.929099999999998</v>
      </c>
      <c r="H362" s="158">
        <v>-18.367000000000001</v>
      </c>
      <c r="I362" s="158">
        <v>-8.8546999999999993</v>
      </c>
      <c r="J362" s="158">
        <v>-9.2331000000000003</v>
      </c>
      <c r="K362" s="158">
        <v>-0.28029999999999999</v>
      </c>
      <c r="L362" s="158">
        <v>9.4856999999999996</v>
      </c>
      <c r="M362" s="158">
        <v>5.8308999999999997</v>
      </c>
      <c r="N362" s="158">
        <v>8.8808000000000007</v>
      </c>
      <c r="O362" s="158">
        <v>6.0971000000000002</v>
      </c>
      <c r="P362" s="158">
        <v>6.2625000000000002</v>
      </c>
      <c r="Q362" s="158">
        <v>8.2843999999999998</v>
      </c>
      <c r="R362" s="158">
        <v>12.4945</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44826</v>
      </c>
      <c r="E363" s="158">
        <v>23.836300000000001</v>
      </c>
      <c r="F363" s="158">
        <v>-57.332700000000003</v>
      </c>
      <c r="G363" s="158">
        <v>-28.9741</v>
      </c>
      <c r="H363" s="158">
        <v>-18.3977</v>
      </c>
      <c r="I363" s="158">
        <v>-8.8729999999999993</v>
      </c>
      <c r="J363" s="158">
        <v>-9.2380999999999993</v>
      </c>
      <c r="K363" s="158">
        <v>-0.28110000000000002</v>
      </c>
      <c r="L363" s="158">
        <v>-1.4662999999999999</v>
      </c>
      <c r="M363" s="158">
        <v>-1.4958</v>
      </c>
      <c r="N363" s="158">
        <v>3.1436999999999999</v>
      </c>
      <c r="O363" s="158">
        <v>4.5227000000000004</v>
      </c>
      <c r="P363" s="158">
        <v>5.6151999999999997</v>
      </c>
      <c r="Q363" s="158">
        <v>7.9528999999999996</v>
      </c>
      <c r="R363" s="158">
        <v>9.6439000000000004</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44826</v>
      </c>
      <c r="E366" s="158">
        <v>0.505</v>
      </c>
      <c r="F366" s="158">
        <v>14.4612</v>
      </c>
      <c r="G366" s="158">
        <v>14.4726</v>
      </c>
      <c r="H366" s="158">
        <v>14.4956</v>
      </c>
      <c r="I366" s="158">
        <v>15.058199999999999</v>
      </c>
      <c r="J366" s="158">
        <v>-66.438800000000001</v>
      </c>
      <c r="K366" s="158">
        <v>-15.5495</v>
      </c>
      <c r="L366" s="158">
        <v>-2.4058999999999999</v>
      </c>
      <c r="M366" s="158"/>
      <c r="N366" s="158"/>
      <c r="O366" s="158"/>
      <c r="P366" s="158"/>
      <c r="Q366" s="158">
        <v>-1.0915999999999999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44826</v>
      </c>
      <c r="E367" s="158">
        <v>0.5343</v>
      </c>
      <c r="F367" s="158">
        <v>13.667899999999999</v>
      </c>
      <c r="G367" s="158">
        <v>15.960800000000001</v>
      </c>
      <c r="H367" s="158">
        <v>14.6799</v>
      </c>
      <c r="I367" s="158">
        <v>15.2149</v>
      </c>
      <c r="J367" s="158">
        <v>-66.336399999999998</v>
      </c>
      <c r="K367" s="158">
        <v>-15.5528</v>
      </c>
      <c r="L367" s="158">
        <v>-2.4205000000000001</v>
      </c>
      <c r="M367" s="158"/>
      <c r="N367" s="158"/>
      <c r="O367" s="158"/>
      <c r="P367" s="158"/>
      <c r="Q367" s="158">
        <v>-1.0983000000000001</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44826</v>
      </c>
      <c r="E370" s="158">
        <v>19.650600000000001</v>
      </c>
      <c r="F370" s="158">
        <v>-42.300800000000002</v>
      </c>
      <c r="G370" s="158">
        <v>-20.521100000000001</v>
      </c>
      <c r="H370" s="158">
        <v>-11.0945</v>
      </c>
      <c r="I370" s="158">
        <v>-6.2605000000000004</v>
      </c>
      <c r="J370" s="158">
        <v>1.8363</v>
      </c>
      <c r="K370" s="158">
        <v>7.4436999999999998</v>
      </c>
      <c r="L370" s="158">
        <v>2.3296999999999999</v>
      </c>
      <c r="M370" s="158">
        <v>2.9214000000000002</v>
      </c>
      <c r="N370" s="158">
        <v>3.1387</v>
      </c>
      <c r="O370" s="158">
        <v>7.4638</v>
      </c>
      <c r="P370" s="158">
        <v>6.9241000000000001</v>
      </c>
      <c r="Q370" s="158">
        <v>8.2703000000000007</v>
      </c>
      <c r="R370" s="158">
        <v>6.5621999999999998</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44826</v>
      </c>
      <c r="E371" s="158">
        <v>20.8781</v>
      </c>
      <c r="F371" s="158">
        <v>-41.5608</v>
      </c>
      <c r="G371" s="158">
        <v>-19.839300000000001</v>
      </c>
      <c r="H371" s="158">
        <v>-10.4435</v>
      </c>
      <c r="I371" s="158">
        <v>-5.6196999999999999</v>
      </c>
      <c r="J371" s="158">
        <v>2.4695999999999998</v>
      </c>
      <c r="K371" s="158">
        <v>8.0737000000000005</v>
      </c>
      <c r="L371" s="158">
        <v>2.9584999999999999</v>
      </c>
      <c r="M371" s="158">
        <v>3.5840000000000001</v>
      </c>
      <c r="N371" s="158">
        <v>3.7988</v>
      </c>
      <c r="O371" s="158">
        <v>8.0368999999999993</v>
      </c>
      <c r="P371" s="158">
        <v>7.5552999999999999</v>
      </c>
      <c r="Q371" s="158">
        <v>9.0447000000000006</v>
      </c>
      <c r="R371" s="158">
        <v>7.1818999999999997</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44826</v>
      </c>
      <c r="E372" s="158">
        <v>25.607600000000001</v>
      </c>
      <c r="F372" s="158">
        <v>-34.603400000000001</v>
      </c>
      <c r="G372" s="158">
        <v>-10.301399999999999</v>
      </c>
      <c r="H372" s="158">
        <v>-8.0915999999999997</v>
      </c>
      <c r="I372" s="158">
        <v>-2.7968000000000002</v>
      </c>
      <c r="J372" s="158">
        <v>1.3394999999999999</v>
      </c>
      <c r="K372" s="158">
        <v>8.2281999999999993</v>
      </c>
      <c r="L372" s="158">
        <v>3.9020999999999999</v>
      </c>
      <c r="M372" s="158">
        <v>4.3874000000000004</v>
      </c>
      <c r="N372" s="158">
        <v>4.4947999999999997</v>
      </c>
      <c r="O372" s="158">
        <v>7.4603999999999999</v>
      </c>
      <c r="P372" s="158">
        <v>7.2518000000000002</v>
      </c>
      <c r="Q372" s="158">
        <v>8.2867999999999995</v>
      </c>
      <c r="R372" s="158">
        <v>6.2248000000000001</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44826</v>
      </c>
      <c r="E373" s="158">
        <v>27.7056</v>
      </c>
      <c r="F373" s="158">
        <v>-33.957900000000002</v>
      </c>
      <c r="G373" s="158">
        <v>-9.6533999999999995</v>
      </c>
      <c r="H373" s="158">
        <v>-7.4234</v>
      </c>
      <c r="I373" s="158">
        <v>-2.1343999999999999</v>
      </c>
      <c r="J373" s="158">
        <v>2.0007999999999999</v>
      </c>
      <c r="K373" s="158">
        <v>8.9017999999999997</v>
      </c>
      <c r="L373" s="158">
        <v>4.5751999999999997</v>
      </c>
      <c r="M373" s="158">
        <v>5.0564999999999998</v>
      </c>
      <c r="N373" s="158">
        <v>5.1757</v>
      </c>
      <c r="O373" s="158">
        <v>8.1478999999999999</v>
      </c>
      <c r="P373" s="158">
        <v>8.0292999999999992</v>
      </c>
      <c r="Q373" s="158">
        <v>8.9894999999999996</v>
      </c>
      <c r="R373" s="158">
        <v>6.9371</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44826</v>
      </c>
      <c r="E374" s="158">
        <v>15.390700000000001</v>
      </c>
      <c r="F374" s="158">
        <v>-73.606800000000007</v>
      </c>
      <c r="G374" s="158">
        <v>-27.998899999999999</v>
      </c>
      <c r="H374" s="158">
        <v>-14.696</v>
      </c>
      <c r="I374" s="158">
        <v>-5.9997999999999996</v>
      </c>
      <c r="J374" s="158">
        <v>0.43619999999999998</v>
      </c>
      <c r="K374" s="158">
        <v>5.9364999999999997</v>
      </c>
      <c r="L374" s="158">
        <v>0.89980000000000004</v>
      </c>
      <c r="M374" s="158">
        <v>2.1960000000000002</v>
      </c>
      <c r="N374" s="158">
        <v>13.0281</v>
      </c>
      <c r="O374" s="158">
        <v>3.5444</v>
      </c>
      <c r="P374" s="158">
        <v>2.8348</v>
      </c>
      <c r="Q374" s="158">
        <v>5.1650999999999998</v>
      </c>
      <c r="R374" s="158">
        <v>10.375</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44826</v>
      </c>
      <c r="E375" s="158">
        <v>16.526599999999998</v>
      </c>
      <c r="F375" s="158">
        <v>-72.9572</v>
      </c>
      <c r="G375" s="158">
        <v>-27.3246</v>
      </c>
      <c r="H375" s="158">
        <v>-13.9711</v>
      </c>
      <c r="I375" s="158">
        <v>-5.2740999999999998</v>
      </c>
      <c r="J375" s="158">
        <v>1.1624000000000001</v>
      </c>
      <c r="K375" s="158">
        <v>6.6786000000000003</v>
      </c>
      <c r="L375" s="158">
        <v>1.6337999999999999</v>
      </c>
      <c r="M375" s="158">
        <v>2.9403000000000001</v>
      </c>
      <c r="N375" s="158">
        <v>13.855600000000001</v>
      </c>
      <c r="O375" s="158">
        <v>4.2553999999999998</v>
      </c>
      <c r="P375" s="158">
        <v>3.6476000000000002</v>
      </c>
      <c r="Q375" s="158">
        <v>6.0434000000000001</v>
      </c>
      <c r="R375" s="158">
        <v>11.1736</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44826</v>
      </c>
      <c r="E376" s="158">
        <v>14.4621</v>
      </c>
      <c r="F376" s="158">
        <v>-21.944199999999999</v>
      </c>
      <c r="G376" s="158">
        <v>-15.0403</v>
      </c>
      <c r="H376" s="158">
        <v>-9.1418999999999997</v>
      </c>
      <c r="I376" s="158">
        <v>-4.8943000000000003</v>
      </c>
      <c r="J376" s="158">
        <v>2.4802</v>
      </c>
      <c r="K376" s="158">
        <v>6.6155999999999997</v>
      </c>
      <c r="L376" s="158">
        <v>2.6703999999999999</v>
      </c>
      <c r="M376" s="158">
        <v>2.9257</v>
      </c>
      <c r="N376" s="158">
        <v>2.8475000000000001</v>
      </c>
      <c r="O376" s="158">
        <v>6.1116000000000001</v>
      </c>
      <c r="P376" s="158">
        <v>6.5308999999999999</v>
      </c>
      <c r="Q376" s="158">
        <v>6.8621999999999996</v>
      </c>
      <c r="R376" s="158">
        <v>5.0534999999999997</v>
      </c>
      <c r="S376" t="s">
        <v>1858</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44826</v>
      </c>
      <c r="E377" s="158">
        <v>13.6898</v>
      </c>
      <c r="F377" s="158">
        <v>-22.648800000000001</v>
      </c>
      <c r="G377" s="158">
        <v>-15.9763</v>
      </c>
      <c r="H377" s="158">
        <v>-10.036099999999999</v>
      </c>
      <c r="I377" s="158">
        <v>-5.8335999999999997</v>
      </c>
      <c r="J377" s="158">
        <v>1.5415000000000001</v>
      </c>
      <c r="K377" s="158">
        <v>5.6582999999999997</v>
      </c>
      <c r="L377" s="158">
        <v>1.7174</v>
      </c>
      <c r="M377" s="158">
        <v>1.962</v>
      </c>
      <c r="N377" s="158">
        <v>1.8806</v>
      </c>
      <c r="O377" s="158">
        <v>5.1199000000000003</v>
      </c>
      <c r="P377" s="158">
        <v>5.4832999999999998</v>
      </c>
      <c r="Q377" s="158">
        <v>5.8124000000000002</v>
      </c>
      <c r="R377" s="158">
        <v>4.0415000000000001</v>
      </c>
      <c r="S377" t="s">
        <v>1858</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44826</v>
      </c>
      <c r="E378" s="158">
        <v>1493.944</v>
      </c>
      <c r="F378" s="158">
        <v>-55.517699999999998</v>
      </c>
      <c r="G378" s="158">
        <v>-18.497800000000002</v>
      </c>
      <c r="H378" s="158">
        <v>-10.1408</v>
      </c>
      <c r="I378" s="158">
        <v>-9.0496999999999996</v>
      </c>
      <c r="J378" s="158">
        <v>-1.1074999999999999</v>
      </c>
      <c r="K378" s="158">
        <v>3.7791999999999999</v>
      </c>
      <c r="L378" s="158">
        <v>0.61109999999999998</v>
      </c>
      <c r="M378" s="158">
        <v>1.0345</v>
      </c>
      <c r="N378" s="158">
        <v>1.1516</v>
      </c>
      <c r="O378" s="158">
        <v>4.4036999999999997</v>
      </c>
      <c r="P378" s="158">
        <v>2.3567</v>
      </c>
      <c r="Q378" s="158">
        <v>5.1098999999999997</v>
      </c>
      <c r="R378" s="158">
        <v>2.5478000000000001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44826</v>
      </c>
      <c r="E379" s="158">
        <v>1610.2029</v>
      </c>
      <c r="F379" s="158">
        <v>-54.3018</v>
      </c>
      <c r="G379" s="158">
        <v>-17.280100000000001</v>
      </c>
      <c r="H379" s="158">
        <v>-8.9232999999999993</v>
      </c>
      <c r="I379" s="158">
        <v>-7.8335999999999997</v>
      </c>
      <c r="J379" s="158">
        <v>0.1119</v>
      </c>
      <c r="K379" s="158">
        <v>5.0126999999999997</v>
      </c>
      <c r="L379" s="158">
        <v>1.8375999999999999</v>
      </c>
      <c r="M379" s="158">
        <v>2.2688999999999999</v>
      </c>
      <c r="N379" s="158">
        <v>2.3834</v>
      </c>
      <c r="O379" s="158">
        <v>5.6515000000000004</v>
      </c>
      <c r="P379" s="158">
        <v>3.4274</v>
      </c>
      <c r="Q379" s="158">
        <v>6.0923999999999996</v>
      </c>
      <c r="R379" s="158">
        <v>3.7679999999999998</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44826</v>
      </c>
      <c r="E380" s="158">
        <v>24.3033</v>
      </c>
      <c r="F380" s="158">
        <v>-47.996099999999998</v>
      </c>
      <c r="G380" s="158">
        <v>-20.790099999999999</v>
      </c>
      <c r="H380" s="158">
        <v>-16.6174</v>
      </c>
      <c r="I380" s="158">
        <v>-8.3087</v>
      </c>
      <c r="J380" s="158">
        <v>-0.48909999999999998</v>
      </c>
      <c r="K380" s="158">
        <v>5.6089000000000002</v>
      </c>
      <c r="L380" s="158">
        <v>-2.5047999999999999</v>
      </c>
      <c r="M380" s="158">
        <v>-0.39019999999999999</v>
      </c>
      <c r="N380" s="158">
        <v>0.40160000000000001</v>
      </c>
      <c r="O380" s="158">
        <v>4.7434000000000003</v>
      </c>
      <c r="P380" s="158">
        <v>5.5407000000000002</v>
      </c>
      <c r="Q380" s="158">
        <v>7.4394999999999998</v>
      </c>
      <c r="R380" s="158">
        <v>3.4586999999999999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44826</v>
      </c>
      <c r="E381" s="158">
        <v>26.630600000000001</v>
      </c>
      <c r="F381" s="158">
        <v>-47.087899999999998</v>
      </c>
      <c r="G381" s="158">
        <v>-19.7958</v>
      </c>
      <c r="H381" s="158">
        <v>-15.6366</v>
      </c>
      <c r="I381" s="158">
        <v>-7.3315999999999999</v>
      </c>
      <c r="J381" s="158">
        <v>0.48649999999999999</v>
      </c>
      <c r="K381" s="158">
        <v>6.5928000000000004</v>
      </c>
      <c r="L381" s="158">
        <v>-1.5418000000000001</v>
      </c>
      <c r="M381" s="158">
        <v>0.59089999999999998</v>
      </c>
      <c r="N381" s="158">
        <v>1.3924000000000001</v>
      </c>
      <c r="O381" s="158">
        <v>5.7908999999999997</v>
      </c>
      <c r="P381" s="158">
        <v>6.5453999999999999</v>
      </c>
      <c r="Q381" s="158">
        <v>8.2921999999999993</v>
      </c>
      <c r="R381" s="158">
        <v>4.5084</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44826</v>
      </c>
      <c r="E382" s="158">
        <v>25.233899999999998</v>
      </c>
      <c r="F382" s="158">
        <v>-34.537799999999997</v>
      </c>
      <c r="G382" s="158">
        <v>-19.592099999999999</v>
      </c>
      <c r="H382" s="158">
        <v>-8.1494</v>
      </c>
      <c r="I382" s="158">
        <v>-2.7454000000000001</v>
      </c>
      <c r="J382" s="158">
        <v>2.8485</v>
      </c>
      <c r="K382" s="158">
        <v>6.577</v>
      </c>
      <c r="L382" s="158">
        <v>2.7368000000000001</v>
      </c>
      <c r="M382" s="158">
        <v>2.9401000000000002</v>
      </c>
      <c r="N382" s="158">
        <v>4.7119</v>
      </c>
      <c r="O382" s="158">
        <v>5.8251999999999997</v>
      </c>
      <c r="P382" s="158">
        <v>4.9991000000000003</v>
      </c>
      <c r="Q382" s="158">
        <v>7.1696</v>
      </c>
      <c r="R382" s="158">
        <v>5.6441999999999997</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1929</v>
      </c>
      <c r="C383" s="154">
        <v>112632</v>
      </c>
      <c r="D383" s="157">
        <v>44826</v>
      </c>
      <c r="E383" s="158">
        <v>23.801200000000001</v>
      </c>
      <c r="F383" s="158">
        <v>-35.390300000000003</v>
      </c>
      <c r="G383" s="158">
        <v>-20.361899999999999</v>
      </c>
      <c r="H383" s="158">
        <v>-8.923</v>
      </c>
      <c r="I383" s="158">
        <v>-3.5333000000000001</v>
      </c>
      <c r="J383" s="158">
        <v>2.0516000000000001</v>
      </c>
      <c r="K383" s="158">
        <v>5.7667000000000002</v>
      </c>
      <c r="L383" s="158">
        <v>1.9279999999999999</v>
      </c>
      <c r="M383" s="158">
        <v>2.1255000000000002</v>
      </c>
      <c r="N383" s="158">
        <v>3.8782000000000001</v>
      </c>
      <c r="O383" s="158">
        <v>4.9226999999999999</v>
      </c>
      <c r="P383" s="158">
        <v>4.2047999999999996</v>
      </c>
      <c r="Q383" s="158">
        <v>6.9175000000000004</v>
      </c>
      <c r="R383" s="158">
        <v>4.8048000000000002</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44826</v>
      </c>
      <c r="E384" s="158">
        <v>28.0411</v>
      </c>
      <c r="F384" s="158">
        <v>-46.020699999999998</v>
      </c>
      <c r="G384" s="158">
        <v>-20.963899999999999</v>
      </c>
      <c r="H384" s="158">
        <v>-9.0215999999999994</v>
      </c>
      <c r="I384" s="158">
        <v>-3.2965</v>
      </c>
      <c r="J384" s="158">
        <v>1.4715</v>
      </c>
      <c r="K384" s="158">
        <v>6.4020000000000001</v>
      </c>
      <c r="L384" s="158">
        <v>1.9914000000000001</v>
      </c>
      <c r="M384" s="158">
        <v>3.0377999999999998</v>
      </c>
      <c r="N384" s="158">
        <v>3.5188999999999999</v>
      </c>
      <c r="O384" s="158">
        <v>3.2187999999999999</v>
      </c>
      <c r="P384" s="158">
        <v>3.6011000000000002</v>
      </c>
      <c r="Q384" s="158">
        <v>6.1253000000000002</v>
      </c>
      <c r="R384" s="158">
        <v>9.4131999999999998</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44826</v>
      </c>
      <c r="E385" s="158">
        <v>30.230799999999999</v>
      </c>
      <c r="F385" s="158">
        <v>-45.341000000000001</v>
      </c>
      <c r="G385" s="158">
        <v>-20.290299999999998</v>
      </c>
      <c r="H385" s="158">
        <v>-8.3347999999999995</v>
      </c>
      <c r="I385" s="158">
        <v>-2.6362999999999999</v>
      </c>
      <c r="J385" s="158">
        <v>2.0991</v>
      </c>
      <c r="K385" s="158">
        <v>7.0579000000000001</v>
      </c>
      <c r="L385" s="158">
        <v>2.6417000000000002</v>
      </c>
      <c r="M385" s="158">
        <v>3.6903000000000001</v>
      </c>
      <c r="N385" s="158">
        <v>4.1772999999999998</v>
      </c>
      <c r="O385" s="158">
        <v>3.8715999999999999</v>
      </c>
      <c r="P385" s="158">
        <v>4.3216999999999999</v>
      </c>
      <c r="Q385" s="158">
        <v>7.1062000000000003</v>
      </c>
      <c r="R385" s="158">
        <v>10.1006</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1859</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1859</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1949</v>
      </c>
      <c r="C392" s="154">
        <v>149806</v>
      </c>
      <c r="D392" s="157"/>
      <c r="E392" s="158"/>
      <c r="F392" s="158"/>
      <c r="G392" s="158"/>
      <c r="H392" s="158"/>
      <c r="I392" s="158"/>
      <c r="J392" s="158"/>
      <c r="K392" s="158"/>
      <c r="L392" s="158"/>
      <c r="M392" s="158"/>
      <c r="N392" s="158"/>
      <c r="O392" s="158"/>
      <c r="P392" s="158"/>
      <c r="Q392" s="158"/>
      <c r="R392" s="158"/>
      <c r="S392" t="s">
        <v>1859</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1950</v>
      </c>
      <c r="C393" s="154">
        <v>149810</v>
      </c>
      <c r="D393" s="157"/>
      <c r="E393" s="158"/>
      <c r="F393" s="158"/>
      <c r="G393" s="158"/>
      <c r="H393" s="158"/>
      <c r="I393" s="158"/>
      <c r="J393" s="158"/>
      <c r="K393" s="158"/>
      <c r="L393" s="158"/>
      <c r="M393" s="158"/>
      <c r="N393" s="158"/>
      <c r="O393" s="158"/>
      <c r="P393" s="158"/>
      <c r="Q393" s="158"/>
      <c r="R393" s="158"/>
      <c r="S393" t="s">
        <v>1859</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1859</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1859</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44826</v>
      </c>
      <c r="E396" s="158">
        <v>38.900199999999998</v>
      </c>
      <c r="F396" s="158">
        <v>-12.3813</v>
      </c>
      <c r="G396" s="158">
        <v>-6.0959000000000003</v>
      </c>
      <c r="H396" s="158">
        <v>-3.0543999999999998</v>
      </c>
      <c r="I396" s="158">
        <v>-1.0651999999999999</v>
      </c>
      <c r="J396" s="158">
        <v>3.5977000000000001</v>
      </c>
      <c r="K396" s="158">
        <v>6.7915000000000001</v>
      </c>
      <c r="L396" s="158">
        <v>3.8039000000000001</v>
      </c>
      <c r="M396" s="158">
        <v>4.1730999999999998</v>
      </c>
      <c r="N396" s="158">
        <v>3.9958999999999998</v>
      </c>
      <c r="O396" s="158">
        <v>7.0316000000000001</v>
      </c>
      <c r="P396" s="158">
        <v>6.8646000000000003</v>
      </c>
      <c r="Q396" s="158">
        <v>8.6174999999999997</v>
      </c>
      <c r="R396" s="158">
        <v>5.9705000000000004</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44826</v>
      </c>
      <c r="E397" s="158">
        <v>36.673499999999997</v>
      </c>
      <c r="F397" s="158">
        <v>-13.0334</v>
      </c>
      <c r="G397" s="158">
        <v>-6.6978</v>
      </c>
      <c r="H397" s="158">
        <v>-3.6657000000000002</v>
      </c>
      <c r="I397" s="158">
        <v>-1.6838</v>
      </c>
      <c r="J397" s="158">
        <v>2.9740000000000002</v>
      </c>
      <c r="K397" s="158">
        <v>6.1543000000000001</v>
      </c>
      <c r="L397" s="158">
        <v>3.1743000000000001</v>
      </c>
      <c r="M397" s="158">
        <v>3.5329000000000002</v>
      </c>
      <c r="N397" s="158">
        <v>3.3502000000000001</v>
      </c>
      <c r="O397" s="158">
        <v>6.3662000000000001</v>
      </c>
      <c r="P397" s="158">
        <v>6.1447000000000003</v>
      </c>
      <c r="Q397" s="158">
        <v>7.3998999999999997</v>
      </c>
      <c r="R397" s="158">
        <v>5.3061999999999996</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44826</v>
      </c>
      <c r="E406" s="158">
        <v>15.502000000000001</v>
      </c>
      <c r="F406" s="158">
        <v>-47.499699999999997</v>
      </c>
      <c r="G406" s="158">
        <v>-21.075800000000001</v>
      </c>
      <c r="H406" s="158">
        <v>-8.7308000000000003</v>
      </c>
      <c r="I406" s="158">
        <v>-3.2921999999999998</v>
      </c>
      <c r="J406" s="158">
        <v>3.0002</v>
      </c>
      <c r="K406" s="158">
        <v>6.2229999999999999</v>
      </c>
      <c r="L406" s="158">
        <v>2.9308000000000001</v>
      </c>
      <c r="M406" s="158">
        <v>3.6743000000000001</v>
      </c>
      <c r="N406" s="158">
        <v>11.0268</v>
      </c>
      <c r="O406" s="158">
        <v>-2.5465</v>
      </c>
      <c r="P406" s="158">
        <v>-1.0125999999999999</v>
      </c>
      <c r="Q406" s="158">
        <v>4.4781000000000004</v>
      </c>
      <c r="R406" s="158">
        <v>13.438800000000001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44826</v>
      </c>
      <c r="E407" s="158">
        <v>13.9968</v>
      </c>
      <c r="F407" s="158">
        <v>-48.439599999999999</v>
      </c>
      <c r="G407" s="158">
        <v>-21.952300000000001</v>
      </c>
      <c r="H407" s="158">
        <v>-9.5195000000000007</v>
      </c>
      <c r="I407" s="158">
        <v>-4.0914000000000001</v>
      </c>
      <c r="J407" s="158">
        <v>2.1996000000000002</v>
      </c>
      <c r="K407" s="158">
        <v>5.4188999999999998</v>
      </c>
      <c r="L407" s="158">
        <v>2.1446000000000001</v>
      </c>
      <c r="M407" s="158">
        <v>2.8839000000000001</v>
      </c>
      <c r="N407" s="158">
        <v>10.221399999999999</v>
      </c>
      <c r="O407" s="158">
        <v>-3.3085</v>
      </c>
      <c r="P407" s="158">
        <v>-1.8858999999999999</v>
      </c>
      <c r="Q407" s="158">
        <v>3.4738000000000002</v>
      </c>
      <c r="R407" s="158">
        <v>12.583</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-29.447019444444443</v>
      </c>
      <c r="G408" s="160">
        <v>-13.529338888888887</v>
      </c>
      <c r="H408" s="160">
        <v>-6.8638361111111097</v>
      </c>
      <c r="I408" s="160">
        <v>-2.9027333333333334</v>
      </c>
      <c r="J408" s="160">
        <v>-2.5041083333333329</v>
      </c>
      <c r="K408" s="160">
        <v>5.0431083333333335</v>
      </c>
      <c r="L408" s="160">
        <v>10.196077777777782</v>
      </c>
      <c r="M408" s="160">
        <v>9.7017352941176433</v>
      </c>
      <c r="N408" s="160">
        <v>9.9219794117647044</v>
      </c>
      <c r="O408" s="160">
        <v>5.9359062499999986</v>
      </c>
      <c r="P408" s="160">
        <v>4.5176937500000012</v>
      </c>
      <c r="Q408" s="160">
        <v>4.0426916666666672</v>
      </c>
      <c r="R408" s="160">
        <v>8.312032352941177</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-35.490949999999998</v>
      </c>
      <c r="G409" s="160">
        <v>-17.356999999999999</v>
      </c>
      <c r="H409" s="160">
        <v>-8.6406500000000008</v>
      </c>
      <c r="I409" s="160">
        <v>-4.0013000000000005</v>
      </c>
      <c r="J409" s="160">
        <v>1.4055</v>
      </c>
      <c r="K409" s="160">
        <v>6.18865</v>
      </c>
      <c r="L409" s="160">
        <v>2.6896499999999999</v>
      </c>
      <c r="M409" s="160">
        <v>3.3949500000000001</v>
      </c>
      <c r="N409" s="160">
        <v>4.1860999999999997</v>
      </c>
      <c r="O409" s="160">
        <v>6.04955</v>
      </c>
      <c r="P409" s="160">
        <v>5.5307500000000003</v>
      </c>
      <c r="Q409" s="160">
        <v>7.0404999999999998</v>
      </c>
      <c r="R409" s="160">
        <v>6.6221499999999995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44826</v>
      </c>
      <c r="E412" s="158">
        <v>1187.4747</v>
      </c>
      <c r="F412" s="158">
        <v>5.9486999999999997</v>
      </c>
      <c r="G412" s="158">
        <v>-0.86470000000000002</v>
      </c>
      <c r="H412" s="158">
        <v>1.9939</v>
      </c>
      <c r="I412" s="158">
        <v>2.1536</v>
      </c>
      <c r="J412" s="158">
        <v>4.3029999999999999</v>
      </c>
      <c r="K412" s="158">
        <v>5.6592000000000002</v>
      </c>
      <c r="L412" s="158">
        <v>3.2164000000000001</v>
      </c>
      <c r="M412" s="158">
        <v>3.6821000000000002</v>
      </c>
      <c r="N412" s="158">
        <v>3.3243</v>
      </c>
      <c r="O412" s="158"/>
      <c r="P412" s="158"/>
      <c r="Q412" s="158">
        <v>6.4680999999999997</v>
      </c>
      <c r="R412" s="158">
        <v>4.7241999999999997</v>
      </c>
      <c r="S412" t="s">
        <v>1858</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44826</v>
      </c>
      <c r="E413" s="158">
        <v>1208.4956</v>
      </c>
      <c r="F413" s="158">
        <v>-90.435199999999995</v>
      </c>
      <c r="G413" s="158">
        <v>-37.109499999999997</v>
      </c>
      <c r="H413" s="158">
        <v>-38.868200000000002</v>
      </c>
      <c r="I413" s="158">
        <v>-19.6067</v>
      </c>
      <c r="J413" s="158">
        <v>0.2074</v>
      </c>
      <c r="K413" s="158">
        <v>12.083500000000001</v>
      </c>
      <c r="L413" s="158">
        <v>1.3993</v>
      </c>
      <c r="M413" s="158">
        <v>1.8645</v>
      </c>
      <c r="N413" s="158">
        <v>2.2273999999999998</v>
      </c>
      <c r="O413" s="158"/>
      <c r="P413" s="158"/>
      <c r="Q413" s="158">
        <v>7.1540999999999997</v>
      </c>
      <c r="R413" s="158">
        <v>4.8921999999999999</v>
      </c>
      <c r="S413" t="s">
        <v>1858</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2050</v>
      </c>
      <c r="C414" s="154">
        <v>144947</v>
      </c>
      <c r="D414" s="157">
        <v>44826</v>
      </c>
      <c r="E414" s="158">
        <v>1137.8674818545001</v>
      </c>
      <c r="F414" s="158">
        <v>5.2827000000000002</v>
      </c>
      <c r="G414" s="158">
        <v>5.3548</v>
      </c>
      <c r="H414" s="158">
        <v>5.3376000000000001</v>
      </c>
      <c r="I414" s="158">
        <v>5.1473000000000004</v>
      </c>
      <c r="J414" s="158">
        <v>5.0598999999999998</v>
      </c>
      <c r="K414" s="158">
        <v>4.8189000000000002</v>
      </c>
      <c r="L414" s="158">
        <v>4.2811000000000003</v>
      </c>
      <c r="M414" s="158">
        <v>3.9521999999999999</v>
      </c>
      <c r="N414" s="158">
        <v>3.7589000000000001</v>
      </c>
      <c r="O414" s="158">
        <v>3.0261999999999998</v>
      </c>
      <c r="P414" s="158"/>
      <c r="Q414" s="158">
        <v>3.2804000000000002</v>
      </c>
      <c r="R414" s="158">
        <v>3.1513</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2058</v>
      </c>
      <c r="C415" s="154">
        <v>133307</v>
      </c>
      <c r="D415" s="157">
        <v>44826</v>
      </c>
      <c r="E415" s="158">
        <v>22.294</v>
      </c>
      <c r="F415" s="158">
        <v>-164.7749</v>
      </c>
      <c r="G415" s="158">
        <v>-56.655299999999997</v>
      </c>
      <c r="H415" s="158">
        <v>-33.001800000000003</v>
      </c>
      <c r="I415" s="158">
        <v>-27.1951</v>
      </c>
      <c r="J415" s="158">
        <v>2.2328999999999999</v>
      </c>
      <c r="K415" s="158">
        <v>9.4169999999999998</v>
      </c>
      <c r="L415" s="158">
        <v>1.0205</v>
      </c>
      <c r="M415" s="158">
        <v>-0.73209999999999997</v>
      </c>
      <c r="N415" s="158">
        <v>-0.81279999999999997</v>
      </c>
      <c r="O415" s="158">
        <v>4.5396999999999998</v>
      </c>
      <c r="P415" s="158">
        <v>5.4297000000000004</v>
      </c>
      <c r="Q415" s="158">
        <v>6.7785000000000002</v>
      </c>
      <c r="R415" s="158">
        <v>1.7279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2051</v>
      </c>
      <c r="C416" s="154">
        <v>140086</v>
      </c>
      <c r="D416" s="157">
        <v>44826</v>
      </c>
      <c r="E416" s="158">
        <v>2390.3972885353</v>
      </c>
      <c r="F416" s="158">
        <v>4.7832999999999997</v>
      </c>
      <c r="G416" s="158">
        <v>4.8825000000000003</v>
      </c>
      <c r="H416" s="158">
        <v>4.8632</v>
      </c>
      <c r="I416" s="158">
        <v>4.6867000000000001</v>
      </c>
      <c r="J416" s="158">
        <v>4.5974000000000004</v>
      </c>
      <c r="K416" s="158">
        <v>4.1109999999999998</v>
      </c>
      <c r="L416" s="158">
        <v>3.6238000000000001</v>
      </c>
      <c r="M416" s="158">
        <v>3.3574000000000002</v>
      </c>
      <c r="N416" s="158">
        <v>3.173</v>
      </c>
      <c r="O416" s="158">
        <v>2.7363</v>
      </c>
      <c r="P416" s="158">
        <v>3.2622</v>
      </c>
      <c r="Q416" s="158">
        <v>4.6379999999999999</v>
      </c>
      <c r="R416" s="158">
        <v>2.7593000000000001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2046</v>
      </c>
      <c r="C417" s="154">
        <v>139496</v>
      </c>
      <c r="D417" s="157">
        <v>44826</v>
      </c>
      <c r="E417" s="158">
        <v>22.608699999999999</v>
      </c>
      <c r="F417" s="158">
        <v>-166.3313</v>
      </c>
      <c r="G417" s="158">
        <v>-57.096600000000002</v>
      </c>
      <c r="H417" s="158">
        <v>-33.274000000000001</v>
      </c>
      <c r="I417" s="158">
        <v>-27.5319</v>
      </c>
      <c r="J417" s="158">
        <v>2.1703999999999999</v>
      </c>
      <c r="K417" s="158">
        <v>9.5789000000000009</v>
      </c>
      <c r="L417" s="158">
        <v>0.96809999999999996</v>
      </c>
      <c r="M417" s="158">
        <v>-0.98199999999999998</v>
      </c>
      <c r="N417" s="158">
        <v>-1.0707</v>
      </c>
      <c r="O417" s="158">
        <v>4.532</v>
      </c>
      <c r="P417" s="158">
        <v>5.5887000000000002</v>
      </c>
      <c r="Q417" s="158">
        <v>6.3598999999999997</v>
      </c>
      <c r="R417" s="158">
        <v>1.6692</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2056</v>
      </c>
      <c r="C418" s="154">
        <v>139430</v>
      </c>
      <c r="D418" s="157">
        <v>44826</v>
      </c>
      <c r="E418" s="158">
        <v>202.25659999999999</v>
      </c>
      <c r="F418" s="158">
        <v>-176.8954</v>
      </c>
      <c r="G418" s="158">
        <v>-60.496000000000002</v>
      </c>
      <c r="H418" s="158">
        <v>-36.109099999999998</v>
      </c>
      <c r="I418" s="158">
        <v>-35.1935</v>
      </c>
      <c r="J418" s="158">
        <v>-0.88770000000000004</v>
      </c>
      <c r="K418" s="158">
        <v>7.8250000000000002</v>
      </c>
      <c r="L418" s="158">
        <v>-0.45579999999999998</v>
      </c>
      <c r="M418" s="158">
        <v>-1.6739999999999999</v>
      </c>
      <c r="N418" s="158">
        <v>-2.0733999999999999</v>
      </c>
      <c r="O418" s="158">
        <v>3.3332999999999999</v>
      </c>
      <c r="P418" s="158">
        <v>4.1608000000000001</v>
      </c>
      <c r="Q418" s="158">
        <v>5.3728999999999996</v>
      </c>
      <c r="R418" s="158">
        <v>0.91300000000000003</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-83.203157142857137</v>
      </c>
      <c r="G419" s="160">
        <v>-28.854971428571428</v>
      </c>
      <c r="H419" s="160">
        <v>-18.436914285714288</v>
      </c>
      <c r="I419" s="160">
        <v>-13.934228571428573</v>
      </c>
      <c r="J419" s="160">
        <v>2.5261857142857145</v>
      </c>
      <c r="K419" s="160">
        <v>7.6419285714285712</v>
      </c>
      <c r="L419" s="160">
        <v>2.0076285714285715</v>
      </c>
      <c r="M419" s="160">
        <v>1.3525857142857145</v>
      </c>
      <c r="N419" s="160">
        <v>1.2181000000000002</v>
      </c>
      <c r="O419" s="160">
        <v>3.6335000000000002</v>
      </c>
      <c r="P419" s="160">
        <v>4.6103500000000004</v>
      </c>
      <c r="Q419" s="160">
        <v>5.7217000000000002</v>
      </c>
      <c r="R419" s="160">
        <v>2.8338714285714284</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-90.435199999999995</v>
      </c>
      <c r="G420" s="160">
        <v>-37.109499999999997</v>
      </c>
      <c r="H420" s="160">
        <v>-33.001800000000003</v>
      </c>
      <c r="I420" s="160">
        <v>-19.6067</v>
      </c>
      <c r="J420" s="160">
        <v>2.2328999999999999</v>
      </c>
      <c r="K420" s="160">
        <v>7.8250000000000002</v>
      </c>
      <c r="L420" s="160">
        <v>1.3993</v>
      </c>
      <c r="M420" s="160">
        <v>1.8645</v>
      </c>
      <c r="N420" s="160">
        <v>2.2273999999999998</v>
      </c>
      <c r="O420" s="160">
        <v>3.3332999999999999</v>
      </c>
      <c r="P420" s="160">
        <v>4.7952500000000002</v>
      </c>
      <c r="Q420" s="160">
        <v>6.3598999999999997</v>
      </c>
      <c r="R420" s="160">
        <v>2.7593000000000001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1858</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1858</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44826</v>
      </c>
      <c r="E423" s="158">
        <v>30.631499999999999</v>
      </c>
      <c r="F423" s="158">
        <v>-6.3143000000000002</v>
      </c>
      <c r="G423" s="158">
        <v>-6.4707999999999997</v>
      </c>
      <c r="H423" s="158">
        <v>-2.4161000000000001</v>
      </c>
      <c r="I423" s="158">
        <v>-1.1485000000000001</v>
      </c>
      <c r="J423" s="158">
        <v>2.7161</v>
      </c>
      <c r="K423" s="158">
        <v>5.5313999999999997</v>
      </c>
      <c r="L423" s="158">
        <v>1.3798999999999999</v>
      </c>
      <c r="M423" s="158">
        <v>2.0390000000000001</v>
      </c>
      <c r="N423" s="158">
        <v>1.9816</v>
      </c>
      <c r="O423" s="158">
        <v>5.6032999999999999</v>
      </c>
      <c r="P423" s="158">
        <v>5.7088000000000001</v>
      </c>
      <c r="Q423" s="158">
        <v>7.3685999999999998</v>
      </c>
      <c r="R423" s="158">
        <v>4.1688999999999998</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44826</v>
      </c>
      <c r="E424" s="158">
        <v>32.069499999999998</v>
      </c>
      <c r="F424" s="158">
        <v>-5.8037000000000001</v>
      </c>
      <c r="G424" s="158">
        <v>-6.0292000000000003</v>
      </c>
      <c r="H424" s="158">
        <v>-1.9503999999999999</v>
      </c>
      <c r="I424" s="158">
        <v>-0.66649999999999998</v>
      </c>
      <c r="J424" s="158">
        <v>3.2029000000000001</v>
      </c>
      <c r="K424" s="158">
        <v>6.0067000000000004</v>
      </c>
      <c r="L424" s="158">
        <v>1.8625</v>
      </c>
      <c r="M424" s="158">
        <v>2.5299</v>
      </c>
      <c r="N424" s="158">
        <v>2.4771000000000001</v>
      </c>
      <c r="O424" s="158">
        <v>6.1237000000000004</v>
      </c>
      <c r="P424" s="158">
        <v>6.2393999999999998</v>
      </c>
      <c r="Q424" s="158">
        <v>7.5404</v>
      </c>
      <c r="R424" s="158">
        <v>4.6261999999999999</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1660</v>
      </c>
      <c r="C425" s="154">
        <v>131864</v>
      </c>
      <c r="D425" s="157">
        <v>44826</v>
      </c>
      <c r="E425" s="158">
        <v>43.371600000000001</v>
      </c>
      <c r="F425" s="158">
        <v>-58.143500000000003</v>
      </c>
      <c r="G425" s="158">
        <v>26.651700000000002</v>
      </c>
      <c r="H425" s="158">
        <v>-36.886299999999999</v>
      </c>
      <c r="I425" s="158">
        <v>-9.2543000000000006</v>
      </c>
      <c r="J425" s="158">
        <v>8.1265999999999998</v>
      </c>
      <c r="K425" s="158">
        <v>31.6036</v>
      </c>
      <c r="L425" s="158">
        <v>2.9342999999999999</v>
      </c>
      <c r="M425" s="158">
        <v>2.0749</v>
      </c>
      <c r="N425" s="158">
        <v>1.1545000000000001</v>
      </c>
      <c r="O425" s="158">
        <v>14.6045</v>
      </c>
      <c r="P425" s="158">
        <v>9.4893000000000001</v>
      </c>
      <c r="Q425" s="158">
        <v>9.5353999999999992</v>
      </c>
      <c r="R425" s="158">
        <v>17.131399999999999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1661</v>
      </c>
      <c r="C426" s="154">
        <v>131865</v>
      </c>
      <c r="D426" s="157">
        <v>44826</v>
      </c>
      <c r="E426" s="158">
        <v>22.213100000000001</v>
      </c>
      <c r="F426" s="158">
        <v>-57.093000000000004</v>
      </c>
      <c r="G426" s="158">
        <v>27.613099999999999</v>
      </c>
      <c r="H426" s="158">
        <v>-35.924100000000003</v>
      </c>
      <c r="I426" s="158">
        <v>-8.2716999999999992</v>
      </c>
      <c r="J426" s="158">
        <v>9.1234999999999999</v>
      </c>
      <c r="K426" s="158">
        <v>32.889800000000001</v>
      </c>
      <c r="L426" s="158">
        <v>4.0682</v>
      </c>
      <c r="M426" s="158">
        <v>3.1574</v>
      </c>
      <c r="N426" s="158">
        <v>2.1738</v>
      </c>
      <c r="O426" s="158">
        <v>15.295299999999999</v>
      </c>
      <c r="P426" s="158">
        <v>10.017799999999999</v>
      </c>
      <c r="Q426" s="158">
        <v>10.6791</v>
      </c>
      <c r="R426" s="158">
        <v>18.002600000000001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44826</v>
      </c>
      <c r="E427" s="158">
        <v>24.546099999999999</v>
      </c>
      <c r="F427" s="158">
        <v>-16.349699999999999</v>
      </c>
      <c r="G427" s="158">
        <v>20.0579</v>
      </c>
      <c r="H427" s="158">
        <v>-22.883900000000001</v>
      </c>
      <c r="I427" s="158">
        <v>-7.3609999999999998</v>
      </c>
      <c r="J427" s="158">
        <v>8.2065000000000001</v>
      </c>
      <c r="K427" s="158">
        <v>20.224699999999999</v>
      </c>
      <c r="L427" s="158">
        <v>3.5445000000000002</v>
      </c>
      <c r="M427" s="158">
        <v>3.8862999999999999</v>
      </c>
      <c r="N427" s="158">
        <v>2.7730000000000001</v>
      </c>
      <c r="O427" s="158">
        <v>9.7380999999999993</v>
      </c>
      <c r="P427" s="158">
        <v>7.4042000000000003</v>
      </c>
      <c r="Q427" s="158">
        <v>8.2097999999999995</v>
      </c>
      <c r="R427" s="158">
        <v>10.961499999999999</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44826</v>
      </c>
      <c r="E428" s="158">
        <v>25.805299999999999</v>
      </c>
      <c r="F428" s="158">
        <v>-15.9762</v>
      </c>
      <c r="G428" s="158">
        <v>20.496700000000001</v>
      </c>
      <c r="H428" s="158">
        <v>-22.433</v>
      </c>
      <c r="I428" s="158">
        <v>-6.8822000000000001</v>
      </c>
      <c r="J428" s="158">
        <v>8.7103000000000002</v>
      </c>
      <c r="K428" s="158">
        <v>20.677299999999999</v>
      </c>
      <c r="L428" s="158">
        <v>4.0946999999999996</v>
      </c>
      <c r="M428" s="158">
        <v>4.3394000000000004</v>
      </c>
      <c r="N428" s="158">
        <v>3.2381000000000002</v>
      </c>
      <c r="O428" s="158">
        <v>10.3018</v>
      </c>
      <c r="P428" s="158">
        <v>7.9619999999999997</v>
      </c>
      <c r="Q428" s="158">
        <v>8.4998000000000005</v>
      </c>
      <c r="R428" s="158">
        <v>11.5571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44826</v>
      </c>
      <c r="E429" s="158">
        <v>28.649799999999999</v>
      </c>
      <c r="F429" s="158">
        <v>-35.001600000000003</v>
      </c>
      <c r="G429" s="158">
        <v>29.714300000000001</v>
      </c>
      <c r="H429" s="158">
        <v>-39.627499999999998</v>
      </c>
      <c r="I429" s="158">
        <v>-10.351000000000001</v>
      </c>
      <c r="J429" s="158">
        <v>14.494400000000001</v>
      </c>
      <c r="K429" s="158">
        <v>32.344000000000001</v>
      </c>
      <c r="L429" s="158">
        <v>4.6340000000000003</v>
      </c>
      <c r="M429" s="158">
        <v>4.4812000000000003</v>
      </c>
      <c r="N429" s="158">
        <v>2.6377999999999999</v>
      </c>
      <c r="O429" s="158">
        <v>12.6275</v>
      </c>
      <c r="P429" s="158">
        <v>8.7350999999999992</v>
      </c>
      <c r="Q429" s="158">
        <v>9.6897000000000002</v>
      </c>
      <c r="R429" s="158">
        <v>15.6487</v>
      </c>
      <c r="S429" t="s">
        <v>1858</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44826</v>
      </c>
      <c r="E430" s="158">
        <v>30.175999999999998</v>
      </c>
      <c r="F430" s="158">
        <v>-34.440199999999997</v>
      </c>
      <c r="G430" s="158">
        <v>30.233599999999999</v>
      </c>
      <c r="H430" s="158">
        <v>-39.050899999999999</v>
      </c>
      <c r="I430" s="158">
        <v>-9.7607999999999997</v>
      </c>
      <c r="J430" s="158">
        <v>15.100099999999999</v>
      </c>
      <c r="K430" s="158">
        <v>32.903799999999997</v>
      </c>
      <c r="L430" s="158">
        <v>5.3079000000000001</v>
      </c>
      <c r="M430" s="158">
        <v>5.0838999999999999</v>
      </c>
      <c r="N430" s="158">
        <v>3.2622</v>
      </c>
      <c r="O430" s="158">
        <v>13.3284</v>
      </c>
      <c r="P430" s="158">
        <v>9.3727</v>
      </c>
      <c r="Q430" s="158">
        <v>10.2658</v>
      </c>
      <c r="R430" s="158">
        <v>16.433800000000002</v>
      </c>
      <c r="S430" t="s">
        <v>1858</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44826</v>
      </c>
      <c r="E431" s="158">
        <v>11.751200000000001</v>
      </c>
      <c r="F431" s="158">
        <v>-46.531599999999997</v>
      </c>
      <c r="G431" s="158">
        <v>-14.0646</v>
      </c>
      <c r="H431" s="158">
        <v>-15.1313</v>
      </c>
      <c r="I431" s="158">
        <v>-12.2774</v>
      </c>
      <c r="J431" s="158">
        <v>-0.6109</v>
      </c>
      <c r="K431" s="158">
        <v>7.2854999999999999</v>
      </c>
      <c r="L431" s="158">
        <v>2.9291999999999998</v>
      </c>
      <c r="M431" s="158">
        <v>2.7561</v>
      </c>
      <c r="N431" s="158">
        <v>2.7795999999999998</v>
      </c>
      <c r="O431" s="158"/>
      <c r="P431" s="158"/>
      <c r="Q431" s="158">
        <v>6.2736999999999998</v>
      </c>
      <c r="R431" s="158">
        <v>5.0768000000000004</v>
      </c>
      <c r="S431" t="s">
        <v>1859</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44826</v>
      </c>
      <c r="E432" s="158">
        <v>11.6477</v>
      </c>
      <c r="F432" s="158">
        <v>-46.944499999999998</v>
      </c>
      <c r="G432" s="158">
        <v>-14.606199999999999</v>
      </c>
      <c r="H432" s="158">
        <v>-15.5769</v>
      </c>
      <c r="I432" s="158">
        <v>-12.674200000000001</v>
      </c>
      <c r="J432" s="158">
        <v>-1.0201</v>
      </c>
      <c r="K432" s="158">
        <v>6.8749000000000002</v>
      </c>
      <c r="L432" s="158">
        <v>2.5215999999999998</v>
      </c>
      <c r="M432" s="158">
        <v>2.3473999999999999</v>
      </c>
      <c r="N432" s="158">
        <v>2.3677000000000001</v>
      </c>
      <c r="O432" s="158"/>
      <c r="P432" s="158"/>
      <c r="Q432" s="158">
        <v>5.9196999999999997</v>
      </c>
      <c r="R432" s="158">
        <v>4.7001999999999997</v>
      </c>
      <c r="S432" t="s">
        <v>1859</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44826</v>
      </c>
      <c r="E433" s="158">
        <v>11.835800000000001</v>
      </c>
      <c r="F433" s="158">
        <v>11.1053</v>
      </c>
      <c r="G433" s="158">
        <v>2.6732999999999998</v>
      </c>
      <c r="H433" s="158">
        <v>-3.302</v>
      </c>
      <c r="I433" s="158">
        <v>-6.5038999999999998</v>
      </c>
      <c r="J433" s="158">
        <v>0.1293</v>
      </c>
      <c r="K433" s="158">
        <v>5.2851999999999997</v>
      </c>
      <c r="L433" s="158">
        <v>3.0358000000000001</v>
      </c>
      <c r="M433" s="158">
        <v>3.5224000000000002</v>
      </c>
      <c r="N433" s="158">
        <v>3.1972999999999998</v>
      </c>
      <c r="O433" s="158"/>
      <c r="P433" s="158"/>
      <c r="Q433" s="158">
        <v>6.3647</v>
      </c>
      <c r="R433" s="158">
        <v>4.6288999999999998</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44826</v>
      </c>
      <c r="E434" s="158">
        <v>11.835800000000001</v>
      </c>
      <c r="F434" s="158">
        <v>11.1053</v>
      </c>
      <c r="G434" s="158">
        <v>2.6732999999999998</v>
      </c>
      <c r="H434" s="158">
        <v>-3.302</v>
      </c>
      <c r="I434" s="158">
        <v>-6.5038999999999998</v>
      </c>
      <c r="J434" s="158">
        <v>0.1293</v>
      </c>
      <c r="K434" s="158">
        <v>5.2851999999999997</v>
      </c>
      <c r="L434" s="158">
        <v>3.0358000000000001</v>
      </c>
      <c r="M434" s="158">
        <v>3.5224000000000002</v>
      </c>
      <c r="N434" s="158">
        <v>3.1972999999999998</v>
      </c>
      <c r="O434" s="158"/>
      <c r="P434" s="158"/>
      <c r="Q434" s="158">
        <v>6.3647</v>
      </c>
      <c r="R434" s="158">
        <v>4.6288999999999998</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44826</v>
      </c>
      <c r="E435" s="158">
        <v>12.124700000000001</v>
      </c>
      <c r="F435" s="158">
        <v>59.4011</v>
      </c>
      <c r="G435" s="158">
        <v>-67.755600000000001</v>
      </c>
      <c r="H435" s="158">
        <v>-26.4</v>
      </c>
      <c r="I435" s="158">
        <v>-12.6678</v>
      </c>
      <c r="J435" s="158">
        <v>6.8273000000000001</v>
      </c>
      <c r="K435" s="158">
        <v>14.2994</v>
      </c>
      <c r="L435" s="158">
        <v>2.4597000000000002</v>
      </c>
      <c r="M435" s="158">
        <v>2.5564</v>
      </c>
      <c r="N435" s="158">
        <v>2.7343000000000002</v>
      </c>
      <c r="O435" s="158"/>
      <c r="P435" s="158"/>
      <c r="Q435" s="158">
        <v>7.3079000000000001</v>
      </c>
      <c r="R435" s="158">
        <v>5.1097999999999999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44826</v>
      </c>
      <c r="E436" s="158">
        <v>12.124700000000001</v>
      </c>
      <c r="F436" s="158">
        <v>59.4011</v>
      </c>
      <c r="G436" s="158">
        <v>-67.755600000000001</v>
      </c>
      <c r="H436" s="158">
        <v>-26.4</v>
      </c>
      <c r="I436" s="158">
        <v>-12.6678</v>
      </c>
      <c r="J436" s="158">
        <v>6.8273000000000001</v>
      </c>
      <c r="K436" s="158">
        <v>14.2994</v>
      </c>
      <c r="L436" s="158">
        <v>2.4597000000000002</v>
      </c>
      <c r="M436" s="158">
        <v>2.5564</v>
      </c>
      <c r="N436" s="158">
        <v>2.7343000000000002</v>
      </c>
      <c r="O436" s="158"/>
      <c r="P436" s="158"/>
      <c r="Q436" s="158">
        <v>7.3079000000000001</v>
      </c>
      <c r="R436" s="158">
        <v>5.1097999999999999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44826</v>
      </c>
      <c r="E437" s="158">
        <v>113.5234</v>
      </c>
      <c r="F437" s="158">
        <v>-76.937899999999999</v>
      </c>
      <c r="G437" s="158">
        <v>7.3350999999999997</v>
      </c>
      <c r="H437" s="158">
        <v>-47.443199999999997</v>
      </c>
      <c r="I437" s="158">
        <v>-11.2913</v>
      </c>
      <c r="J437" s="158">
        <v>21.805499999999999</v>
      </c>
      <c r="K437" s="158">
        <v>40.447400000000002</v>
      </c>
      <c r="L437" s="158">
        <v>8.7942999999999998</v>
      </c>
      <c r="M437" s="158">
        <v>7.6086999999999998</v>
      </c>
      <c r="N437" s="158">
        <v>8.0854999999999997</v>
      </c>
      <c r="O437" s="158">
        <v>10.3622</v>
      </c>
      <c r="P437" s="158">
        <v>8.5374999999999996</v>
      </c>
      <c r="Q437" s="158">
        <v>13.711499999999999</v>
      </c>
      <c r="R437" s="158">
        <v>27.650500000000001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44826</v>
      </c>
      <c r="E438" s="158">
        <v>125.0364</v>
      </c>
      <c r="F438" s="158">
        <v>-76.001999999999995</v>
      </c>
      <c r="G438" s="158">
        <v>8.2959999999999994</v>
      </c>
      <c r="H438" s="158">
        <v>-46.488399999999999</v>
      </c>
      <c r="I438" s="158">
        <v>-10.3323</v>
      </c>
      <c r="J438" s="158">
        <v>22.788699999999999</v>
      </c>
      <c r="K438" s="158">
        <v>41.513199999999998</v>
      </c>
      <c r="L438" s="158">
        <v>9.8028999999999993</v>
      </c>
      <c r="M438" s="158">
        <v>8.6305999999999994</v>
      </c>
      <c r="N438" s="158">
        <v>9.1356999999999999</v>
      </c>
      <c r="O438" s="158">
        <v>11.482100000000001</v>
      </c>
      <c r="P438" s="158">
        <v>9.6686999999999994</v>
      </c>
      <c r="Q438" s="158">
        <v>10.8161</v>
      </c>
      <c r="R438" s="158">
        <v>28.940300000000001</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44826</v>
      </c>
      <c r="E439" s="158">
        <v>58.8108</v>
      </c>
      <c r="F439" s="158">
        <v>-78.774299999999997</v>
      </c>
      <c r="G439" s="158">
        <v>-4.6322999999999999</v>
      </c>
      <c r="H439" s="158">
        <v>-37.035200000000003</v>
      </c>
      <c r="I439" s="158">
        <v>-8.7920999999999996</v>
      </c>
      <c r="J439" s="158">
        <v>12.381399999999999</v>
      </c>
      <c r="K439" s="158">
        <v>27.505199999999999</v>
      </c>
      <c r="L439" s="158">
        <v>6.6767000000000003</v>
      </c>
      <c r="M439" s="158">
        <v>4.806</v>
      </c>
      <c r="N439" s="158">
        <v>4.2287999999999997</v>
      </c>
      <c r="O439" s="158">
        <v>6.9352</v>
      </c>
      <c r="P439" s="158">
        <v>5.7344999999999997</v>
      </c>
      <c r="Q439" s="158">
        <v>9.8704999999999998</v>
      </c>
      <c r="R439" s="158">
        <v>20.307400000000001</v>
      </c>
      <c r="S439" t="s">
        <v>1858</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44826</v>
      </c>
      <c r="E440" s="158">
        <v>62.793100000000003</v>
      </c>
      <c r="F440" s="158">
        <v>-78.014300000000006</v>
      </c>
      <c r="G440" s="158">
        <v>-3.8738999999999999</v>
      </c>
      <c r="H440" s="158">
        <v>-36.274799999999999</v>
      </c>
      <c r="I440" s="158">
        <v>-8.0341000000000005</v>
      </c>
      <c r="J440" s="158">
        <v>13.148899999999999</v>
      </c>
      <c r="K440" s="158">
        <v>28.318200000000001</v>
      </c>
      <c r="L440" s="158">
        <v>7.4568000000000003</v>
      </c>
      <c r="M440" s="158">
        <v>5.5572999999999997</v>
      </c>
      <c r="N440" s="158">
        <v>4.9791999999999996</v>
      </c>
      <c r="O440" s="158">
        <v>7.6711</v>
      </c>
      <c r="P440" s="158">
        <v>6.4630999999999998</v>
      </c>
      <c r="Q440" s="158">
        <v>9.1021000000000001</v>
      </c>
      <c r="R440" s="158">
        <v>21.180599999999998</v>
      </c>
      <c r="S440" t="s">
        <v>1858</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44826</v>
      </c>
      <c r="E441" s="158">
        <v>37.010300000000001</v>
      </c>
      <c r="F441" s="158">
        <v>-76.566299999999998</v>
      </c>
      <c r="G441" s="158">
        <v>-21.658000000000001</v>
      </c>
      <c r="H441" s="158">
        <v>-27.803000000000001</v>
      </c>
      <c r="I441" s="158">
        <v>-11.1945</v>
      </c>
      <c r="J441" s="158">
        <v>5.0288000000000004</v>
      </c>
      <c r="K441" s="158">
        <v>16.1007</v>
      </c>
      <c r="L441" s="158">
        <v>4.3994</v>
      </c>
      <c r="M441" s="158">
        <v>4.1257000000000001</v>
      </c>
      <c r="N441" s="158">
        <v>4.2645999999999997</v>
      </c>
      <c r="O441" s="158">
        <v>0.79990000000000006</v>
      </c>
      <c r="P441" s="158">
        <v>2.2665999999999999</v>
      </c>
      <c r="Q441" s="158">
        <v>7.2</v>
      </c>
      <c r="R441" s="158">
        <v>15.493399999999999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44826</v>
      </c>
      <c r="E442" s="158">
        <v>39.587699999999998</v>
      </c>
      <c r="F442" s="158">
        <v>-75.815299999999993</v>
      </c>
      <c r="G442" s="158">
        <v>-20.8629</v>
      </c>
      <c r="H442" s="158">
        <v>-27.0319</v>
      </c>
      <c r="I442" s="158">
        <v>-10.4229</v>
      </c>
      <c r="J442" s="158">
        <v>5.8044000000000002</v>
      </c>
      <c r="K442" s="158">
        <v>16.905100000000001</v>
      </c>
      <c r="L442" s="158">
        <v>5.1893000000000002</v>
      </c>
      <c r="M442" s="158">
        <v>4.9238</v>
      </c>
      <c r="N442" s="158">
        <v>5.0728999999999997</v>
      </c>
      <c r="O442" s="158">
        <v>1.5229999999999999</v>
      </c>
      <c r="P442" s="158">
        <v>3.0245000000000002</v>
      </c>
      <c r="Q442" s="158">
        <v>6.4889000000000001</v>
      </c>
      <c r="R442" s="158">
        <v>16.3977</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44826</v>
      </c>
      <c r="E443" s="158">
        <v>47.833399999999997</v>
      </c>
      <c r="F443" s="158">
        <v>-42.986199999999997</v>
      </c>
      <c r="G443" s="158">
        <v>-8.5911000000000008</v>
      </c>
      <c r="H443" s="158">
        <v>-19.840199999999999</v>
      </c>
      <c r="I443" s="158">
        <v>-4.0759999999999996</v>
      </c>
      <c r="J443" s="158">
        <v>7.9497999999999998</v>
      </c>
      <c r="K443" s="158">
        <v>15.68</v>
      </c>
      <c r="L443" s="158">
        <v>5.3841999999999999</v>
      </c>
      <c r="M443" s="158">
        <v>4.6177999999999999</v>
      </c>
      <c r="N443" s="158">
        <v>3.9016000000000002</v>
      </c>
      <c r="O443" s="158">
        <v>7.6247999999999996</v>
      </c>
      <c r="P443" s="158">
        <v>6.8822000000000001</v>
      </c>
      <c r="Q443" s="158">
        <v>8.9718</v>
      </c>
      <c r="R443" s="158">
        <v>9.2170000000000005</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44826</v>
      </c>
      <c r="E444" s="158">
        <v>50.050800000000002</v>
      </c>
      <c r="F444" s="158">
        <v>-42.393599999999999</v>
      </c>
      <c r="G444" s="158">
        <v>-7.9923000000000002</v>
      </c>
      <c r="H444" s="158">
        <v>-19.2333</v>
      </c>
      <c r="I444" s="158">
        <v>-3.4645999999999999</v>
      </c>
      <c r="J444" s="158">
        <v>8.5660000000000007</v>
      </c>
      <c r="K444" s="158">
        <v>16.322500000000002</v>
      </c>
      <c r="L444" s="158">
        <v>6.0065999999999997</v>
      </c>
      <c r="M444" s="158">
        <v>5.2369000000000003</v>
      </c>
      <c r="N444" s="158">
        <v>4.5217999999999998</v>
      </c>
      <c r="O444" s="158">
        <v>8.2771000000000008</v>
      </c>
      <c r="P444" s="158">
        <v>7.4306999999999999</v>
      </c>
      <c r="Q444" s="158">
        <v>8.6677</v>
      </c>
      <c r="R444" s="158">
        <v>9.8872</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44826</v>
      </c>
      <c r="E445" s="158">
        <v>14.3245</v>
      </c>
      <c r="F445" s="158">
        <v>-8.9161000000000001</v>
      </c>
      <c r="G445" s="158">
        <v>47.579700000000003</v>
      </c>
      <c r="H445" s="158">
        <v>-34.640700000000002</v>
      </c>
      <c r="I445" s="158">
        <v>-23.305</v>
      </c>
      <c r="J445" s="158">
        <v>-6.1733000000000002</v>
      </c>
      <c r="K445" s="158">
        <v>12.8972</v>
      </c>
      <c r="L445" s="158">
        <v>-1.0975999999999999</v>
      </c>
      <c r="M445" s="158">
        <v>2.1143000000000001</v>
      </c>
      <c r="N445" s="158">
        <v>3.1318999999999999</v>
      </c>
      <c r="O445" s="158">
        <v>3.9458000000000002</v>
      </c>
      <c r="P445" s="158">
        <v>3.7728999999999999</v>
      </c>
      <c r="Q445" s="158">
        <v>4.7018000000000004</v>
      </c>
      <c r="R445" s="158">
        <v>18.0702</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44826</v>
      </c>
      <c r="E446" s="158">
        <v>15.731400000000001</v>
      </c>
      <c r="F446" s="158">
        <v>-8.1189</v>
      </c>
      <c r="G446" s="158">
        <v>48.452399999999997</v>
      </c>
      <c r="H446" s="158">
        <v>-33.721699999999998</v>
      </c>
      <c r="I446" s="158">
        <v>-22.3948</v>
      </c>
      <c r="J446" s="158">
        <v>-5.2455999999999996</v>
      </c>
      <c r="K446" s="158">
        <v>13.864800000000001</v>
      </c>
      <c r="L446" s="158">
        <v>-0.14360000000000001</v>
      </c>
      <c r="M446" s="158">
        <v>3.1172</v>
      </c>
      <c r="N446" s="158">
        <v>4.1677</v>
      </c>
      <c r="O446" s="158">
        <v>4.8070000000000004</v>
      </c>
      <c r="P446" s="158">
        <v>4.7030000000000003</v>
      </c>
      <c r="Q446" s="158">
        <v>5.9634</v>
      </c>
      <c r="R446" s="158">
        <v>19.1753</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44826</v>
      </c>
      <c r="E447" s="158">
        <v>30.029199999999999</v>
      </c>
      <c r="F447" s="158">
        <v>-54.857300000000002</v>
      </c>
      <c r="G447" s="158">
        <v>21.633500000000002</v>
      </c>
      <c r="H447" s="158">
        <v>-54.707099999999997</v>
      </c>
      <c r="I447" s="158">
        <v>-1.8826000000000001</v>
      </c>
      <c r="J447" s="158">
        <v>30.6676</v>
      </c>
      <c r="K447" s="158">
        <v>49.213500000000003</v>
      </c>
      <c r="L447" s="158">
        <v>12.127599999999999</v>
      </c>
      <c r="M447" s="158">
        <v>9.1577999999999999</v>
      </c>
      <c r="N447" s="158">
        <v>7.0705</v>
      </c>
      <c r="O447" s="158">
        <v>15.4244</v>
      </c>
      <c r="P447" s="158">
        <v>10.6968</v>
      </c>
      <c r="Q447" s="158">
        <v>10.998699999999999</v>
      </c>
      <c r="R447" s="158">
        <v>20.482600000000001</v>
      </c>
      <c r="S447" t="s">
        <v>1858</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44826</v>
      </c>
      <c r="E448" s="158">
        <v>27.793299999999999</v>
      </c>
      <c r="F448" s="158">
        <v>-55.597700000000003</v>
      </c>
      <c r="G448" s="158">
        <v>20.872900000000001</v>
      </c>
      <c r="H448" s="158">
        <v>-55.479799999999997</v>
      </c>
      <c r="I448" s="158">
        <v>-2.6707000000000001</v>
      </c>
      <c r="J448" s="158">
        <v>29.867999999999999</v>
      </c>
      <c r="K448" s="158">
        <v>48.337699999999998</v>
      </c>
      <c r="L448" s="158">
        <v>11.284800000000001</v>
      </c>
      <c r="M448" s="158">
        <v>8.2911000000000001</v>
      </c>
      <c r="N448" s="158">
        <v>6.1993</v>
      </c>
      <c r="O448" s="158">
        <v>14.546099999999999</v>
      </c>
      <c r="P448" s="158">
        <v>9.8163</v>
      </c>
      <c r="Q448" s="158">
        <v>10.090999999999999</v>
      </c>
      <c r="R448" s="158">
        <v>19.600100000000001</v>
      </c>
      <c r="S448" t="s">
        <v>1858</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44826</v>
      </c>
      <c r="E449" s="158">
        <v>17.513100000000001</v>
      </c>
      <c r="F449" s="158">
        <v>-72.384699999999995</v>
      </c>
      <c r="G449" s="158">
        <v>-19.628799999999998</v>
      </c>
      <c r="H449" s="158">
        <v>-19.901900000000001</v>
      </c>
      <c r="I449" s="158">
        <v>-11.6783</v>
      </c>
      <c r="J449" s="158">
        <v>0.34300000000000003</v>
      </c>
      <c r="K449" s="158">
        <v>10.7186</v>
      </c>
      <c r="L449" s="158">
        <v>0.66600000000000004</v>
      </c>
      <c r="M449" s="158">
        <v>0.95220000000000005</v>
      </c>
      <c r="N449" s="158">
        <v>0.59160000000000001</v>
      </c>
      <c r="O449" s="158">
        <v>5.4611000000000001</v>
      </c>
      <c r="P449" s="158">
        <v>4.9204999999999997</v>
      </c>
      <c r="Q449" s="158">
        <v>6.8962000000000003</v>
      </c>
      <c r="R449" s="158">
        <v>4.7070999999999996</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44826</v>
      </c>
      <c r="E450" s="158">
        <v>18.192399999999999</v>
      </c>
      <c r="F450" s="158">
        <v>-71.685599999999994</v>
      </c>
      <c r="G450" s="158">
        <v>-18.896999999999998</v>
      </c>
      <c r="H450" s="158">
        <v>-19.132999999999999</v>
      </c>
      <c r="I450" s="158">
        <v>-10.917299999999999</v>
      </c>
      <c r="J450" s="158">
        <v>1.1077999999999999</v>
      </c>
      <c r="K450" s="158">
        <v>11.5029</v>
      </c>
      <c r="L450" s="158">
        <v>1.4244000000000001</v>
      </c>
      <c r="M450" s="158">
        <v>1.7132000000000001</v>
      </c>
      <c r="N450" s="158">
        <v>1.3499000000000001</v>
      </c>
      <c r="O450" s="158">
        <v>6.2560000000000002</v>
      </c>
      <c r="P450" s="158">
        <v>5.5422000000000002</v>
      </c>
      <c r="Q450" s="158">
        <v>7.3814000000000002</v>
      </c>
      <c r="R450" s="158">
        <v>5.4954999999999998</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44826</v>
      </c>
      <c r="E451" s="158">
        <v>81.503600000000006</v>
      </c>
      <c r="F451" s="158">
        <v>1.5226999999999999</v>
      </c>
      <c r="G451" s="158">
        <v>19.137599999999999</v>
      </c>
      <c r="H451" s="158">
        <v>-22.359300000000001</v>
      </c>
      <c r="I451" s="158">
        <v>-9.0688999999999993</v>
      </c>
      <c r="J451" s="158">
        <v>7.5339</v>
      </c>
      <c r="K451" s="158">
        <v>22.753499999999999</v>
      </c>
      <c r="L451" s="158">
        <v>6.9341999999999997</v>
      </c>
      <c r="M451" s="158">
        <v>7.2531999999999996</v>
      </c>
      <c r="N451" s="158">
        <v>5.4581</v>
      </c>
      <c r="O451" s="158">
        <v>12.894500000000001</v>
      </c>
      <c r="P451" s="158">
        <v>10.8337</v>
      </c>
      <c r="Q451" s="158">
        <v>11.822800000000001</v>
      </c>
      <c r="R451" s="158">
        <v>17.817900000000002</v>
      </c>
      <c r="S451" t="s">
        <v>1858</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44826</v>
      </c>
      <c r="E452" s="158">
        <v>87.360900000000001</v>
      </c>
      <c r="F452" s="158">
        <v>2.7995000000000001</v>
      </c>
      <c r="G452" s="158">
        <v>20.409199999999998</v>
      </c>
      <c r="H452" s="158">
        <v>-21.073399999999999</v>
      </c>
      <c r="I452" s="158">
        <v>-7.7807000000000004</v>
      </c>
      <c r="J452" s="158">
        <v>8.8315999999999999</v>
      </c>
      <c r="K452" s="158">
        <v>24.137499999999999</v>
      </c>
      <c r="L452" s="158">
        <v>8.2077000000000009</v>
      </c>
      <c r="M452" s="158">
        <v>8.4934999999999992</v>
      </c>
      <c r="N452" s="158">
        <v>6.6950000000000003</v>
      </c>
      <c r="O452" s="158">
        <v>14.2987</v>
      </c>
      <c r="P452" s="158">
        <v>11.8988</v>
      </c>
      <c r="Q452" s="158">
        <v>11.9335</v>
      </c>
      <c r="R452" s="158">
        <v>19.278600000000001</v>
      </c>
      <c r="S452" t="s">
        <v>1858</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44826</v>
      </c>
      <c r="E453" s="158">
        <v>36.401299999999999</v>
      </c>
      <c r="F453" s="158">
        <v>-13.0306</v>
      </c>
      <c r="G453" s="158">
        <v>-6.3137999999999996</v>
      </c>
      <c r="H453" s="158">
        <v>-3.1065999999999998</v>
      </c>
      <c r="I453" s="158">
        <v>-0.94510000000000005</v>
      </c>
      <c r="J453" s="158">
        <v>9.5376999999999992</v>
      </c>
      <c r="K453" s="158">
        <v>10.3422</v>
      </c>
      <c r="L453" s="158">
        <v>4.9842000000000004</v>
      </c>
      <c r="M453" s="158">
        <v>3.3921000000000001</v>
      </c>
      <c r="N453" s="158">
        <v>2.8357999999999999</v>
      </c>
      <c r="O453" s="158">
        <v>6.2282999999999999</v>
      </c>
      <c r="P453" s="158">
        <v>6.4035000000000002</v>
      </c>
      <c r="Q453" s="158">
        <v>7.1238000000000001</v>
      </c>
      <c r="R453" s="158">
        <v>4.6402000000000001</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44826</v>
      </c>
      <c r="E454" s="158">
        <v>37.668999999999997</v>
      </c>
      <c r="F454" s="158">
        <v>-12.689</v>
      </c>
      <c r="G454" s="158">
        <v>-5.9724000000000004</v>
      </c>
      <c r="H454" s="158">
        <v>-2.7808000000000002</v>
      </c>
      <c r="I454" s="158">
        <v>-0.61580000000000001</v>
      </c>
      <c r="J454" s="158">
        <v>9.8718000000000004</v>
      </c>
      <c r="K454" s="158">
        <v>10.681699999999999</v>
      </c>
      <c r="L454" s="158">
        <v>5.3231000000000002</v>
      </c>
      <c r="M454" s="158">
        <v>3.7309999999999999</v>
      </c>
      <c r="N454" s="158">
        <v>3.1758999999999999</v>
      </c>
      <c r="O454" s="158">
        <v>6.5263999999999998</v>
      </c>
      <c r="P454" s="158">
        <v>6.8689999999999998</v>
      </c>
      <c r="Q454" s="158">
        <v>8.2865000000000002</v>
      </c>
      <c r="R454" s="158">
        <v>4.9343000000000004</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44826</v>
      </c>
      <c r="E455" s="158">
        <v>45.514699999999998</v>
      </c>
      <c r="F455" s="158">
        <v>-42.693300000000001</v>
      </c>
      <c r="G455" s="158">
        <v>-26.060500000000001</v>
      </c>
      <c r="H455" s="158">
        <v>-24.901</v>
      </c>
      <c r="I455" s="158">
        <v>-5.8810000000000002</v>
      </c>
      <c r="J455" s="158">
        <v>10.8371</v>
      </c>
      <c r="K455" s="158">
        <v>17.3782</v>
      </c>
      <c r="L455" s="158">
        <v>5.2778999999999998</v>
      </c>
      <c r="M455" s="158">
        <v>5.2263999999999999</v>
      </c>
      <c r="N455" s="158">
        <v>4.3689999999999998</v>
      </c>
      <c r="O455" s="158">
        <v>8.7645999999999997</v>
      </c>
      <c r="P455" s="158">
        <v>7.8226000000000004</v>
      </c>
      <c r="Q455" s="158">
        <v>8.4062000000000001</v>
      </c>
      <c r="R455" s="158">
        <v>10.3307</v>
      </c>
      <c r="S455" t="s">
        <v>1859</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44826</v>
      </c>
      <c r="E456" s="158">
        <v>48.044499999999999</v>
      </c>
      <c r="F456" s="158">
        <v>-41.509</v>
      </c>
      <c r="G456" s="158">
        <v>-24.918099999999999</v>
      </c>
      <c r="H456" s="158">
        <v>-23.746300000000002</v>
      </c>
      <c r="I456" s="158">
        <v>-4.7233000000000001</v>
      </c>
      <c r="J456" s="158">
        <v>12.007</v>
      </c>
      <c r="K456" s="158">
        <v>18.595800000000001</v>
      </c>
      <c r="L456" s="158">
        <v>6.2549000000000001</v>
      </c>
      <c r="M456" s="158">
        <v>6.0960000000000001</v>
      </c>
      <c r="N456" s="158">
        <v>5.2028999999999996</v>
      </c>
      <c r="O456" s="158">
        <v>9.4802</v>
      </c>
      <c r="P456" s="158">
        <v>8.4494000000000007</v>
      </c>
      <c r="Q456" s="158">
        <v>9.0145</v>
      </c>
      <c r="R456" s="158">
        <v>11.0702</v>
      </c>
      <c r="S456" t="s">
        <v>1859</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44826</v>
      </c>
      <c r="E457" s="158">
        <v>37.315600000000003</v>
      </c>
      <c r="F457" s="158">
        <v>-29.223099999999999</v>
      </c>
      <c r="G457" s="158">
        <v>-12.3447</v>
      </c>
      <c r="H457" s="158">
        <v>-5.1510999999999996</v>
      </c>
      <c r="I457" s="158">
        <v>-4.4499000000000004</v>
      </c>
      <c r="J457" s="158">
        <v>0.4924</v>
      </c>
      <c r="K457" s="158">
        <v>4.8296999999999999</v>
      </c>
      <c r="L457" s="158">
        <v>1.8537999999999999</v>
      </c>
      <c r="M457" s="158">
        <v>2.5063</v>
      </c>
      <c r="N457" s="158">
        <v>2.4034</v>
      </c>
      <c r="O457" s="158">
        <v>6.2405999999999997</v>
      </c>
      <c r="P457" s="158">
        <v>6.7824999999999998</v>
      </c>
      <c r="Q457" s="158">
        <v>7.9642999999999997</v>
      </c>
      <c r="R457" s="158">
        <v>3.8696999999999999</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44826</v>
      </c>
      <c r="E458" s="158">
        <v>35.8583</v>
      </c>
      <c r="F458" s="158">
        <v>-29.596699999999998</v>
      </c>
      <c r="G458" s="158">
        <v>-12.7104</v>
      </c>
      <c r="H458" s="158">
        <v>-5.5053999999999998</v>
      </c>
      <c r="I458" s="158">
        <v>-4.8042999999999996</v>
      </c>
      <c r="J458" s="158">
        <v>0.13789999999999999</v>
      </c>
      <c r="K458" s="158">
        <v>4.4733000000000001</v>
      </c>
      <c r="L458" s="158">
        <v>1.4987999999999999</v>
      </c>
      <c r="M458" s="158">
        <v>2.1625000000000001</v>
      </c>
      <c r="N458" s="158">
        <v>2.0566</v>
      </c>
      <c r="O458" s="158">
        <v>5.8540000000000001</v>
      </c>
      <c r="P458" s="158">
        <v>6.3777999999999997</v>
      </c>
      <c r="Q458" s="158">
        <v>7.3371000000000004</v>
      </c>
      <c r="R458" s="158">
        <v>3.504</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44826</v>
      </c>
      <c r="E459" s="158">
        <v>27.701699999999999</v>
      </c>
      <c r="F459" s="158">
        <v>-34.488700000000001</v>
      </c>
      <c r="G459" s="158">
        <v>10.286</v>
      </c>
      <c r="H459" s="158">
        <v>-22.191600000000001</v>
      </c>
      <c r="I459" s="158">
        <v>-5.3348000000000004</v>
      </c>
      <c r="J459" s="158">
        <v>7.4638999999999998</v>
      </c>
      <c r="K459" s="158">
        <v>20.2332</v>
      </c>
      <c r="L459" s="158">
        <v>3.4451999999999998</v>
      </c>
      <c r="M459" s="158">
        <v>2.8622999999999998</v>
      </c>
      <c r="N459" s="158">
        <v>2.4906999999999999</v>
      </c>
      <c r="O459" s="158">
        <v>7.3140000000000001</v>
      </c>
      <c r="P459" s="158">
        <v>6.7766000000000002</v>
      </c>
      <c r="Q459" s="158">
        <v>8.5373000000000001</v>
      </c>
      <c r="R459" s="158">
        <v>7.5663999999999998</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44826</v>
      </c>
      <c r="E460" s="158">
        <v>26.254300000000001</v>
      </c>
      <c r="F460" s="158">
        <v>-35.000700000000002</v>
      </c>
      <c r="G460" s="158">
        <v>9.6466999999999992</v>
      </c>
      <c r="H460" s="158">
        <v>-22.8386</v>
      </c>
      <c r="I460" s="158">
        <v>-5.9939999999999998</v>
      </c>
      <c r="J460" s="158">
        <v>6.7882999999999996</v>
      </c>
      <c r="K460" s="158">
        <v>19.518899999999999</v>
      </c>
      <c r="L460" s="158">
        <v>2.7462</v>
      </c>
      <c r="M460" s="158">
        <v>2.2054999999999998</v>
      </c>
      <c r="N460" s="158">
        <v>1.8294999999999999</v>
      </c>
      <c r="O460" s="158">
        <v>6.6</v>
      </c>
      <c r="P460" s="158">
        <v>6.0220000000000002</v>
      </c>
      <c r="Q460" s="158">
        <v>7.9492000000000003</v>
      </c>
      <c r="R460" s="158">
        <v>6.8573000000000004</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44826</v>
      </c>
      <c r="E461" s="158">
        <v>30.990600000000001</v>
      </c>
      <c r="F461" s="158">
        <v>-35.534199999999998</v>
      </c>
      <c r="G461" s="158">
        <v>31.054600000000001</v>
      </c>
      <c r="H461" s="158">
        <v>-38.330399999999997</v>
      </c>
      <c r="I461" s="158">
        <v>-6.5202999999999998</v>
      </c>
      <c r="J461" s="158">
        <v>16.566800000000001</v>
      </c>
      <c r="K461" s="158">
        <v>34.019399999999997</v>
      </c>
      <c r="L461" s="158">
        <v>3.8685</v>
      </c>
      <c r="M461" s="158">
        <v>2.5183</v>
      </c>
      <c r="N461" s="158">
        <v>1.7149000000000001</v>
      </c>
      <c r="O461" s="158">
        <v>9.8370999999999995</v>
      </c>
      <c r="P461" s="158">
        <v>7.5614999999999997</v>
      </c>
      <c r="Q461" s="158">
        <v>9.2606000000000002</v>
      </c>
      <c r="R461" s="158">
        <v>12.469900000000001</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44826</v>
      </c>
      <c r="E462" s="158">
        <v>29.459199999999999</v>
      </c>
      <c r="F462" s="158">
        <v>-36.143000000000001</v>
      </c>
      <c r="G462" s="158">
        <v>30.472999999999999</v>
      </c>
      <c r="H462" s="158">
        <v>-38.912999999999997</v>
      </c>
      <c r="I462" s="158">
        <v>-7.1048</v>
      </c>
      <c r="J462" s="158">
        <v>15.968999999999999</v>
      </c>
      <c r="K462" s="158">
        <v>33.379600000000003</v>
      </c>
      <c r="L462" s="158">
        <v>3.3129</v>
      </c>
      <c r="M462" s="158">
        <v>1.9672000000000001</v>
      </c>
      <c r="N462" s="158">
        <v>1.1113999999999999</v>
      </c>
      <c r="O462" s="158">
        <v>9.1104000000000003</v>
      </c>
      <c r="P462" s="158">
        <v>6.8502000000000001</v>
      </c>
      <c r="Q462" s="158">
        <v>8.9389000000000003</v>
      </c>
      <c r="R462" s="158">
        <v>11.7249</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1888</v>
      </c>
      <c r="C463" s="154">
        <v>102574</v>
      </c>
      <c r="D463" s="157">
        <v>44826</v>
      </c>
      <c r="E463" s="158">
        <v>142.27500000000001</v>
      </c>
      <c r="F463" s="158">
        <v>-136.22839999999999</v>
      </c>
      <c r="G463" s="158">
        <v>-9.1432000000000002</v>
      </c>
      <c r="H463" s="158">
        <v>-63.714700000000001</v>
      </c>
      <c r="I463" s="158">
        <v>-17.0579</v>
      </c>
      <c r="J463" s="158">
        <v>21.736899999999999</v>
      </c>
      <c r="K463" s="158">
        <v>51.861400000000003</v>
      </c>
      <c r="L463" s="158">
        <v>11.704499999999999</v>
      </c>
      <c r="M463" s="158">
        <v>8.2559000000000005</v>
      </c>
      <c r="N463" s="158">
        <v>6.4941000000000004</v>
      </c>
      <c r="O463" s="158">
        <v>19.138999999999999</v>
      </c>
      <c r="P463" s="158">
        <v>13.7812</v>
      </c>
      <c r="Q463" s="158">
        <v>15.7705</v>
      </c>
      <c r="R463" s="158">
        <v>22.007200000000001</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1889</v>
      </c>
      <c r="C464" s="154">
        <v>119777</v>
      </c>
      <c r="D464" s="157">
        <v>44826</v>
      </c>
      <c r="E464" s="158">
        <v>150.00700000000001</v>
      </c>
      <c r="F464" s="158">
        <v>-135.2705</v>
      </c>
      <c r="G464" s="158">
        <v>-8.2673000000000005</v>
      </c>
      <c r="H464" s="158">
        <v>-62.912500000000001</v>
      </c>
      <c r="I464" s="158">
        <v>-16.235600000000002</v>
      </c>
      <c r="J464" s="158">
        <v>22.566700000000001</v>
      </c>
      <c r="K464" s="158">
        <v>52.780099999999997</v>
      </c>
      <c r="L464" s="158">
        <v>12.585000000000001</v>
      </c>
      <c r="M464" s="158">
        <v>9.1506000000000007</v>
      </c>
      <c r="N464" s="158">
        <v>7.4009999999999998</v>
      </c>
      <c r="O464" s="158">
        <v>19.9194</v>
      </c>
      <c r="P464" s="158">
        <v>14.638500000000001</v>
      </c>
      <c r="Q464" s="158">
        <v>14.8102</v>
      </c>
      <c r="R464" s="158">
        <v>22.958400000000001</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44826</v>
      </c>
      <c r="E465" s="158">
        <v>24.410799999999998</v>
      </c>
      <c r="F465" s="158">
        <v>-3.7376999999999998</v>
      </c>
      <c r="G465" s="158">
        <v>35.741199999999999</v>
      </c>
      <c r="H465" s="158">
        <v>-29.1007</v>
      </c>
      <c r="I465" s="158">
        <v>-13.5572</v>
      </c>
      <c r="J465" s="158">
        <v>1.9179999999999999</v>
      </c>
      <c r="K465" s="158">
        <v>22.2806</v>
      </c>
      <c r="L465" s="158">
        <v>4.2836999999999996</v>
      </c>
      <c r="M465" s="158">
        <v>5.7732999999999999</v>
      </c>
      <c r="N465" s="158">
        <v>4.0688000000000004</v>
      </c>
      <c r="O465" s="158">
        <v>9.0286000000000008</v>
      </c>
      <c r="P465" s="158">
        <v>7.8891</v>
      </c>
      <c r="Q465" s="158">
        <v>9.1385000000000005</v>
      </c>
      <c r="R465" s="158">
        <v>9.4191000000000003</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1499</v>
      </c>
      <c r="C466" s="154">
        <v>141072</v>
      </c>
      <c r="D466" s="157">
        <v>44826</v>
      </c>
      <c r="E466" s="158">
        <v>24.095800000000001</v>
      </c>
      <c r="F466" s="158">
        <v>-4.0895000000000001</v>
      </c>
      <c r="G466" s="158">
        <v>35.397199999999998</v>
      </c>
      <c r="H466" s="158">
        <v>-29.4575</v>
      </c>
      <c r="I466" s="158">
        <v>-13.9155</v>
      </c>
      <c r="J466" s="158">
        <v>1.5461</v>
      </c>
      <c r="K466" s="158">
        <v>21.890699999999999</v>
      </c>
      <c r="L466" s="158">
        <v>3.9060000000000001</v>
      </c>
      <c r="M466" s="158">
        <v>5.3872999999999998</v>
      </c>
      <c r="N466" s="158">
        <v>3.6842000000000001</v>
      </c>
      <c r="O466" s="158">
        <v>8.6708999999999996</v>
      </c>
      <c r="P466" s="158">
        <v>7.6097999999999999</v>
      </c>
      <c r="Q466" s="158">
        <v>8.9492999999999991</v>
      </c>
      <c r="R466" s="158">
        <v>9.0152000000000001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-36.035179545454554</v>
      </c>
      <c r="G467" s="160">
        <v>2.6790977272727265</v>
      </c>
      <c r="H467" s="160">
        <v>-26.956852272727261</v>
      </c>
      <c r="I467" s="160">
        <v>-8.669013636363637</v>
      </c>
      <c r="J467" s="160">
        <v>8.722925</v>
      </c>
      <c r="K467" s="160">
        <v>21.681675000000006</v>
      </c>
      <c r="L467" s="160">
        <v>4.7369590909090915</v>
      </c>
      <c r="M467" s="160">
        <v>4.3792522727272738</v>
      </c>
      <c r="N467" s="160">
        <v>3.7363840909090915</v>
      </c>
      <c r="O467" s="160">
        <v>9.2801342105263149</v>
      </c>
      <c r="P467" s="160">
        <v>7.6567105263157886</v>
      </c>
      <c r="Q467" s="160">
        <v>8.805261363636367</v>
      </c>
      <c r="R467" s="160">
        <v>12.314852272727274</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-35.267899999999997</v>
      </c>
      <c r="G468" s="160">
        <v>-0.60029999999999983</v>
      </c>
      <c r="H468" s="160">
        <v>-25.650500000000001</v>
      </c>
      <c r="I468" s="160">
        <v>-8.1528999999999989</v>
      </c>
      <c r="J468" s="160">
        <v>8.0381999999999998</v>
      </c>
      <c r="K468" s="160">
        <v>19.05735</v>
      </c>
      <c r="L468" s="160">
        <v>4.0814500000000002</v>
      </c>
      <c r="M468" s="160">
        <v>3.8086500000000001</v>
      </c>
      <c r="N468" s="160">
        <v>3.1972999999999998</v>
      </c>
      <c r="O468" s="160">
        <v>8.7177499999999988</v>
      </c>
      <c r="P468" s="160">
        <v>7.4174500000000005</v>
      </c>
      <c r="Q468" s="160">
        <v>8.5185500000000012</v>
      </c>
      <c r="R468" s="160">
        <v>11.01585</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44826</v>
      </c>
      <c r="E471" s="158">
        <v>256.76</v>
      </c>
      <c r="F471" s="158">
        <v>0.17949999999999999</v>
      </c>
      <c r="G471" s="158">
        <v>0.61919999999999997</v>
      </c>
      <c r="H471" s="158">
        <v>-1.3637999999999999</v>
      </c>
      <c r="I471" s="158">
        <v>-0.56540000000000001</v>
      </c>
      <c r="J471" s="158">
        <v>2.0548999999999999</v>
      </c>
      <c r="K471" s="158">
        <v>17.6126</v>
      </c>
      <c r="L471" s="158">
        <v>1.9658</v>
      </c>
      <c r="M471" s="158">
        <v>2.2336999999999998</v>
      </c>
      <c r="N471" s="158">
        <v>2.0265</v>
      </c>
      <c r="O471" s="158">
        <v>18.784400000000002</v>
      </c>
      <c r="P471" s="158">
        <v>8.2225000000000001</v>
      </c>
      <c r="Q471" s="158">
        <v>17.9816</v>
      </c>
      <c r="R471" s="158">
        <v>26.833400000000001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44826</v>
      </c>
      <c r="E472" s="158">
        <v>275.89999999999998</v>
      </c>
      <c r="F472" s="158">
        <v>0.1852</v>
      </c>
      <c r="G472" s="158">
        <v>0.62729999999999997</v>
      </c>
      <c r="H472" s="158">
        <v>-1.3514999999999999</v>
      </c>
      <c r="I472" s="158">
        <v>-0.54069999999999996</v>
      </c>
      <c r="J472" s="158">
        <v>2.1171000000000002</v>
      </c>
      <c r="K472" s="158">
        <v>17.820399999999999</v>
      </c>
      <c r="L472" s="158">
        <v>2.371</v>
      </c>
      <c r="M472" s="158">
        <v>2.8441000000000001</v>
      </c>
      <c r="N472" s="158">
        <v>2.802</v>
      </c>
      <c r="O472" s="158">
        <v>19.611000000000001</v>
      </c>
      <c r="P472" s="158">
        <v>8.9859000000000009</v>
      </c>
      <c r="Q472" s="158">
        <v>11.5253</v>
      </c>
      <c r="R472" s="158">
        <v>27.7257</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1733</v>
      </c>
      <c r="C473" s="154">
        <v>148609</v>
      </c>
      <c r="D473" s="157">
        <v>44826</v>
      </c>
      <c r="E473" s="158">
        <v>15.474</v>
      </c>
      <c r="F473" s="158">
        <v>6.4999999999999997E-3</v>
      </c>
      <c r="G473" s="158">
        <v>0.59160000000000001</v>
      </c>
      <c r="H473" s="158">
        <v>-1.1372</v>
      </c>
      <c r="I473" s="158">
        <v>-0.25779999999999997</v>
      </c>
      <c r="J473" s="158">
        <v>3.2976999999999999</v>
      </c>
      <c r="K473" s="158">
        <v>19.159099999999999</v>
      </c>
      <c r="L473" s="158">
        <v>7.1829000000000001</v>
      </c>
      <c r="M473" s="158">
        <v>8.9488000000000003</v>
      </c>
      <c r="N473" s="158">
        <v>9.8148</v>
      </c>
      <c r="O473" s="158"/>
      <c r="P473" s="158"/>
      <c r="Q473" s="158">
        <v>28.1233</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1734</v>
      </c>
      <c r="C474" s="154">
        <v>148610</v>
      </c>
      <c r="D474" s="157">
        <v>44826</v>
      </c>
      <c r="E474" s="158">
        <v>15.028</v>
      </c>
      <c r="F474" s="158">
        <v>0</v>
      </c>
      <c r="G474" s="158">
        <v>0.5756</v>
      </c>
      <c r="H474" s="158">
        <v>-1.1706000000000001</v>
      </c>
      <c r="I474" s="158">
        <v>-0.31840000000000002</v>
      </c>
      <c r="J474" s="158">
        <v>3.1646999999999998</v>
      </c>
      <c r="K474" s="158">
        <v>18.6952</v>
      </c>
      <c r="L474" s="158">
        <v>6.3552999999999997</v>
      </c>
      <c r="M474" s="158">
        <v>7.6581000000000001</v>
      </c>
      <c r="N474" s="158">
        <v>8.0219000000000005</v>
      </c>
      <c r="O474" s="158"/>
      <c r="P474" s="158"/>
      <c r="Q474" s="158">
        <v>26.0138</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44826</v>
      </c>
      <c r="E475" s="158">
        <v>27.94</v>
      </c>
      <c r="F475" s="158">
        <v>-0.35659999999999997</v>
      </c>
      <c r="G475" s="158">
        <v>-3.5799999999999998E-2</v>
      </c>
      <c r="H475" s="158">
        <v>-1.5851</v>
      </c>
      <c r="I475" s="158">
        <v>-1.0273000000000001</v>
      </c>
      <c r="J475" s="158">
        <v>1.0123</v>
      </c>
      <c r="K475" s="158">
        <v>14.696199999999999</v>
      </c>
      <c r="L475" s="158">
        <v>2.0825999999999998</v>
      </c>
      <c r="M475" s="158">
        <v>7.8348000000000004</v>
      </c>
      <c r="N475" s="158">
        <v>9.6546000000000003</v>
      </c>
      <c r="O475" s="158">
        <v>21.663</v>
      </c>
      <c r="P475" s="158">
        <v>10.4414</v>
      </c>
      <c r="Q475" s="158">
        <v>13.0794</v>
      </c>
      <c r="R475" s="158">
        <v>37.771500000000003</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44826</v>
      </c>
      <c r="E476" s="158">
        <v>29.98</v>
      </c>
      <c r="F476" s="158">
        <v>-0.36559999999999998</v>
      </c>
      <c r="G476" s="158">
        <v>-3.3300000000000003E-2</v>
      </c>
      <c r="H476" s="158">
        <v>-1.5758000000000001</v>
      </c>
      <c r="I476" s="158">
        <v>-0.99080000000000001</v>
      </c>
      <c r="J476" s="158">
        <v>1.1471</v>
      </c>
      <c r="K476" s="158">
        <v>15.130599999999999</v>
      </c>
      <c r="L476" s="158">
        <v>2.8826000000000001</v>
      </c>
      <c r="M476" s="158">
        <v>9.0182000000000002</v>
      </c>
      <c r="N476" s="158">
        <v>11.2018</v>
      </c>
      <c r="O476" s="158">
        <v>22.932400000000001</v>
      </c>
      <c r="P476" s="158">
        <v>11.5143</v>
      </c>
      <c r="Q476" s="158">
        <v>14.0367</v>
      </c>
      <c r="R476" s="158">
        <v>39.3904</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44826</v>
      </c>
      <c r="E477" s="158">
        <v>18.329999999999998</v>
      </c>
      <c r="F477" s="158">
        <v>0.16389999999999999</v>
      </c>
      <c r="G477" s="158">
        <v>0.65900000000000003</v>
      </c>
      <c r="H477" s="158">
        <v>-1.6631</v>
      </c>
      <c r="I477" s="158">
        <v>-0.38040000000000002</v>
      </c>
      <c r="J477" s="158">
        <v>2.5167999999999999</v>
      </c>
      <c r="K477" s="158">
        <v>18.410900000000002</v>
      </c>
      <c r="L477" s="158">
        <v>4.0885999999999996</v>
      </c>
      <c r="M477" s="158">
        <v>3.3841000000000001</v>
      </c>
      <c r="N477" s="158">
        <v>4.5636000000000001</v>
      </c>
      <c r="O477" s="158">
        <v>20.6539</v>
      </c>
      <c r="P477" s="158"/>
      <c r="Q477" s="158">
        <v>17.506399999999999</v>
      </c>
      <c r="R477" s="158">
        <v>25.6508</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44826</v>
      </c>
      <c r="E478" s="158">
        <v>17.48</v>
      </c>
      <c r="F478" s="158">
        <v>0.1719</v>
      </c>
      <c r="G478" s="158">
        <v>0.63329999999999997</v>
      </c>
      <c r="H478" s="158">
        <v>-1.6873</v>
      </c>
      <c r="I478" s="158">
        <v>-0.4556</v>
      </c>
      <c r="J478" s="158">
        <v>2.4619</v>
      </c>
      <c r="K478" s="158">
        <v>18.1081</v>
      </c>
      <c r="L478" s="158">
        <v>3.5545</v>
      </c>
      <c r="M478" s="158">
        <v>2.6423999999999999</v>
      </c>
      <c r="N478" s="158">
        <v>3.5545</v>
      </c>
      <c r="O478" s="158">
        <v>19.299700000000001</v>
      </c>
      <c r="P478" s="158"/>
      <c r="Q478" s="158">
        <v>16.0303</v>
      </c>
      <c r="R478" s="158">
        <v>24.374500000000001</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1905</v>
      </c>
      <c r="C479" s="154">
        <v>149697</v>
      </c>
      <c r="D479" s="157">
        <v>44826</v>
      </c>
      <c r="E479" s="158">
        <v>86.059700000000007</v>
      </c>
      <c r="F479" s="158">
        <v>-0.1741</v>
      </c>
      <c r="G479" s="158">
        <v>0.18990000000000001</v>
      </c>
      <c r="H479" s="158">
        <v>-1.5029999999999999</v>
      </c>
      <c r="I479" s="158">
        <v>-0.65769999999999995</v>
      </c>
      <c r="J479" s="158">
        <v>1.1415</v>
      </c>
      <c r="K479" s="158">
        <v>12.589499999999999</v>
      </c>
      <c r="L479" s="158">
        <v>2.6602999999999999</v>
      </c>
      <c r="M479" s="158">
        <v>2.3180000000000001</v>
      </c>
      <c r="N479" s="158">
        <v>-0.5665</v>
      </c>
      <c r="O479" s="158">
        <v>19.098099999999999</v>
      </c>
      <c r="P479" s="158">
        <v>12.003399999999999</v>
      </c>
      <c r="Q479" s="158">
        <v>12.7415</v>
      </c>
      <c r="R479" s="158">
        <v>26.2301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1906</v>
      </c>
      <c r="C480" s="154">
        <v>149700</v>
      </c>
      <c r="D480" s="157">
        <v>44826</v>
      </c>
      <c r="E480" s="158">
        <v>90.694100000000006</v>
      </c>
      <c r="F480" s="158">
        <v>-0.17249999999999999</v>
      </c>
      <c r="G480" s="158">
        <v>0.1948</v>
      </c>
      <c r="H480" s="158">
        <v>-1.49</v>
      </c>
      <c r="I480" s="158">
        <v>-0.62990000000000002</v>
      </c>
      <c r="J480" s="158">
        <v>1.208</v>
      </c>
      <c r="K480" s="158">
        <v>12.8119</v>
      </c>
      <c r="L480" s="158">
        <v>3.0956000000000001</v>
      </c>
      <c r="M480" s="158">
        <v>2.9561999999999999</v>
      </c>
      <c r="N480" s="158">
        <v>0.17019999999999999</v>
      </c>
      <c r="O480" s="158">
        <v>19.7849</v>
      </c>
      <c r="P480" s="158">
        <v>12.676299999999999</v>
      </c>
      <c r="Q480" s="158">
        <v>13.4986</v>
      </c>
      <c r="R480" s="158">
        <v>26.977900000000002</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44826</v>
      </c>
      <c r="E481" s="158">
        <v>83.562700000000007</v>
      </c>
      <c r="F481" s="158">
        <v>-0.2077</v>
      </c>
      <c r="G481" s="158">
        <v>-0.35560000000000003</v>
      </c>
      <c r="H481" s="158">
        <v>-2.4013</v>
      </c>
      <c r="I481" s="158">
        <v>-2.0375000000000001</v>
      </c>
      <c r="J481" s="158">
        <v>-1.4482999999999999</v>
      </c>
      <c r="K481" s="158">
        <v>7.5418000000000003</v>
      </c>
      <c r="L481" s="158">
        <v>1.9354</v>
      </c>
      <c r="M481" s="158">
        <v>4.3456000000000001</v>
      </c>
      <c r="N481" s="158">
        <v>7.8059000000000003</v>
      </c>
      <c r="O481" s="158">
        <v>22.333500000000001</v>
      </c>
      <c r="P481" s="158">
        <v>13.2897</v>
      </c>
      <c r="Q481" s="158">
        <v>13.8575</v>
      </c>
      <c r="R481" s="158">
        <v>36.230600000000003</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44826</v>
      </c>
      <c r="E482" s="158">
        <v>89.328000000000003</v>
      </c>
      <c r="F482" s="158">
        <v>-0.20580000000000001</v>
      </c>
      <c r="G482" s="158">
        <v>-0.3498</v>
      </c>
      <c r="H482" s="158">
        <v>-2.3883999999999999</v>
      </c>
      <c r="I482" s="158">
        <v>-2.0116999999999998</v>
      </c>
      <c r="J482" s="158">
        <v>-1.3909</v>
      </c>
      <c r="K482" s="158">
        <v>7.7295999999999996</v>
      </c>
      <c r="L482" s="158">
        <v>2.2909000000000002</v>
      </c>
      <c r="M482" s="158">
        <v>4.8779000000000003</v>
      </c>
      <c r="N482" s="158">
        <v>8.5443999999999996</v>
      </c>
      <c r="O482" s="158">
        <v>23.3764</v>
      </c>
      <c r="P482" s="158">
        <v>14.1656</v>
      </c>
      <c r="Q482" s="158">
        <v>14.7751</v>
      </c>
      <c r="R482" s="158">
        <v>37.236199999999997</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44826</v>
      </c>
      <c r="E483" s="158">
        <v>108.6634</v>
      </c>
      <c r="F483" s="158">
        <v>0.18890000000000001</v>
      </c>
      <c r="G483" s="158">
        <v>0.78420000000000001</v>
      </c>
      <c r="H483" s="158">
        <v>-1.2646999999999999</v>
      </c>
      <c r="I483" s="158">
        <v>-0.9869</v>
      </c>
      <c r="J483" s="158">
        <v>-0.15509999999999999</v>
      </c>
      <c r="K483" s="158">
        <v>12.154999999999999</v>
      </c>
      <c r="L483" s="158">
        <v>-2.3088000000000002</v>
      </c>
      <c r="M483" s="158">
        <v>-1.6652</v>
      </c>
      <c r="N483" s="158">
        <v>-5.8884999999999996</v>
      </c>
      <c r="O483" s="158">
        <v>17.627300000000002</v>
      </c>
      <c r="P483" s="158">
        <v>12.614800000000001</v>
      </c>
      <c r="Q483" s="158">
        <v>12.4162</v>
      </c>
      <c r="R483" s="158">
        <v>25.457100000000001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44826</v>
      </c>
      <c r="E484" s="158">
        <v>102.4089</v>
      </c>
      <c r="F484" s="158">
        <v>0.18720000000000001</v>
      </c>
      <c r="G484" s="158">
        <v>0.77890000000000004</v>
      </c>
      <c r="H484" s="158">
        <v>-1.2764</v>
      </c>
      <c r="I484" s="158">
        <v>-1.0102</v>
      </c>
      <c r="J484" s="158">
        <v>-0.2074</v>
      </c>
      <c r="K484" s="158">
        <v>11.980700000000001</v>
      </c>
      <c r="L484" s="158">
        <v>-2.6113</v>
      </c>
      <c r="M484" s="158">
        <v>-2.1175999999999999</v>
      </c>
      <c r="N484" s="158">
        <v>-6.4650999999999996</v>
      </c>
      <c r="O484" s="158">
        <v>16.9496</v>
      </c>
      <c r="P484" s="158">
        <v>11.9434</v>
      </c>
      <c r="Q484" s="158">
        <v>14.305</v>
      </c>
      <c r="R484" s="158">
        <v>24.712700000000002</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-2.8514285714285697E-2</v>
      </c>
      <c r="G485" s="160">
        <v>0.34852142857142859</v>
      </c>
      <c r="H485" s="160">
        <v>-1.5613000000000004</v>
      </c>
      <c r="I485" s="160">
        <v>-0.84787857142857148</v>
      </c>
      <c r="J485" s="160">
        <v>1.2085928571428572</v>
      </c>
      <c r="K485" s="160">
        <v>14.602971428571431</v>
      </c>
      <c r="L485" s="160">
        <v>2.5389571428571429</v>
      </c>
      <c r="M485" s="160">
        <v>3.9485071428571432</v>
      </c>
      <c r="N485" s="160">
        <v>3.9457214285714284</v>
      </c>
      <c r="O485" s="160">
        <v>20.176183333333331</v>
      </c>
      <c r="P485" s="160">
        <v>11.58573</v>
      </c>
      <c r="Q485" s="160">
        <v>16.135050000000003</v>
      </c>
      <c r="R485" s="160">
        <v>29.882575000000003</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3.2499999999999999E-3</v>
      </c>
      <c r="G486" s="160">
        <v>0.58360000000000001</v>
      </c>
      <c r="H486" s="160">
        <v>-1.4964999999999999</v>
      </c>
      <c r="I486" s="160">
        <v>-0.64379999999999993</v>
      </c>
      <c r="J486" s="160">
        <v>1.1775500000000001</v>
      </c>
      <c r="K486" s="160">
        <v>14.913399999999999</v>
      </c>
      <c r="L486" s="160">
        <v>2.5156499999999999</v>
      </c>
      <c r="M486" s="160">
        <v>3.17015</v>
      </c>
      <c r="N486" s="160">
        <v>4.05905</v>
      </c>
      <c r="O486" s="160">
        <v>19.697949999999999</v>
      </c>
      <c r="P486" s="160">
        <v>11.9734</v>
      </c>
      <c r="Q486" s="160">
        <v>14.17085</v>
      </c>
      <c r="R486" s="160">
        <v>26.905650000000001</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44826</v>
      </c>
      <c r="E489" s="158">
        <v>39.551000000000002</v>
      </c>
      <c r="F489" s="158">
        <v>-56.299700000000001</v>
      </c>
      <c r="G489" s="158">
        <v>-18.245200000000001</v>
      </c>
      <c r="H489" s="158">
        <v>-11.1296</v>
      </c>
      <c r="I489" s="158">
        <v>-8.4430999999999994</v>
      </c>
      <c r="J489" s="158">
        <v>2.4491999999999998</v>
      </c>
      <c r="K489" s="158">
        <v>18.789200000000001</v>
      </c>
      <c r="L489" s="158">
        <v>8.3550000000000004</v>
      </c>
      <c r="M489" s="158">
        <v>6.5492999999999997</v>
      </c>
      <c r="N489" s="158">
        <v>5.6208999999999998</v>
      </c>
      <c r="O489" s="158">
        <v>4.8154000000000003</v>
      </c>
      <c r="P489" s="158">
        <v>4.9459999999999997</v>
      </c>
      <c r="Q489" s="158">
        <v>7.5781000000000001</v>
      </c>
      <c r="R489" s="158">
        <v>6.4676999999999998</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44826</v>
      </c>
      <c r="E490" s="158">
        <v>25.9146</v>
      </c>
      <c r="F490" s="158">
        <v>-56.954099999999997</v>
      </c>
      <c r="G490" s="158">
        <v>-18.8443</v>
      </c>
      <c r="H490" s="158">
        <v>-11.724299999999999</v>
      </c>
      <c r="I490" s="158">
        <v>-9.0431000000000008</v>
      </c>
      <c r="J490" s="158">
        <v>1.8567</v>
      </c>
      <c r="K490" s="158">
        <v>18.141999999999999</v>
      </c>
      <c r="L490" s="158">
        <v>7.7163000000000004</v>
      </c>
      <c r="M490" s="158">
        <v>5.9057000000000004</v>
      </c>
      <c r="N490" s="158">
        <v>4.9760999999999997</v>
      </c>
      <c r="O490" s="158">
        <v>4.2069000000000001</v>
      </c>
      <c r="P490" s="158">
        <v>4.3547000000000002</v>
      </c>
      <c r="Q490" s="158">
        <v>7.3274999999999997</v>
      </c>
      <c r="R490" s="158">
        <v>5.8460999999999999</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44826</v>
      </c>
      <c r="E491" s="158">
        <v>37.471200000000003</v>
      </c>
      <c r="F491" s="158">
        <v>-56.8949</v>
      </c>
      <c r="G491" s="158">
        <v>-18.8355</v>
      </c>
      <c r="H491" s="158">
        <v>-11.732100000000001</v>
      </c>
      <c r="I491" s="158">
        <v>-9.0482999999999993</v>
      </c>
      <c r="J491" s="158">
        <v>1.8473999999999999</v>
      </c>
      <c r="K491" s="158">
        <v>18.1357</v>
      </c>
      <c r="L491" s="158">
        <v>7.7168999999999999</v>
      </c>
      <c r="M491" s="158">
        <v>5.9111000000000002</v>
      </c>
      <c r="N491" s="158">
        <v>4.9813000000000001</v>
      </c>
      <c r="O491" s="158">
        <v>4.2146999999999997</v>
      </c>
      <c r="P491" s="158">
        <v>4.3594999999999997</v>
      </c>
      <c r="Q491" s="158">
        <v>7.6159999999999997</v>
      </c>
      <c r="R491" s="158">
        <v>5.8548999999999998</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44826</v>
      </c>
      <c r="E492" s="158">
        <v>0.59489999999999998</v>
      </c>
      <c r="F492" s="158">
        <v>0</v>
      </c>
      <c r="G492" s="158">
        <v>0</v>
      </c>
      <c r="H492" s="158">
        <v>0.87660000000000005</v>
      </c>
      <c r="I492" s="158">
        <v>0.43830000000000002</v>
      </c>
      <c r="J492" s="158">
        <v>0.59409999999999996</v>
      </c>
      <c r="K492" s="158">
        <v>0.53420000000000001</v>
      </c>
      <c r="L492" s="158">
        <v>-117.1122</v>
      </c>
      <c r="M492" s="158">
        <v>-78.6447</v>
      </c>
      <c r="N492" s="158">
        <v>-59.037399999999998</v>
      </c>
      <c r="O492" s="158"/>
      <c r="P492" s="158"/>
      <c r="Q492" s="158">
        <v>-33.797199999999997</v>
      </c>
      <c r="R492" s="158">
        <v>-35.997999999999998</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44826</v>
      </c>
      <c r="E493" s="158">
        <v>0.39629999999999999</v>
      </c>
      <c r="F493" s="158">
        <v>0</v>
      </c>
      <c r="G493" s="158">
        <v>3.0708000000000002</v>
      </c>
      <c r="H493" s="158">
        <v>1.3161</v>
      </c>
      <c r="I493" s="158">
        <v>0.65800000000000003</v>
      </c>
      <c r="J493" s="158">
        <v>0.59450000000000003</v>
      </c>
      <c r="K493" s="158">
        <v>0.50119999999999998</v>
      </c>
      <c r="L493" s="158">
        <v>-117.1065</v>
      </c>
      <c r="M493" s="158">
        <v>-78.640900000000002</v>
      </c>
      <c r="N493" s="158">
        <v>-59.034500000000001</v>
      </c>
      <c r="O493" s="158"/>
      <c r="P493" s="158"/>
      <c r="Q493" s="158">
        <v>-33.793999999999997</v>
      </c>
      <c r="R493" s="158">
        <v>-35.995699999999999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44826</v>
      </c>
      <c r="E494" s="158">
        <v>0.57279999999999998</v>
      </c>
      <c r="F494" s="158">
        <v>0</v>
      </c>
      <c r="G494" s="158">
        <v>0</v>
      </c>
      <c r="H494" s="158">
        <v>0</v>
      </c>
      <c r="I494" s="158">
        <v>0.45519999999999999</v>
      </c>
      <c r="J494" s="158">
        <v>0.4113</v>
      </c>
      <c r="K494" s="158">
        <v>0.4854</v>
      </c>
      <c r="L494" s="158">
        <v>-117.121</v>
      </c>
      <c r="M494" s="158">
        <v>-78.650599999999997</v>
      </c>
      <c r="N494" s="158">
        <v>-59.041800000000002</v>
      </c>
      <c r="O494" s="158"/>
      <c r="P494" s="158"/>
      <c r="Q494" s="158">
        <v>-33.7988</v>
      </c>
      <c r="R494" s="158">
        <v>-36.001399999999997</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44826</v>
      </c>
      <c r="E495" s="158">
        <v>26.169499999999999</v>
      </c>
      <c r="F495" s="158">
        <v>-70.160499999999999</v>
      </c>
      <c r="G495" s="158">
        <v>-35.277700000000003</v>
      </c>
      <c r="H495" s="158">
        <v>-30.248999999999999</v>
      </c>
      <c r="I495" s="158">
        <v>-16.522099999999998</v>
      </c>
      <c r="J495" s="158">
        <v>1.9603999999999999</v>
      </c>
      <c r="K495" s="158">
        <v>11.741099999999999</v>
      </c>
      <c r="L495" s="158">
        <v>1.2464</v>
      </c>
      <c r="M495" s="158">
        <v>0.97109999999999996</v>
      </c>
      <c r="N495" s="158">
        <v>1.1996</v>
      </c>
      <c r="O495" s="158">
        <v>6.7938000000000001</v>
      </c>
      <c r="P495" s="158">
        <v>7.2092000000000001</v>
      </c>
      <c r="Q495" s="158">
        <v>8.6705000000000005</v>
      </c>
      <c r="R495" s="158">
        <v>3.9125999999999999</v>
      </c>
      <c r="S495" t="s">
        <v>1858</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44826</v>
      </c>
      <c r="E496" s="158">
        <v>24.046399999999998</v>
      </c>
      <c r="F496" s="158">
        <v>-70.597300000000004</v>
      </c>
      <c r="G496" s="158">
        <v>-35.666899999999998</v>
      </c>
      <c r="H496" s="158">
        <v>-30.6538</v>
      </c>
      <c r="I496" s="158">
        <v>-16.9331</v>
      </c>
      <c r="J496" s="158">
        <v>1.5492999999999999</v>
      </c>
      <c r="K496" s="158">
        <v>11.320499999999999</v>
      </c>
      <c r="L496" s="158">
        <v>0.84</v>
      </c>
      <c r="M496" s="158">
        <v>0.57140000000000002</v>
      </c>
      <c r="N496" s="158">
        <v>0.7964</v>
      </c>
      <c r="O496" s="158">
        <v>6.3331999999999997</v>
      </c>
      <c r="P496" s="158">
        <v>6.5749000000000004</v>
      </c>
      <c r="Q496" s="158">
        <v>7.9904000000000002</v>
      </c>
      <c r="R496" s="158">
        <v>3.4914000000000001</v>
      </c>
      <c r="S496" t="s">
        <v>1858</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1964</v>
      </c>
      <c r="C497" s="154">
        <v>150173</v>
      </c>
      <c r="D497" s="157">
        <v>44826</v>
      </c>
      <c r="E497" s="158">
        <v>37.3018</v>
      </c>
      <c r="F497" s="158">
        <v>-24.544</v>
      </c>
      <c r="G497" s="158">
        <v>-8.3442000000000007</v>
      </c>
      <c r="H497" s="158">
        <v>-6.0735999999999999</v>
      </c>
      <c r="I497" s="158">
        <v>-5.6978</v>
      </c>
      <c r="J497" s="158">
        <v>2.6669</v>
      </c>
      <c r="K497" s="158">
        <v>8.4742999999999995</v>
      </c>
      <c r="L497" s="158">
        <v>2.0291000000000001</v>
      </c>
      <c r="M497" s="158">
        <v>1.9733000000000001</v>
      </c>
      <c r="N497" s="158">
        <v>1.6772</v>
      </c>
      <c r="O497" s="158">
        <v>4.6768999999999998</v>
      </c>
      <c r="P497" s="158">
        <v>4.734</v>
      </c>
      <c r="Q497" s="158">
        <v>7.5841000000000003</v>
      </c>
      <c r="R497" s="158">
        <v>2.6128</v>
      </c>
      <c r="S497" t="s">
        <v>1858</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1965</v>
      </c>
      <c r="C498" s="154">
        <v>150180</v>
      </c>
      <c r="D498" s="157">
        <v>44826</v>
      </c>
      <c r="E498" s="158">
        <v>40.445300000000003</v>
      </c>
      <c r="F498" s="158">
        <v>-23.538799999999998</v>
      </c>
      <c r="G498" s="158">
        <v>-7.3655999999999997</v>
      </c>
      <c r="H498" s="158">
        <v>-4.4310999999999998</v>
      </c>
      <c r="I498" s="158">
        <v>-4.3887999999999998</v>
      </c>
      <c r="J498" s="158">
        <v>3.7995999999999999</v>
      </c>
      <c r="K498" s="158">
        <v>9.5265000000000004</v>
      </c>
      <c r="L498" s="158">
        <v>3.1023999999999998</v>
      </c>
      <c r="M498" s="158">
        <v>3.0907</v>
      </c>
      <c r="N498" s="158">
        <v>2.8266</v>
      </c>
      <c r="O498" s="158">
        <v>5.8003</v>
      </c>
      <c r="P498" s="158">
        <v>5.8331999999999997</v>
      </c>
      <c r="Q498" s="158">
        <v>7.9660000000000002</v>
      </c>
      <c r="R498" s="158">
        <v>3.8473999999999999</v>
      </c>
      <c r="S498" t="s">
        <v>1858</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1966</v>
      </c>
      <c r="C499" s="154">
        <v>150172</v>
      </c>
      <c r="D499" s="157">
        <v>44826</v>
      </c>
      <c r="E499" s="158">
        <v>26.2712</v>
      </c>
      <c r="F499" s="158">
        <v>-24.574999999999999</v>
      </c>
      <c r="G499" s="158">
        <v>-8.3766999999999996</v>
      </c>
      <c r="H499" s="158">
        <v>-5.4128999999999996</v>
      </c>
      <c r="I499" s="158">
        <v>-5.3677000000000001</v>
      </c>
      <c r="J499" s="158">
        <v>2.8168000000000002</v>
      </c>
      <c r="K499" s="158">
        <v>8.5260999999999996</v>
      </c>
      <c r="L499" s="158">
        <v>2.3052999999999999</v>
      </c>
      <c r="M499" s="158">
        <v>2.3803999999999998</v>
      </c>
      <c r="N499" s="158">
        <v>2.1537999999999999</v>
      </c>
      <c r="O499" s="158">
        <v>5.2127999999999997</v>
      </c>
      <c r="P499" s="158">
        <v>5.3121</v>
      </c>
      <c r="Q499" s="158">
        <v>7.3526999999999996</v>
      </c>
      <c r="R499" s="158">
        <v>3.2471999999999999</v>
      </c>
      <c r="S499" t="s">
        <v>1858</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1858</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1858</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44826</v>
      </c>
      <c r="E502" s="158">
        <v>26.1815</v>
      </c>
      <c r="F502" s="158">
        <v>-79.569500000000005</v>
      </c>
      <c r="G502" s="158">
        <v>-28.049800000000001</v>
      </c>
      <c r="H502" s="158">
        <v>-16.379000000000001</v>
      </c>
      <c r="I502" s="158">
        <v>-13.118</v>
      </c>
      <c r="J502" s="158">
        <v>-3.2604000000000002</v>
      </c>
      <c r="K502" s="158">
        <v>5.36</v>
      </c>
      <c r="L502" s="158">
        <v>1.992</v>
      </c>
      <c r="M502" s="158">
        <v>1.9232</v>
      </c>
      <c r="N502" s="158">
        <v>1.8399000000000001</v>
      </c>
      <c r="O502" s="158">
        <v>5.1862000000000004</v>
      </c>
      <c r="P502" s="158">
        <v>5.5201000000000002</v>
      </c>
      <c r="Q502" s="158">
        <v>7.8383000000000003</v>
      </c>
      <c r="R502" s="158">
        <v>3.0363000000000002</v>
      </c>
      <c r="S502" t="s">
        <v>1858</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44826</v>
      </c>
      <c r="E503" s="158">
        <v>24.465800000000002</v>
      </c>
      <c r="F503" s="158">
        <v>-80.681100000000001</v>
      </c>
      <c r="G503" s="158">
        <v>-29.1707</v>
      </c>
      <c r="H503" s="158">
        <v>-17.481400000000001</v>
      </c>
      <c r="I503" s="158">
        <v>-14.2227</v>
      </c>
      <c r="J503" s="158">
        <v>-4.3536000000000001</v>
      </c>
      <c r="K503" s="158">
        <v>4.2565</v>
      </c>
      <c r="L503" s="158">
        <v>0.9123</v>
      </c>
      <c r="M503" s="158">
        <v>0.83169999999999999</v>
      </c>
      <c r="N503" s="158">
        <v>0.74319999999999997</v>
      </c>
      <c r="O503" s="158">
        <v>4.1721000000000004</v>
      </c>
      <c r="P503" s="158">
        <v>4.5923999999999996</v>
      </c>
      <c r="Q503" s="158">
        <v>6.9443999999999999</v>
      </c>
      <c r="R503" s="158">
        <v>1.9691000000000001</v>
      </c>
      <c r="S503" t="s">
        <v>1858</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44826</v>
      </c>
      <c r="E504" s="158">
        <v>2833.8278</v>
      </c>
      <c r="F504" s="158">
        <v>-71.170400000000001</v>
      </c>
      <c r="G504" s="158">
        <v>-20.7179</v>
      </c>
      <c r="H504" s="158">
        <v>-12.837400000000001</v>
      </c>
      <c r="I504" s="158">
        <v>-10.266999999999999</v>
      </c>
      <c r="J504" s="158">
        <v>1.0727</v>
      </c>
      <c r="K504" s="158">
        <v>3.8431000000000002</v>
      </c>
      <c r="L504" s="158">
        <v>1.1168</v>
      </c>
      <c r="M504" s="158">
        <v>1.2727999999999999</v>
      </c>
      <c r="N504" s="158">
        <v>1.1901999999999999</v>
      </c>
      <c r="O504" s="158">
        <v>6.4494999999999996</v>
      </c>
      <c r="P504" s="158">
        <v>6.6186999999999996</v>
      </c>
      <c r="Q504" s="158">
        <v>8.0507000000000009</v>
      </c>
      <c r="R504" s="158">
        <v>3.4887999999999999</v>
      </c>
      <c r="S504" t="s">
        <v>1858</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44826</v>
      </c>
      <c r="E505" s="158">
        <v>2707.9209999999998</v>
      </c>
      <c r="F505" s="158">
        <v>-71.809200000000004</v>
      </c>
      <c r="G505" s="158">
        <v>-21.3567</v>
      </c>
      <c r="H505" s="158">
        <v>-13.4756</v>
      </c>
      <c r="I505" s="158">
        <v>-10.904400000000001</v>
      </c>
      <c r="J505" s="158">
        <v>0.43099999999999999</v>
      </c>
      <c r="K505" s="158">
        <v>3.1903000000000001</v>
      </c>
      <c r="L505" s="158">
        <v>0.47299999999999998</v>
      </c>
      <c r="M505" s="158">
        <v>0.63260000000000005</v>
      </c>
      <c r="N505" s="158">
        <v>0.54620000000000002</v>
      </c>
      <c r="O505" s="158">
        <v>5.7716000000000003</v>
      </c>
      <c r="P505" s="158">
        <v>6.0117000000000003</v>
      </c>
      <c r="Q505" s="158">
        <v>6.6898999999999997</v>
      </c>
      <c r="R505" s="158">
        <v>2.8281999999999998</v>
      </c>
      <c r="S505" t="s">
        <v>1858</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1858</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1858</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1858</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1858</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44826</v>
      </c>
      <c r="E510" s="158">
        <v>0.74419999999999997</v>
      </c>
      <c r="F510" s="158">
        <v>14.7197</v>
      </c>
      <c r="G510" s="158">
        <v>14.7316</v>
      </c>
      <c r="H510" s="158">
        <v>14.7554</v>
      </c>
      <c r="I510" s="158">
        <v>15.1517</v>
      </c>
      <c r="J510" s="158">
        <v>-66.432299999999998</v>
      </c>
      <c r="K510" s="158">
        <v>-15.570399999999999</v>
      </c>
      <c r="L510" s="158">
        <v>-2.4224000000000001</v>
      </c>
      <c r="M510" s="158"/>
      <c r="N510" s="158"/>
      <c r="O510" s="158"/>
      <c r="P510" s="158"/>
      <c r="Q510" s="158">
        <v>-1.0991</v>
      </c>
      <c r="R510" s="158"/>
      <c r="S510" t="s">
        <v>1858</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44826</v>
      </c>
      <c r="E511" s="158">
        <v>0.7883</v>
      </c>
      <c r="F511" s="158">
        <v>13.895899999999999</v>
      </c>
      <c r="G511" s="158">
        <v>13.906499999999999</v>
      </c>
      <c r="H511" s="158">
        <v>15.258100000000001</v>
      </c>
      <c r="I511" s="158">
        <v>14.968299999999999</v>
      </c>
      <c r="J511" s="158">
        <v>-66.383099999999999</v>
      </c>
      <c r="K511" s="158">
        <v>-15.569800000000001</v>
      </c>
      <c r="L511" s="158">
        <v>-2.4113000000000002</v>
      </c>
      <c r="M511" s="158"/>
      <c r="N511" s="158"/>
      <c r="O511" s="158"/>
      <c r="P511" s="158"/>
      <c r="Q511" s="158">
        <v>-1.0829</v>
      </c>
      <c r="R511" s="158"/>
      <c r="S511" t="s">
        <v>1858</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1858</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1858</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44826</v>
      </c>
      <c r="E514" s="158">
        <v>73.352900000000005</v>
      </c>
      <c r="F514" s="158">
        <v>-60.804099999999998</v>
      </c>
      <c r="G514" s="158">
        <v>-20.763999999999999</v>
      </c>
      <c r="H514" s="158">
        <v>-13.3935</v>
      </c>
      <c r="I514" s="158">
        <v>-11.059900000000001</v>
      </c>
      <c r="J514" s="158">
        <v>2.1597</v>
      </c>
      <c r="K514" s="158">
        <v>6.141</v>
      </c>
      <c r="L514" s="158">
        <v>1.1964999999999999</v>
      </c>
      <c r="M514" s="158">
        <v>0.24360000000000001</v>
      </c>
      <c r="N514" s="158">
        <v>2.1499999999999998E-2</v>
      </c>
      <c r="O514" s="158">
        <v>6.2919</v>
      </c>
      <c r="P514" s="158">
        <v>4.5583</v>
      </c>
      <c r="Q514" s="158">
        <v>8.1547999999999998</v>
      </c>
      <c r="R514" s="158">
        <v>5.0213000000000001</v>
      </c>
      <c r="S514" t="s">
        <v>1858</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44826</v>
      </c>
      <c r="E515" s="158">
        <v>79.017600000000002</v>
      </c>
      <c r="F515" s="158">
        <v>-59.582999999999998</v>
      </c>
      <c r="G515" s="158">
        <v>-19.523299999999999</v>
      </c>
      <c r="H515" s="158">
        <v>-12.1532</v>
      </c>
      <c r="I515" s="158">
        <v>-9.8282000000000007</v>
      </c>
      <c r="J515" s="158">
        <v>3.4026999999999998</v>
      </c>
      <c r="K515" s="158">
        <v>7.4039000000000001</v>
      </c>
      <c r="L515" s="158">
        <v>2.4317000000000002</v>
      </c>
      <c r="M515" s="158">
        <v>1.4746999999999999</v>
      </c>
      <c r="N515" s="158">
        <v>1.2243999999999999</v>
      </c>
      <c r="O515" s="158">
        <v>7.1841999999999997</v>
      </c>
      <c r="P515" s="158">
        <v>5.3342999999999998</v>
      </c>
      <c r="Q515" s="158">
        <v>7.6787000000000001</v>
      </c>
      <c r="R515" s="158">
        <v>5.9372999999999996</v>
      </c>
      <c r="S515" t="s">
        <v>1858</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44826</v>
      </c>
      <c r="E516" s="158">
        <v>73.352900000000005</v>
      </c>
      <c r="F516" s="158">
        <v>-60.804099999999998</v>
      </c>
      <c r="G516" s="158">
        <v>-20.763999999999999</v>
      </c>
      <c r="H516" s="158">
        <v>-13.3935</v>
      </c>
      <c r="I516" s="158">
        <v>-11.059900000000001</v>
      </c>
      <c r="J516" s="158">
        <v>2.1597</v>
      </c>
      <c r="K516" s="158">
        <v>6.141</v>
      </c>
      <c r="L516" s="158">
        <v>1.1964999999999999</v>
      </c>
      <c r="M516" s="158">
        <v>0.24360000000000001</v>
      </c>
      <c r="N516" s="158">
        <v>2.1499999999999998E-2</v>
      </c>
      <c r="O516" s="158">
        <v>6.2919</v>
      </c>
      <c r="P516" s="158">
        <v>4.5583</v>
      </c>
      <c r="Q516" s="158">
        <v>8.1547999999999998</v>
      </c>
      <c r="R516" s="158">
        <v>5.0213000000000001</v>
      </c>
      <c r="S516" t="s">
        <v>1858</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44826</v>
      </c>
      <c r="E517" s="158">
        <v>73.352900000000005</v>
      </c>
      <c r="F517" s="158">
        <v>-60.804099999999998</v>
      </c>
      <c r="G517" s="158">
        <v>-20.763999999999999</v>
      </c>
      <c r="H517" s="158">
        <v>-13.3935</v>
      </c>
      <c r="I517" s="158">
        <v>-11.059900000000001</v>
      </c>
      <c r="J517" s="158">
        <v>2.1597</v>
      </c>
      <c r="K517" s="158">
        <v>6.141</v>
      </c>
      <c r="L517" s="158">
        <v>1.1964999999999999</v>
      </c>
      <c r="M517" s="158">
        <v>0.24360000000000001</v>
      </c>
      <c r="N517" s="158">
        <v>2.1499999999999998E-2</v>
      </c>
      <c r="O517" s="158">
        <v>6.2919</v>
      </c>
      <c r="P517" s="158">
        <v>4.5583</v>
      </c>
      <c r="Q517" s="158">
        <v>8.1547999999999998</v>
      </c>
      <c r="R517" s="158">
        <v>5.0213000000000001</v>
      </c>
      <c r="S517" t="s">
        <v>1858</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44826</v>
      </c>
      <c r="E518" s="158">
        <v>28.739599999999999</v>
      </c>
      <c r="F518" s="158">
        <v>-83.3767</v>
      </c>
      <c r="G518" s="158">
        <v>-29.9832</v>
      </c>
      <c r="H518" s="158">
        <v>-18.3325</v>
      </c>
      <c r="I518" s="158">
        <v>-16.119700000000002</v>
      </c>
      <c r="J518" s="158">
        <v>-4.2942</v>
      </c>
      <c r="K518" s="158">
        <v>4.6620999999999997</v>
      </c>
      <c r="L518" s="158">
        <v>-0.80500000000000005</v>
      </c>
      <c r="M518" s="158">
        <v>-0.35870000000000002</v>
      </c>
      <c r="N518" s="158">
        <v>-0.48370000000000002</v>
      </c>
      <c r="O518" s="158">
        <v>3.8927</v>
      </c>
      <c r="P518" s="158">
        <v>4.6508000000000003</v>
      </c>
      <c r="Q518" s="158">
        <v>7.3038999999999996</v>
      </c>
      <c r="R518" s="158">
        <v>1.9604999999999999</v>
      </c>
      <c r="S518" t="s">
        <v>1858</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44826</v>
      </c>
      <c r="E519" s="158">
        <v>30.971599999999999</v>
      </c>
      <c r="F519" s="158">
        <v>-82.543499999999995</v>
      </c>
      <c r="G519" s="158">
        <v>-29.156700000000001</v>
      </c>
      <c r="H519" s="158">
        <v>-17.534099999999999</v>
      </c>
      <c r="I519" s="158">
        <v>-15.3308</v>
      </c>
      <c r="J519" s="158">
        <v>-3.5022000000000002</v>
      </c>
      <c r="K519" s="158">
        <v>5.4659000000000004</v>
      </c>
      <c r="L519" s="158">
        <v>-1.54E-2</v>
      </c>
      <c r="M519" s="158">
        <v>0.43190000000000001</v>
      </c>
      <c r="N519" s="158">
        <v>0.3054</v>
      </c>
      <c r="O519" s="158">
        <v>4.7117000000000004</v>
      </c>
      <c r="P519" s="158">
        <v>5.4614000000000003</v>
      </c>
      <c r="Q519" s="158">
        <v>6.9734999999999996</v>
      </c>
      <c r="R519" s="158">
        <v>2.7671999999999999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44826</v>
      </c>
      <c r="E520" s="158">
        <v>27.5486</v>
      </c>
      <c r="F520" s="158">
        <v>-83.675899999999999</v>
      </c>
      <c r="G520" s="158">
        <v>-30.221499999999999</v>
      </c>
      <c r="H520" s="158">
        <v>-18.577300000000001</v>
      </c>
      <c r="I520" s="158">
        <v>-16.363600000000002</v>
      </c>
      <c r="J520" s="158">
        <v>-4.5427</v>
      </c>
      <c r="K520" s="158">
        <v>4.4107000000000003</v>
      </c>
      <c r="L520" s="158">
        <v>-1.0536000000000001</v>
      </c>
      <c r="M520" s="158">
        <v>-0.6079</v>
      </c>
      <c r="N520" s="158">
        <v>-0.73260000000000003</v>
      </c>
      <c r="O520" s="158">
        <v>3.6381000000000001</v>
      </c>
      <c r="P520" s="158">
        <v>4.3925999999999998</v>
      </c>
      <c r="Q520" s="158">
        <v>7.0011000000000001</v>
      </c>
      <c r="R520" s="158">
        <v>1.7076</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44826</v>
      </c>
      <c r="E521" s="158">
        <v>29.8185</v>
      </c>
      <c r="F521" s="158">
        <v>-32.775700000000001</v>
      </c>
      <c r="G521" s="158">
        <v>-14.264099999999999</v>
      </c>
      <c r="H521" s="158">
        <v>-7.1946000000000003</v>
      </c>
      <c r="I521" s="158">
        <v>-3.1263999999999998</v>
      </c>
      <c r="J521" s="158">
        <v>7.3545999999999996</v>
      </c>
      <c r="K521" s="158">
        <v>11.7752</v>
      </c>
      <c r="L521" s="158">
        <v>4.9335000000000004</v>
      </c>
      <c r="M521" s="158">
        <v>3.7593000000000001</v>
      </c>
      <c r="N521" s="158">
        <v>3.1261000000000001</v>
      </c>
      <c r="O521" s="158">
        <v>7.2770000000000001</v>
      </c>
      <c r="P521" s="158">
        <v>6.8658999999999999</v>
      </c>
      <c r="Q521" s="158">
        <v>8.9987999999999992</v>
      </c>
      <c r="R521" s="158">
        <v>4.9443999999999999</v>
      </c>
      <c r="S521" t="s">
        <v>1858</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44826</v>
      </c>
      <c r="E522" s="158">
        <v>31.576899999999998</v>
      </c>
      <c r="F522" s="158">
        <v>-31.990600000000001</v>
      </c>
      <c r="G522" s="158">
        <v>-13.5091</v>
      </c>
      <c r="H522" s="158">
        <v>-6.4321000000000002</v>
      </c>
      <c r="I522" s="158">
        <v>-2.3675000000000002</v>
      </c>
      <c r="J522" s="158">
        <v>8.1171000000000006</v>
      </c>
      <c r="K522" s="158">
        <v>12.5535</v>
      </c>
      <c r="L522" s="158">
        <v>5.7066999999999997</v>
      </c>
      <c r="M522" s="158">
        <v>4.5385999999999997</v>
      </c>
      <c r="N522" s="158">
        <v>3.9161999999999999</v>
      </c>
      <c r="O522" s="158">
        <v>8.0639000000000003</v>
      </c>
      <c r="P522" s="158">
        <v>7.6425000000000001</v>
      </c>
      <c r="Q522" s="158">
        <v>9.9719999999999995</v>
      </c>
      <c r="R522" s="158">
        <v>5.7544000000000004</v>
      </c>
      <c r="S522" t="s">
        <v>1858</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44826</v>
      </c>
      <c r="E523" s="158">
        <v>18.114100000000001</v>
      </c>
      <c r="F523" s="158">
        <v>-107.68559999999999</v>
      </c>
      <c r="G523" s="158">
        <v>-34.76</v>
      </c>
      <c r="H523" s="158">
        <v>-17.4146</v>
      </c>
      <c r="I523" s="158">
        <v>-8.9503000000000004</v>
      </c>
      <c r="J523" s="158">
        <v>-1.95E-2</v>
      </c>
      <c r="K523" s="158">
        <v>7.2415000000000003</v>
      </c>
      <c r="L523" s="158">
        <v>1.3329</v>
      </c>
      <c r="M523" s="158">
        <v>0.68969999999999998</v>
      </c>
      <c r="N523" s="158">
        <v>2.0478000000000001</v>
      </c>
      <c r="O523" s="158">
        <v>5.9542999999999999</v>
      </c>
      <c r="P523" s="158">
        <v>4.6467000000000001</v>
      </c>
      <c r="Q523" s="158">
        <v>5.7694000000000001</v>
      </c>
      <c r="R523" s="158">
        <v>3.9401000000000002</v>
      </c>
      <c r="S523" t="s">
        <v>1858</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44826</v>
      </c>
      <c r="E524" s="158">
        <v>19.582100000000001</v>
      </c>
      <c r="F524" s="158">
        <v>-106.67789999999999</v>
      </c>
      <c r="G524" s="158">
        <v>-34.014899999999997</v>
      </c>
      <c r="H524" s="158">
        <v>-16.642399999999999</v>
      </c>
      <c r="I524" s="158">
        <v>-8.1889000000000003</v>
      </c>
      <c r="J524" s="158">
        <v>0.73399999999999999</v>
      </c>
      <c r="K524" s="158">
        <v>8.0071999999999992</v>
      </c>
      <c r="L524" s="158">
        <v>2.0893000000000002</v>
      </c>
      <c r="M524" s="158">
        <v>1.4475</v>
      </c>
      <c r="N524" s="158">
        <v>2.8163999999999998</v>
      </c>
      <c r="O524" s="158">
        <v>6.7591999999999999</v>
      </c>
      <c r="P524" s="158">
        <v>5.6386000000000003</v>
      </c>
      <c r="Q524" s="158">
        <v>6.2664</v>
      </c>
      <c r="R524" s="158">
        <v>4.7175000000000002</v>
      </c>
      <c r="S524" t="s">
        <v>1858</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44826</v>
      </c>
      <c r="E525" s="158">
        <v>30.0029</v>
      </c>
      <c r="F525" s="158">
        <v>-111.3385</v>
      </c>
      <c r="G525" s="158">
        <v>-34.855400000000003</v>
      </c>
      <c r="H525" s="158">
        <v>-20.5824</v>
      </c>
      <c r="I525" s="158">
        <v>-21.168500000000002</v>
      </c>
      <c r="J525" s="158">
        <v>-8.2263999999999999</v>
      </c>
      <c r="K525" s="158">
        <v>4.0515999999999996</v>
      </c>
      <c r="L525" s="158">
        <v>-2.1206</v>
      </c>
      <c r="M525" s="158">
        <v>-5.6800000000000003E-2</v>
      </c>
      <c r="N525" s="158">
        <v>0.4093</v>
      </c>
      <c r="O525" s="158">
        <v>6.1733000000000002</v>
      </c>
      <c r="P525" s="158">
        <v>6.7194000000000003</v>
      </c>
      <c r="Q525" s="158">
        <v>8.4281000000000006</v>
      </c>
      <c r="R525" s="158">
        <v>3.0030999999999999</v>
      </c>
      <c r="S525" t="s">
        <v>1858</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44826</v>
      </c>
      <c r="E526" s="158">
        <v>27.647500000000001</v>
      </c>
      <c r="F526" s="158">
        <v>-112.1348</v>
      </c>
      <c r="G526" s="158">
        <v>-35.6723</v>
      </c>
      <c r="H526" s="158">
        <v>-21.430700000000002</v>
      </c>
      <c r="I526" s="158">
        <v>-22.0107</v>
      </c>
      <c r="J526" s="158">
        <v>-9.0729000000000006</v>
      </c>
      <c r="K526" s="158">
        <v>3.1852</v>
      </c>
      <c r="L526" s="158">
        <v>-2.9698000000000002</v>
      </c>
      <c r="M526" s="158">
        <v>-0.91400000000000003</v>
      </c>
      <c r="N526" s="158">
        <v>-0.45440000000000003</v>
      </c>
      <c r="O526" s="158">
        <v>5.282</v>
      </c>
      <c r="P526" s="158">
        <v>5.8775000000000004</v>
      </c>
      <c r="Q526" s="158">
        <v>7.6380999999999997</v>
      </c>
      <c r="R526" s="158">
        <v>2.1053999999999999</v>
      </c>
      <c r="S526" t="s">
        <v>1858</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44826</v>
      </c>
      <c r="E527" s="158">
        <v>18.979900000000001</v>
      </c>
      <c r="F527" s="158">
        <v>-5.5761000000000003</v>
      </c>
      <c r="G527" s="158">
        <v>-16.452200000000001</v>
      </c>
      <c r="H527" s="158">
        <v>-19.8964</v>
      </c>
      <c r="I527" s="158">
        <v>-10.8476</v>
      </c>
      <c r="J527" s="158">
        <v>-0.71299999999999997</v>
      </c>
      <c r="K527" s="158">
        <v>6.8274999999999997</v>
      </c>
      <c r="L527" s="158">
        <v>2.0453000000000001</v>
      </c>
      <c r="M527" s="158">
        <v>3.1187999999999998</v>
      </c>
      <c r="N527" s="158">
        <v>3.2172999999999998</v>
      </c>
      <c r="O527" s="158">
        <v>6.4477000000000002</v>
      </c>
      <c r="P527" s="158">
        <v>6.5021000000000004</v>
      </c>
      <c r="Q527" s="158">
        <v>7.1715</v>
      </c>
      <c r="R527" s="158">
        <v>5.6544999999999996</v>
      </c>
      <c r="S527" t="s">
        <v>1858</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44826</v>
      </c>
      <c r="E528" s="158">
        <v>18.1157</v>
      </c>
      <c r="F528" s="158">
        <v>-5.8421000000000003</v>
      </c>
      <c r="G528" s="158">
        <v>-16.767099999999999</v>
      </c>
      <c r="H528" s="158">
        <v>-20.156400000000001</v>
      </c>
      <c r="I528" s="158">
        <v>-11.091699999999999</v>
      </c>
      <c r="J528" s="158">
        <v>-0.96109999999999995</v>
      </c>
      <c r="K528" s="158">
        <v>6.5720999999999998</v>
      </c>
      <c r="L528" s="158">
        <v>1.7932999999999999</v>
      </c>
      <c r="M528" s="158">
        <v>2.8633999999999999</v>
      </c>
      <c r="N528" s="158">
        <v>2.9599000000000002</v>
      </c>
      <c r="O528" s="158">
        <v>6.0056000000000003</v>
      </c>
      <c r="P528" s="158">
        <v>5.9649000000000001</v>
      </c>
      <c r="Q528" s="158">
        <v>6.633</v>
      </c>
      <c r="R528" s="158">
        <v>5.327</v>
      </c>
      <c r="S528" t="s">
        <v>1858</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44826</v>
      </c>
      <c r="E529" s="158">
        <v>1259.3585</v>
      </c>
      <c r="F529" s="158">
        <v>-23.600100000000001</v>
      </c>
      <c r="G529" s="158">
        <v>-10.901400000000001</v>
      </c>
      <c r="H529" s="158">
        <v>-6.0450999999999997</v>
      </c>
      <c r="I529" s="158">
        <v>-4.7839999999999998</v>
      </c>
      <c r="J529" s="158">
        <v>0.8528</v>
      </c>
      <c r="K529" s="158">
        <v>4.9911000000000003</v>
      </c>
      <c r="L529" s="158">
        <v>1.4376</v>
      </c>
      <c r="M529" s="158">
        <v>1.9890000000000001</v>
      </c>
      <c r="N529" s="158">
        <v>2.0333000000000001</v>
      </c>
      <c r="O529" s="158">
        <v>5.2190000000000003</v>
      </c>
      <c r="P529" s="158"/>
      <c r="Q529" s="158">
        <v>6.2518000000000002</v>
      </c>
      <c r="R529" s="158">
        <v>4.4580000000000002</v>
      </c>
      <c r="S529" t="s">
        <v>1858</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44826</v>
      </c>
      <c r="E530" s="158">
        <v>1234.7828999999999</v>
      </c>
      <c r="F530" s="158">
        <v>-24.013400000000001</v>
      </c>
      <c r="G530" s="158">
        <v>-11.316800000000001</v>
      </c>
      <c r="H530" s="158">
        <v>-6.5030999999999999</v>
      </c>
      <c r="I530" s="158">
        <v>-5.2704000000000004</v>
      </c>
      <c r="J530" s="158">
        <v>0.34949999999999998</v>
      </c>
      <c r="K530" s="158">
        <v>4.4718</v>
      </c>
      <c r="L530" s="158">
        <v>0.91979999999999995</v>
      </c>
      <c r="M530" s="158">
        <v>1.4656</v>
      </c>
      <c r="N530" s="158">
        <v>1.5018</v>
      </c>
      <c r="O530" s="158">
        <v>4.6725000000000003</v>
      </c>
      <c r="P530" s="158"/>
      <c r="Q530" s="158">
        <v>5.7024999999999997</v>
      </c>
      <c r="R530" s="158">
        <v>3.9165999999999999</v>
      </c>
      <c r="S530" t="s">
        <v>1858</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1994</v>
      </c>
      <c r="C531" s="154">
        <v>120435</v>
      </c>
      <c r="D531" s="157">
        <v>44826</v>
      </c>
      <c r="E531" s="158">
        <v>35.860900000000001</v>
      </c>
      <c r="F531" s="158">
        <v>-26.037600000000001</v>
      </c>
      <c r="G531" s="158">
        <v>-7.29</v>
      </c>
      <c r="H531" s="158">
        <v>-2.6739999999999999</v>
      </c>
      <c r="I531" s="158">
        <v>-2.0049999999999999</v>
      </c>
      <c r="J531" s="158">
        <v>2.6126999999999998</v>
      </c>
      <c r="K531" s="158">
        <v>4.5941000000000001</v>
      </c>
      <c r="L531" s="158">
        <v>3.5146000000000002</v>
      </c>
      <c r="M531" s="158">
        <v>3.4264999999999999</v>
      </c>
      <c r="N531" s="158">
        <v>3.1947999999999999</v>
      </c>
      <c r="O531" s="158">
        <v>5.2775999999999996</v>
      </c>
      <c r="P531" s="158">
        <v>6.2095000000000002</v>
      </c>
      <c r="Q531" s="158">
        <v>7.5655000000000001</v>
      </c>
      <c r="R531" s="158">
        <v>4.1967999999999996</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1995</v>
      </c>
      <c r="C532" s="154">
        <v>101806</v>
      </c>
      <c r="D532" s="157">
        <v>44826</v>
      </c>
      <c r="E532" s="158">
        <v>33.985399999999998</v>
      </c>
      <c r="F532" s="158">
        <v>-26.293800000000001</v>
      </c>
      <c r="G532" s="158">
        <v>-7.6205999999999996</v>
      </c>
      <c r="H532" s="158">
        <v>-3.0053999999999998</v>
      </c>
      <c r="I532" s="158">
        <v>-2.3452999999999999</v>
      </c>
      <c r="J532" s="158">
        <v>2.2770999999999999</v>
      </c>
      <c r="K532" s="158">
        <v>4.2367999999999997</v>
      </c>
      <c r="L532" s="158">
        <v>3.1311</v>
      </c>
      <c r="M532" s="158">
        <v>3.0278</v>
      </c>
      <c r="N532" s="158">
        <v>2.7065999999999999</v>
      </c>
      <c r="O532" s="158">
        <v>4.6327999999999996</v>
      </c>
      <c r="P532" s="158">
        <v>5.6073000000000004</v>
      </c>
      <c r="Q532" s="158">
        <v>6.5587</v>
      </c>
      <c r="R532" s="158">
        <v>3.5712000000000002</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44826</v>
      </c>
      <c r="E533" s="158">
        <v>32.426499999999997</v>
      </c>
      <c r="F533" s="158">
        <v>-56.867800000000003</v>
      </c>
      <c r="G533" s="158">
        <v>-30.241399999999999</v>
      </c>
      <c r="H533" s="158">
        <v>-25.8569</v>
      </c>
      <c r="I533" s="158">
        <v>-13.7402</v>
      </c>
      <c r="J533" s="158">
        <v>0.99209999999999998</v>
      </c>
      <c r="K533" s="158">
        <v>9.5667000000000009</v>
      </c>
      <c r="L533" s="158">
        <v>2.0745</v>
      </c>
      <c r="M533" s="158">
        <v>1.9901</v>
      </c>
      <c r="N533" s="158">
        <v>2.1555</v>
      </c>
      <c r="O533" s="158">
        <v>6.8175999999999997</v>
      </c>
      <c r="P533" s="158">
        <v>7.5453999999999999</v>
      </c>
      <c r="Q533" s="158">
        <v>8.8626000000000005</v>
      </c>
      <c r="R533" s="158">
        <v>4.4550000000000001</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44826</v>
      </c>
      <c r="E534" s="158">
        <v>30.423400000000001</v>
      </c>
      <c r="F534" s="158">
        <v>-57.974899999999998</v>
      </c>
      <c r="G534" s="158">
        <v>-31.232700000000001</v>
      </c>
      <c r="H534" s="158">
        <v>-26.804099999999998</v>
      </c>
      <c r="I534" s="158">
        <v>-14.6737</v>
      </c>
      <c r="J534" s="158">
        <v>5.8099999999999999E-2</v>
      </c>
      <c r="K534" s="158">
        <v>8.6137999999999995</v>
      </c>
      <c r="L534" s="158">
        <v>1.1087</v>
      </c>
      <c r="M534" s="158">
        <v>1.0374000000000001</v>
      </c>
      <c r="N534" s="158">
        <v>1.2497</v>
      </c>
      <c r="O534" s="158">
        <v>6.0129999999999999</v>
      </c>
      <c r="P534" s="158">
        <v>6.8018999999999998</v>
      </c>
      <c r="Q534" s="158">
        <v>8.0725999999999996</v>
      </c>
      <c r="R534" s="158">
        <v>3.6137000000000001</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44826</v>
      </c>
      <c r="E535" s="158">
        <v>25.814299999999999</v>
      </c>
      <c r="F535" s="158">
        <v>-36.584499999999998</v>
      </c>
      <c r="G535" s="158">
        <v>-12.0067</v>
      </c>
      <c r="H535" s="158">
        <v>-8.2684999999999995</v>
      </c>
      <c r="I535" s="158">
        <v>-3.8826000000000001</v>
      </c>
      <c r="J535" s="158">
        <v>1.2419</v>
      </c>
      <c r="K535" s="158">
        <v>5.4261999999999997</v>
      </c>
      <c r="L535" s="158">
        <v>3.5798999999999999</v>
      </c>
      <c r="M535" s="158">
        <v>2.5779999999999998</v>
      </c>
      <c r="N535" s="158">
        <v>2.0344000000000002</v>
      </c>
      <c r="O535" s="158">
        <v>5.7519999999999998</v>
      </c>
      <c r="P535" s="158">
        <v>6.4823000000000004</v>
      </c>
      <c r="Q535" s="158">
        <v>8.1297999999999995</v>
      </c>
      <c r="R535" s="158">
        <v>3.3599000000000001</v>
      </c>
      <c r="S535" t="s">
        <v>1858</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44826</v>
      </c>
      <c r="E536" s="158">
        <v>24.198399999999999</v>
      </c>
      <c r="F536" s="158">
        <v>-37.369100000000003</v>
      </c>
      <c r="G536" s="158">
        <v>-12.7073</v>
      </c>
      <c r="H536" s="158">
        <v>-8.9916</v>
      </c>
      <c r="I536" s="158">
        <v>-4.6031000000000004</v>
      </c>
      <c r="J536" s="158">
        <v>0.52569999999999995</v>
      </c>
      <c r="K536" s="158">
        <v>4.6981000000000002</v>
      </c>
      <c r="L536" s="158">
        <v>2.8488000000000002</v>
      </c>
      <c r="M536" s="158">
        <v>1.8463000000000001</v>
      </c>
      <c r="N536" s="158">
        <v>1.3028</v>
      </c>
      <c r="O536" s="158">
        <v>5.0206</v>
      </c>
      <c r="P536" s="158">
        <v>5.6921999999999997</v>
      </c>
      <c r="Q536" s="158">
        <v>5.6516000000000002</v>
      </c>
      <c r="R536" s="158">
        <v>2.6257000000000001</v>
      </c>
      <c r="S536" t="s">
        <v>1858</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1860</v>
      </c>
      <c r="C537" s="154">
        <v>144403</v>
      </c>
      <c r="D537" s="157">
        <v>44826</v>
      </c>
      <c r="E537" s="158">
        <v>12.3072</v>
      </c>
      <c r="F537" s="158">
        <v>-79.604500000000002</v>
      </c>
      <c r="G537" s="158">
        <v>-28.207899999999999</v>
      </c>
      <c r="H537" s="158">
        <v>-17.1448</v>
      </c>
      <c r="I537" s="158">
        <v>-15.456799999999999</v>
      </c>
      <c r="J537" s="158">
        <v>-2.1677</v>
      </c>
      <c r="K537" s="158">
        <v>6.1909999999999998</v>
      </c>
      <c r="L537" s="158">
        <v>0.60140000000000005</v>
      </c>
      <c r="M537" s="158">
        <v>0.17019999999999999</v>
      </c>
      <c r="N537" s="158">
        <v>0.20030000000000001</v>
      </c>
      <c r="O537" s="158">
        <v>4.3430999999999997</v>
      </c>
      <c r="P537" s="158"/>
      <c r="Q537" s="158">
        <v>5.2027000000000001</v>
      </c>
      <c r="R537" s="158">
        <v>2.6850000000000001</v>
      </c>
      <c r="S537" t="s">
        <v>1858</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1861</v>
      </c>
      <c r="C538" s="154">
        <v>144401</v>
      </c>
      <c r="D538" s="157">
        <v>44826</v>
      </c>
      <c r="E538" s="158">
        <v>11.7654</v>
      </c>
      <c r="F538" s="158">
        <v>-80.791200000000003</v>
      </c>
      <c r="G538" s="158">
        <v>-29.4008</v>
      </c>
      <c r="H538" s="158">
        <v>-18.2837</v>
      </c>
      <c r="I538" s="158">
        <v>-16.558</v>
      </c>
      <c r="J538" s="158">
        <v>-3.2732999999999999</v>
      </c>
      <c r="K538" s="158">
        <v>5.0646000000000004</v>
      </c>
      <c r="L538" s="158">
        <v>-0.48270000000000002</v>
      </c>
      <c r="M538" s="158">
        <v>-0.90410000000000001</v>
      </c>
      <c r="N538" s="158">
        <v>-0.88039999999999996</v>
      </c>
      <c r="O538" s="158">
        <v>3.1999</v>
      </c>
      <c r="P538" s="158"/>
      <c r="Q538" s="158">
        <v>4.0518999999999998</v>
      </c>
      <c r="R538" s="158">
        <v>1.5842000000000001</v>
      </c>
      <c r="S538" t="s">
        <v>1858</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44826</v>
      </c>
      <c r="E539" s="158">
        <v>14.3362</v>
      </c>
      <c r="F539" s="158">
        <v>-57.956699999999998</v>
      </c>
      <c r="G539" s="158">
        <v>-24.223600000000001</v>
      </c>
      <c r="H539" s="158">
        <v>-32.386400000000002</v>
      </c>
      <c r="I539" s="158">
        <v>-17.880400000000002</v>
      </c>
      <c r="J539" s="158">
        <v>-5.8593999999999999</v>
      </c>
      <c r="K539" s="158">
        <v>7.8396999999999997</v>
      </c>
      <c r="L539" s="158">
        <v>-0.74029999999999996</v>
      </c>
      <c r="M539" s="158">
        <v>0.27279999999999999</v>
      </c>
      <c r="N539" s="158">
        <v>0.78169999999999995</v>
      </c>
      <c r="O539" s="158">
        <v>5.5774999999999997</v>
      </c>
      <c r="P539" s="158">
        <v>6.6692999999999998</v>
      </c>
      <c r="Q539" s="158">
        <v>6.7666000000000004</v>
      </c>
      <c r="R539" s="158">
        <v>2.77</v>
      </c>
      <c r="S539" t="s">
        <v>1858</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44826</v>
      </c>
      <c r="E540" s="158">
        <v>13.447900000000001</v>
      </c>
      <c r="F540" s="158">
        <v>-58.802799999999998</v>
      </c>
      <c r="G540" s="158">
        <v>-25.189599999999999</v>
      </c>
      <c r="H540" s="158">
        <v>-33.325099999999999</v>
      </c>
      <c r="I540" s="158">
        <v>-18.823599999999999</v>
      </c>
      <c r="J540" s="158">
        <v>-6.8071999999999999</v>
      </c>
      <c r="K540" s="158">
        <v>6.8760000000000003</v>
      </c>
      <c r="L540" s="158">
        <v>-1.6747000000000001</v>
      </c>
      <c r="M540" s="158">
        <v>-0.67410000000000003</v>
      </c>
      <c r="N540" s="158">
        <v>-0.17069999999999999</v>
      </c>
      <c r="O540" s="158">
        <v>4.5762</v>
      </c>
      <c r="P540" s="158">
        <v>5.4535999999999998</v>
      </c>
      <c r="Q540" s="158">
        <v>5.5324</v>
      </c>
      <c r="R540" s="158">
        <v>1.7982</v>
      </c>
      <c r="S540" t="s">
        <v>1858</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44826</v>
      </c>
      <c r="E541" s="158">
        <v>30.129100000000001</v>
      </c>
      <c r="F541" s="158">
        <v>-28.6889</v>
      </c>
      <c r="G541" s="158">
        <v>-40.809800000000003</v>
      </c>
      <c r="H541" s="158">
        <v>-16.767800000000001</v>
      </c>
      <c r="I541" s="158">
        <v>-13.789199999999999</v>
      </c>
      <c r="J541" s="158">
        <v>4.2789999999999999</v>
      </c>
      <c r="K541" s="158">
        <v>11.482900000000001</v>
      </c>
      <c r="L541" s="158">
        <v>1.7421</v>
      </c>
      <c r="M541" s="158">
        <v>0.93859999999999999</v>
      </c>
      <c r="N541" s="158">
        <v>1.1047</v>
      </c>
      <c r="O541" s="158">
        <v>5.3564999999999996</v>
      </c>
      <c r="P541" s="158">
        <v>5.3068</v>
      </c>
      <c r="Q541" s="158">
        <v>6.3688000000000002</v>
      </c>
      <c r="R541" s="158">
        <v>3.3449</v>
      </c>
      <c r="S541" t="s">
        <v>1858</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44826</v>
      </c>
      <c r="E542" s="158">
        <v>31.9693</v>
      </c>
      <c r="F542" s="158">
        <v>-28.2927</v>
      </c>
      <c r="G542" s="158">
        <v>-40.396500000000003</v>
      </c>
      <c r="H542" s="158">
        <v>-16.3567</v>
      </c>
      <c r="I542" s="158">
        <v>-13.370799999999999</v>
      </c>
      <c r="J542" s="158">
        <v>4.6923000000000004</v>
      </c>
      <c r="K542" s="158">
        <v>11.9069</v>
      </c>
      <c r="L542" s="158">
        <v>2.1608999999999998</v>
      </c>
      <c r="M542" s="158">
        <v>1.3557999999999999</v>
      </c>
      <c r="N542" s="158">
        <v>1.5224</v>
      </c>
      <c r="O542" s="158">
        <v>5.8567</v>
      </c>
      <c r="P542" s="158">
        <v>5.8985000000000003</v>
      </c>
      <c r="Q542" s="158">
        <v>7.8029999999999999</v>
      </c>
      <c r="R542" s="158">
        <v>3.7774999999999999</v>
      </c>
      <c r="S542" t="s">
        <v>1858</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44826</v>
      </c>
      <c r="E543" s="158">
        <v>2166.3647000000001</v>
      </c>
      <c r="F543" s="158">
        <v>-32.974699999999999</v>
      </c>
      <c r="G543" s="158">
        <v>-8.2944999999999993</v>
      </c>
      <c r="H543" s="158">
        <v>-2.8490000000000002</v>
      </c>
      <c r="I543" s="158">
        <v>-3.0320999999999998</v>
      </c>
      <c r="J543" s="158">
        <v>3.6097000000000001</v>
      </c>
      <c r="K543" s="158">
        <v>4.7590000000000003</v>
      </c>
      <c r="L543" s="158">
        <v>2.6482999999999999</v>
      </c>
      <c r="M543" s="158">
        <v>1.7988999999999999</v>
      </c>
      <c r="N543" s="158">
        <v>1.2117</v>
      </c>
      <c r="O543" s="158">
        <v>4.9257999999999997</v>
      </c>
      <c r="P543" s="158">
        <v>5.7138</v>
      </c>
      <c r="Q543" s="158">
        <v>7.4912000000000001</v>
      </c>
      <c r="R543" s="158">
        <v>2.9384000000000001</v>
      </c>
      <c r="S543" t="s">
        <v>1858</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44826</v>
      </c>
      <c r="E544" s="158">
        <v>2375.6001999999999</v>
      </c>
      <c r="F544" s="158">
        <v>-31.736999999999998</v>
      </c>
      <c r="G544" s="158">
        <v>-7.0559000000000003</v>
      </c>
      <c r="H544" s="158">
        <v>-1.6099000000000001</v>
      </c>
      <c r="I544" s="158">
        <v>-1.7936000000000001</v>
      </c>
      <c r="J544" s="158">
        <v>4.8539000000000003</v>
      </c>
      <c r="K544" s="158">
        <v>6.0091999999999999</v>
      </c>
      <c r="L544" s="158">
        <v>3.8963999999999999</v>
      </c>
      <c r="M544" s="158">
        <v>3.0459000000000001</v>
      </c>
      <c r="N544" s="158">
        <v>2.4571999999999998</v>
      </c>
      <c r="O544" s="158">
        <v>6.0876999999999999</v>
      </c>
      <c r="P544" s="158">
        <v>6.7732999999999999</v>
      </c>
      <c r="Q544" s="158">
        <v>8.2926000000000002</v>
      </c>
      <c r="R544" s="158">
        <v>4.1520999999999999</v>
      </c>
      <c r="S544" t="s">
        <v>1858</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1858</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1858</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1858</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1858</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44826</v>
      </c>
      <c r="E549" s="158">
        <v>17.2288</v>
      </c>
      <c r="F549" s="158">
        <v>-38.094000000000001</v>
      </c>
      <c r="G549" s="158">
        <v>-14.248200000000001</v>
      </c>
      <c r="H549" s="158">
        <v>-11.113799999999999</v>
      </c>
      <c r="I549" s="158">
        <v>-7.3487</v>
      </c>
      <c r="J549" s="158">
        <v>0.8891</v>
      </c>
      <c r="K549" s="158">
        <v>5.2049000000000003</v>
      </c>
      <c r="L549" s="158">
        <v>2.7667999999999999</v>
      </c>
      <c r="M549" s="158">
        <v>2.6905999999999999</v>
      </c>
      <c r="N549" s="158">
        <v>2.2698999999999998</v>
      </c>
      <c r="O549" s="158">
        <v>5.9687999999999999</v>
      </c>
      <c r="P549" s="158">
        <v>5.8837000000000002</v>
      </c>
      <c r="Q549" s="158">
        <v>7.6814</v>
      </c>
      <c r="R549" s="158">
        <v>3.7985000000000002</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44826</v>
      </c>
      <c r="E550" s="158">
        <v>17.122</v>
      </c>
      <c r="F550" s="158">
        <v>-38.118699999999997</v>
      </c>
      <c r="G550" s="158">
        <v>-14.3369</v>
      </c>
      <c r="H550" s="158">
        <v>-11.2133</v>
      </c>
      <c r="I550" s="158">
        <v>-7.4701000000000004</v>
      </c>
      <c r="J550" s="158">
        <v>0.77070000000000005</v>
      </c>
      <c r="K550" s="158">
        <v>5.0856000000000003</v>
      </c>
      <c r="L550" s="158">
        <v>2.6450999999999998</v>
      </c>
      <c r="M550" s="158">
        <v>2.5693999999999999</v>
      </c>
      <c r="N550" s="158">
        <v>2.1476999999999999</v>
      </c>
      <c r="O550" s="158">
        <v>5.8391000000000002</v>
      </c>
      <c r="P550" s="158">
        <v>5.7606999999999999</v>
      </c>
      <c r="Q550" s="158">
        <v>7.5629999999999997</v>
      </c>
      <c r="R550" s="158">
        <v>3.6745000000000001</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44826</v>
      </c>
      <c r="E551" s="158">
        <v>30.918600000000001</v>
      </c>
      <c r="F551" s="158">
        <v>-27.956900000000001</v>
      </c>
      <c r="G551" s="158">
        <v>-8.4152000000000005</v>
      </c>
      <c r="H551" s="158">
        <v>-7.3258000000000001</v>
      </c>
      <c r="I551" s="158">
        <v>-4.9656000000000002</v>
      </c>
      <c r="J551" s="158">
        <v>13.948700000000001</v>
      </c>
      <c r="K551" s="158">
        <v>7.5407000000000002</v>
      </c>
      <c r="L551" s="158">
        <v>4.5507999999999997</v>
      </c>
      <c r="M551" s="158">
        <v>3.7393000000000001</v>
      </c>
      <c r="N551" s="158">
        <v>3.0019</v>
      </c>
      <c r="O551" s="158">
        <v>6.4203000000000001</v>
      </c>
      <c r="P551" s="158">
        <v>6.9775999999999998</v>
      </c>
      <c r="Q551" s="158">
        <v>8.1976999999999993</v>
      </c>
      <c r="R551" s="158">
        <v>4.1741000000000001</v>
      </c>
      <c r="S551" t="s">
        <v>1858</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44826</v>
      </c>
      <c r="E552" s="158">
        <v>28.8964</v>
      </c>
      <c r="F552" s="158">
        <v>-28.902799999999999</v>
      </c>
      <c r="G552" s="158">
        <v>-9.2139000000000006</v>
      </c>
      <c r="H552" s="158">
        <v>-8.1074999999999999</v>
      </c>
      <c r="I552" s="158">
        <v>-5.7435999999999998</v>
      </c>
      <c r="J552" s="158">
        <v>13.164</v>
      </c>
      <c r="K552" s="158">
        <v>6.7554999999999996</v>
      </c>
      <c r="L552" s="158">
        <v>3.7669000000000001</v>
      </c>
      <c r="M552" s="158">
        <v>2.9517000000000002</v>
      </c>
      <c r="N552" s="158">
        <v>2.2128999999999999</v>
      </c>
      <c r="O552" s="158">
        <v>5.6516000000000002</v>
      </c>
      <c r="P552" s="158">
        <v>6.18</v>
      </c>
      <c r="Q552" s="158">
        <v>5.8372999999999999</v>
      </c>
      <c r="R552" s="158">
        <v>3.3759000000000001</v>
      </c>
      <c r="S552" t="s">
        <v>1858</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44826</v>
      </c>
      <c r="E553" s="158">
        <v>38.231999999999999</v>
      </c>
      <c r="F553" s="158">
        <v>1.9095</v>
      </c>
      <c r="G553" s="158">
        <v>3.7563</v>
      </c>
      <c r="H553" s="158">
        <v>4.4908999999999999</v>
      </c>
      <c r="I553" s="158">
        <v>4.4606000000000003</v>
      </c>
      <c r="J553" s="158">
        <v>4.3800999999999997</v>
      </c>
      <c r="K553" s="158">
        <v>10.648199999999999</v>
      </c>
      <c r="L553" s="158">
        <v>7.7427000000000001</v>
      </c>
      <c r="M553" s="158">
        <v>6.6806999999999999</v>
      </c>
      <c r="N553" s="158">
        <v>5.6920999999999999</v>
      </c>
      <c r="O553" s="158">
        <v>7.4024000000000001</v>
      </c>
      <c r="P553" s="158">
        <v>6.6833999999999998</v>
      </c>
      <c r="Q553" s="158">
        <v>8.7666000000000004</v>
      </c>
      <c r="R553" s="158">
        <v>6.2596999999999996</v>
      </c>
      <c r="S553" t="s">
        <v>1858</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44826</v>
      </c>
      <c r="E554" s="158">
        <v>34.917900000000003</v>
      </c>
      <c r="F554" s="158">
        <v>1.4635</v>
      </c>
      <c r="G554" s="158">
        <v>3.2761999999999998</v>
      </c>
      <c r="H554" s="158">
        <v>4.0201000000000002</v>
      </c>
      <c r="I554" s="158">
        <v>4.0007000000000001</v>
      </c>
      <c r="J554" s="158">
        <v>3.9245000000000001</v>
      </c>
      <c r="K554" s="158">
        <v>10.184200000000001</v>
      </c>
      <c r="L554" s="158">
        <v>7.5301</v>
      </c>
      <c r="M554" s="158">
        <v>6.3783000000000003</v>
      </c>
      <c r="N554" s="158">
        <v>5.3437999999999999</v>
      </c>
      <c r="O554" s="158">
        <v>6.5940000000000003</v>
      </c>
      <c r="P554" s="158">
        <v>5.7599</v>
      </c>
      <c r="Q554" s="158">
        <v>6.7782999999999998</v>
      </c>
      <c r="R554" s="158">
        <v>5.6635999999999997</v>
      </c>
      <c r="S554" t="s">
        <v>1858</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44826</v>
      </c>
      <c r="E555" s="158">
        <v>19.087399999999999</v>
      </c>
      <c r="F555" s="158">
        <v>-100.1181</v>
      </c>
      <c r="G555" s="158">
        <v>-34.703800000000001</v>
      </c>
      <c r="H555" s="158">
        <v>-22.088200000000001</v>
      </c>
      <c r="I555" s="158">
        <v>-18.687200000000001</v>
      </c>
      <c r="J555" s="158">
        <v>-4.3696000000000002</v>
      </c>
      <c r="K555" s="158">
        <v>3.1425000000000001</v>
      </c>
      <c r="L555" s="158">
        <v>-1.1161000000000001</v>
      </c>
      <c r="M555" s="158">
        <v>-1.8939999999999999</v>
      </c>
      <c r="N555" s="158">
        <v>-1.5225</v>
      </c>
      <c r="O555" s="158">
        <v>4.4448999999999996</v>
      </c>
      <c r="P555" s="158">
        <v>4.9333</v>
      </c>
      <c r="Q555" s="158">
        <v>6.28</v>
      </c>
      <c r="R555" s="158">
        <v>1.6395</v>
      </c>
      <c r="S555" t="s">
        <v>1858</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44826</v>
      </c>
      <c r="E556" s="158">
        <v>20.021999999999998</v>
      </c>
      <c r="F556" s="158">
        <v>-99.808700000000002</v>
      </c>
      <c r="G556" s="158">
        <v>-34.417700000000004</v>
      </c>
      <c r="H556" s="158">
        <v>-21.836200000000002</v>
      </c>
      <c r="I556" s="158">
        <v>-18.437200000000001</v>
      </c>
      <c r="J556" s="158">
        <v>-4.1196000000000002</v>
      </c>
      <c r="K556" s="158">
        <v>3.4095</v>
      </c>
      <c r="L556" s="158">
        <v>-0.84840000000000004</v>
      </c>
      <c r="M556" s="158">
        <v>-1.6448</v>
      </c>
      <c r="N556" s="158">
        <v>-1.2994000000000001</v>
      </c>
      <c r="O556" s="158">
        <v>4.7214999999999998</v>
      </c>
      <c r="P556" s="158">
        <v>5.2108999999999996</v>
      </c>
      <c r="Q556" s="158">
        <v>6.5213000000000001</v>
      </c>
      <c r="R556" s="158">
        <v>1.8784000000000001</v>
      </c>
      <c r="S556" t="s">
        <v>1858</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1858</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1858</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44826</v>
      </c>
      <c r="E559" s="158">
        <v>27.008199999999999</v>
      </c>
      <c r="F559" s="158">
        <v>-89.784599999999998</v>
      </c>
      <c r="G559" s="158">
        <v>-24.232500000000002</v>
      </c>
      <c r="H559" s="158">
        <v>-9.4045000000000005</v>
      </c>
      <c r="I559" s="158">
        <v>-4.3944000000000001</v>
      </c>
      <c r="J559" s="158">
        <v>6.4082999999999997</v>
      </c>
      <c r="K559" s="158">
        <v>6.2504</v>
      </c>
      <c r="L559" s="158">
        <v>18.832100000000001</v>
      </c>
      <c r="M559" s="158">
        <v>12.3802</v>
      </c>
      <c r="N559" s="158">
        <v>14.0785</v>
      </c>
      <c r="O559" s="158">
        <v>9.3382000000000005</v>
      </c>
      <c r="P559" s="158">
        <v>5.6661999999999999</v>
      </c>
      <c r="Q559" s="158">
        <v>8.2156000000000002</v>
      </c>
      <c r="R559" s="158">
        <v>11.333299999999999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44826</v>
      </c>
      <c r="E560" s="158">
        <v>25.4239</v>
      </c>
      <c r="F560" s="158">
        <v>-90.365700000000004</v>
      </c>
      <c r="G560" s="158">
        <v>-24.881599999999999</v>
      </c>
      <c r="H560" s="158">
        <v>-10.071099999999999</v>
      </c>
      <c r="I560" s="158">
        <v>-5.0662000000000003</v>
      </c>
      <c r="J560" s="158">
        <v>5.7380000000000004</v>
      </c>
      <c r="K560" s="158">
        <v>5.5716999999999999</v>
      </c>
      <c r="L560" s="158">
        <v>18.105499999999999</v>
      </c>
      <c r="M560" s="158">
        <v>11.6982</v>
      </c>
      <c r="N560" s="158">
        <v>13.411</v>
      </c>
      <c r="O560" s="158">
        <v>8.7075999999999993</v>
      </c>
      <c r="P560" s="158">
        <v>4.9996</v>
      </c>
      <c r="Q560" s="158">
        <v>7.9097</v>
      </c>
      <c r="R560" s="158">
        <v>10.697100000000001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-49.330306896551733</v>
      </c>
      <c r="G561" s="160">
        <v>-18.522877586206892</v>
      </c>
      <c r="H561" s="160">
        <v>-11.990039655172414</v>
      </c>
      <c r="I561" s="160">
        <v>-8.3882534482758633</v>
      </c>
      <c r="J561" s="160">
        <v>-1.2871137931034484</v>
      </c>
      <c r="K561" s="160">
        <v>6.2549379310344824</v>
      </c>
      <c r="L561" s="160">
        <v>-3.6322103448275849</v>
      </c>
      <c r="M561" s="160">
        <v>-2.1052017857142862</v>
      </c>
      <c r="N561" s="160">
        <v>-1.1143571428571419</v>
      </c>
      <c r="O561" s="160">
        <v>5.704069811320756</v>
      </c>
      <c r="P561" s="160">
        <v>5.7479040816326528</v>
      </c>
      <c r="Q561" s="160">
        <v>4.9032879310344804</v>
      </c>
      <c r="R561" s="160">
        <v>1.914858928571429</v>
      </c>
    </row>
    <row r="562" spans="1:34" x14ac:dyDescent="0.3">
      <c r="A562" s="159" t="s">
        <v>407</v>
      </c>
      <c r="B562" s="154"/>
      <c r="C562" s="154"/>
      <c r="D562" s="154"/>
      <c r="E562" s="154"/>
      <c r="F562" s="160">
        <v>-56.583750000000002</v>
      </c>
      <c r="G562" s="160">
        <v>-19.183799999999998</v>
      </c>
      <c r="H562" s="160">
        <v>-11.94265</v>
      </c>
      <c r="I562" s="160">
        <v>-8.9967000000000006</v>
      </c>
      <c r="J562" s="160">
        <v>0.94059999999999999</v>
      </c>
      <c r="K562" s="160">
        <v>6.141</v>
      </c>
      <c r="L562" s="160">
        <v>1.7677</v>
      </c>
      <c r="M562" s="160">
        <v>1.4701499999999998</v>
      </c>
      <c r="N562" s="160">
        <v>1.5121</v>
      </c>
      <c r="O562" s="160">
        <v>5.7716000000000003</v>
      </c>
      <c r="P562" s="160">
        <v>5.7138</v>
      </c>
      <c r="Q562" s="160">
        <v>7.4219499999999998</v>
      </c>
      <c r="R562" s="160">
        <v>3.6440999999999999</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44826</v>
      </c>
      <c r="E565" s="158">
        <v>49.55</v>
      </c>
      <c r="F565" s="158">
        <v>-0.78090000000000004</v>
      </c>
      <c r="G565" s="158">
        <v>-0.84050000000000002</v>
      </c>
      <c r="H565" s="158">
        <v>-2.5565000000000002</v>
      </c>
      <c r="I565" s="158">
        <v>-1.8229</v>
      </c>
      <c r="J565" s="158">
        <v>-8.0699999999999994E-2</v>
      </c>
      <c r="K565" s="158">
        <v>13.0246</v>
      </c>
      <c r="L565" s="158">
        <v>2.4184000000000001</v>
      </c>
      <c r="M565" s="158">
        <v>-0.86029999999999995</v>
      </c>
      <c r="N565" s="158">
        <v>-4.6014999999999997</v>
      </c>
      <c r="O565" s="158">
        <v>10.028</v>
      </c>
      <c r="P565" s="158">
        <v>6.5822000000000003</v>
      </c>
      <c r="Q565" s="158">
        <v>10.533099999999999</v>
      </c>
      <c r="R565" s="158">
        <v>13.950900000000001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44826</v>
      </c>
      <c r="E566" s="158">
        <v>53.91</v>
      </c>
      <c r="F566" s="158">
        <v>-0.77310000000000001</v>
      </c>
      <c r="G566" s="158">
        <v>-0.82779999999999998</v>
      </c>
      <c r="H566" s="158">
        <v>-2.5312000000000001</v>
      </c>
      <c r="I566" s="158">
        <v>-1.8032999999999999</v>
      </c>
      <c r="J566" s="158">
        <v>-3.7100000000000001E-2</v>
      </c>
      <c r="K566" s="158">
        <v>13.2087</v>
      </c>
      <c r="L566" s="158">
        <v>2.7052999999999998</v>
      </c>
      <c r="M566" s="158">
        <v>-0.48</v>
      </c>
      <c r="N566" s="158">
        <v>-4.0747</v>
      </c>
      <c r="O566" s="158">
        <v>10.706200000000001</v>
      </c>
      <c r="P566" s="158">
        <v>7.3825000000000003</v>
      </c>
      <c r="Q566" s="158">
        <v>13.6843</v>
      </c>
      <c r="R566" s="158">
        <v>14.6402</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44826</v>
      </c>
      <c r="E567" s="158">
        <v>41.02</v>
      </c>
      <c r="F567" s="158">
        <v>-0.75009999999999999</v>
      </c>
      <c r="G567" s="158">
        <v>-0.77410000000000001</v>
      </c>
      <c r="H567" s="158">
        <v>-2.5190000000000001</v>
      </c>
      <c r="I567" s="158">
        <v>-1.7250000000000001</v>
      </c>
      <c r="J567" s="158">
        <v>0.3916</v>
      </c>
      <c r="K567" s="158">
        <v>13.818</v>
      </c>
      <c r="L567" s="158">
        <v>3.6120000000000001</v>
      </c>
      <c r="M567" s="158">
        <v>-7.3099999999999998E-2</v>
      </c>
      <c r="N567" s="158">
        <v>-3.7088999999999999</v>
      </c>
      <c r="O567" s="158">
        <v>10.886699999999999</v>
      </c>
      <c r="P567" s="158">
        <v>7.3779000000000003</v>
      </c>
      <c r="Q567" s="158">
        <v>10.282</v>
      </c>
      <c r="R567" s="158">
        <v>14.7727</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44826</v>
      </c>
      <c r="E568" s="158">
        <v>41.02</v>
      </c>
      <c r="F568" s="158">
        <v>-0.75009999999999999</v>
      </c>
      <c r="G568" s="158">
        <v>-0.77410000000000001</v>
      </c>
      <c r="H568" s="158">
        <v>-2.5190000000000001</v>
      </c>
      <c r="I568" s="158">
        <v>-1.7250000000000001</v>
      </c>
      <c r="J568" s="158">
        <v>0.3916</v>
      </c>
      <c r="K568" s="158">
        <v>13.818</v>
      </c>
      <c r="L568" s="158">
        <v>3.6120000000000001</v>
      </c>
      <c r="M568" s="158">
        <v>-7.3099999999999998E-2</v>
      </c>
      <c r="N568" s="158">
        <v>-3.7088999999999999</v>
      </c>
      <c r="O568" s="158">
        <v>10.886699999999999</v>
      </c>
      <c r="P568" s="158">
        <v>7.3779000000000003</v>
      </c>
      <c r="Q568" s="158">
        <v>10.282</v>
      </c>
      <c r="R568" s="158">
        <v>14.7727</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44826</v>
      </c>
      <c r="E569" s="158">
        <v>44.81</v>
      </c>
      <c r="F569" s="158">
        <v>-0.753</v>
      </c>
      <c r="G569" s="158">
        <v>-0.77500000000000002</v>
      </c>
      <c r="H569" s="158">
        <v>-2.5234000000000001</v>
      </c>
      <c r="I569" s="158">
        <v>-1.6893</v>
      </c>
      <c r="J569" s="158">
        <v>0.47089999999999999</v>
      </c>
      <c r="K569" s="158">
        <v>14.0494</v>
      </c>
      <c r="L569" s="158">
        <v>4.0399000000000003</v>
      </c>
      <c r="M569" s="158">
        <v>0.53849999999999998</v>
      </c>
      <c r="N569" s="158">
        <v>-2.9245999999999999</v>
      </c>
      <c r="O569" s="158">
        <v>11.877800000000001</v>
      </c>
      <c r="P569" s="158">
        <v>8.4303000000000008</v>
      </c>
      <c r="Q569" s="158">
        <v>14.5319</v>
      </c>
      <c r="R569" s="158">
        <v>15.7416</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44826</v>
      </c>
      <c r="E570" s="158">
        <v>75.550799999999995</v>
      </c>
      <c r="F570" s="158">
        <v>-5.0000000000000001E-3</v>
      </c>
      <c r="G570" s="158">
        <v>9.7600000000000006E-2</v>
      </c>
      <c r="H570" s="158">
        <v>-1.778</v>
      </c>
      <c r="I570" s="158">
        <v>-1.4054</v>
      </c>
      <c r="J570" s="158">
        <v>1.5341</v>
      </c>
      <c r="K570" s="158">
        <v>18.590299999999999</v>
      </c>
      <c r="L570" s="158">
        <v>0.45650000000000002</v>
      </c>
      <c r="M570" s="158">
        <v>-4.5185000000000004</v>
      </c>
      <c r="N570" s="158">
        <v>-10.3024</v>
      </c>
      <c r="O570" s="158">
        <v>15.087899999999999</v>
      </c>
      <c r="P570" s="158">
        <v>12.690899999999999</v>
      </c>
      <c r="Q570" s="158">
        <v>18.148</v>
      </c>
      <c r="R570" s="158">
        <v>23.508400000000002</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44826</v>
      </c>
      <c r="E571" s="158">
        <v>68.335599999999999</v>
      </c>
      <c r="F571" s="158">
        <v>-7.4999999999999997E-3</v>
      </c>
      <c r="G571" s="158">
        <v>9.0499999999999997E-2</v>
      </c>
      <c r="H571" s="158">
        <v>-1.7937000000000001</v>
      </c>
      <c r="I571" s="158">
        <v>-1.4360999999999999</v>
      </c>
      <c r="J571" s="158">
        <v>1.4637</v>
      </c>
      <c r="K571" s="158">
        <v>18.346399999999999</v>
      </c>
      <c r="L571" s="158">
        <v>3.5999999999999997E-2</v>
      </c>
      <c r="M571" s="158">
        <v>-5.1223999999999998</v>
      </c>
      <c r="N571" s="158">
        <v>-11.0505</v>
      </c>
      <c r="O571" s="158">
        <v>14.138400000000001</v>
      </c>
      <c r="P571" s="158">
        <v>11.683199999999999</v>
      </c>
      <c r="Q571" s="158">
        <v>16.282800000000002</v>
      </c>
      <c r="R571" s="158">
        <v>22.4634</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2020</v>
      </c>
      <c r="C572" s="154">
        <v>141950</v>
      </c>
      <c r="D572" s="157">
        <v>44826</v>
      </c>
      <c r="E572" s="158">
        <v>18.13</v>
      </c>
      <c r="F572" s="158">
        <v>0.44319999999999998</v>
      </c>
      <c r="G572" s="158">
        <v>1.9112</v>
      </c>
      <c r="H572" s="158">
        <v>-0.71189999999999998</v>
      </c>
      <c r="I572" s="158">
        <v>0.6663</v>
      </c>
      <c r="J572" s="158">
        <v>6.0233999999999996</v>
      </c>
      <c r="K572" s="158">
        <v>24.0931</v>
      </c>
      <c r="L572" s="158">
        <v>7.3415999999999997</v>
      </c>
      <c r="M572" s="158">
        <v>2.1408</v>
      </c>
      <c r="N572" s="158">
        <v>1.4550000000000001</v>
      </c>
      <c r="O572" s="158">
        <v>28.635300000000001</v>
      </c>
      <c r="P572" s="158"/>
      <c r="Q572" s="158">
        <v>13.8345</v>
      </c>
      <c r="R572" s="158">
        <v>32.736800000000002</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2021</v>
      </c>
      <c r="C573" s="154">
        <v>141952</v>
      </c>
      <c r="D573" s="157">
        <v>44826</v>
      </c>
      <c r="E573" s="158">
        <v>17.54</v>
      </c>
      <c r="F573" s="158">
        <v>0.4582</v>
      </c>
      <c r="G573" s="158">
        <v>1.9175</v>
      </c>
      <c r="H573" s="158">
        <v>-0.67949999999999999</v>
      </c>
      <c r="I573" s="158">
        <v>0.63109999999999999</v>
      </c>
      <c r="J573" s="158">
        <v>5.9819000000000004</v>
      </c>
      <c r="K573" s="158">
        <v>23.870100000000001</v>
      </c>
      <c r="L573" s="158">
        <v>7.0164999999999997</v>
      </c>
      <c r="M573" s="158">
        <v>1.6812</v>
      </c>
      <c r="N573" s="158">
        <v>0.86260000000000003</v>
      </c>
      <c r="O573" s="158">
        <v>27.7804</v>
      </c>
      <c r="P573" s="158"/>
      <c r="Q573" s="158">
        <v>13.017300000000001</v>
      </c>
      <c r="R573" s="158">
        <v>31.912099999999999</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2022</v>
      </c>
      <c r="C574" s="154">
        <v>144315</v>
      </c>
      <c r="D574" s="157">
        <v>44826</v>
      </c>
      <c r="E574" s="158">
        <v>21.61</v>
      </c>
      <c r="F574" s="158">
        <v>0.32500000000000001</v>
      </c>
      <c r="G574" s="158">
        <v>1.8379000000000001</v>
      </c>
      <c r="H574" s="158">
        <v>-0.82609999999999995</v>
      </c>
      <c r="I574" s="158">
        <v>0.88700000000000001</v>
      </c>
      <c r="J574" s="158">
        <v>6.0873999999999997</v>
      </c>
      <c r="K574" s="158">
        <v>23.910599999999999</v>
      </c>
      <c r="L574" s="158">
        <v>6.4531999999999998</v>
      </c>
      <c r="M574" s="158">
        <v>2.4655999999999998</v>
      </c>
      <c r="N574" s="158">
        <v>4.6300000000000001E-2</v>
      </c>
      <c r="O574" s="158">
        <v>25.931999999999999</v>
      </c>
      <c r="P574" s="158"/>
      <c r="Q574" s="158">
        <v>21.6692</v>
      </c>
      <c r="R574" s="158">
        <v>31.694700000000001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2023</v>
      </c>
      <c r="C575" s="154">
        <v>144314</v>
      </c>
      <c r="D575" s="157">
        <v>44826</v>
      </c>
      <c r="E575" s="158">
        <v>20.78</v>
      </c>
      <c r="F575" s="158">
        <v>0.28960000000000002</v>
      </c>
      <c r="G575" s="158">
        <v>1.8128</v>
      </c>
      <c r="H575" s="158">
        <v>-0.85880000000000001</v>
      </c>
      <c r="I575" s="158">
        <v>0.82479999999999998</v>
      </c>
      <c r="J575" s="158">
        <v>5.9663000000000004</v>
      </c>
      <c r="K575" s="158">
        <v>23.616900000000001</v>
      </c>
      <c r="L575" s="158">
        <v>6.0204000000000004</v>
      </c>
      <c r="M575" s="158">
        <v>1.8128</v>
      </c>
      <c r="N575" s="158">
        <v>-0.7641</v>
      </c>
      <c r="O575" s="158">
        <v>24.726800000000001</v>
      </c>
      <c r="P575" s="158"/>
      <c r="Q575" s="158">
        <v>20.462299999999999</v>
      </c>
      <c r="R575" s="158">
        <v>30.563199999999998</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2024</v>
      </c>
      <c r="C576" s="154">
        <v>119351</v>
      </c>
      <c r="D576" s="157">
        <v>44826</v>
      </c>
      <c r="E576" s="158">
        <v>114.69</v>
      </c>
      <c r="F576" s="158">
        <v>2.6200000000000001E-2</v>
      </c>
      <c r="G576" s="158">
        <v>0.73780000000000001</v>
      </c>
      <c r="H576" s="158">
        <v>-1.4352</v>
      </c>
      <c r="I576" s="158">
        <v>0.31490000000000001</v>
      </c>
      <c r="J576" s="158">
        <v>6.2732000000000001</v>
      </c>
      <c r="K576" s="158">
        <v>22.049600000000002</v>
      </c>
      <c r="L576" s="158">
        <v>5.8905000000000003</v>
      </c>
      <c r="M576" s="158">
        <v>2.7504</v>
      </c>
      <c r="N576" s="158">
        <v>1.0218</v>
      </c>
      <c r="O576" s="158">
        <v>27.227900000000002</v>
      </c>
      <c r="P576" s="158">
        <v>16.296700000000001</v>
      </c>
      <c r="Q576" s="158">
        <v>17.758900000000001</v>
      </c>
      <c r="R576" s="158">
        <v>32.093400000000003</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2025</v>
      </c>
      <c r="C577" s="154">
        <v>111710</v>
      </c>
      <c r="D577" s="157">
        <v>44826</v>
      </c>
      <c r="E577" s="158">
        <v>101.62</v>
      </c>
      <c r="F577" s="158">
        <v>1.9699999999999999E-2</v>
      </c>
      <c r="G577" s="158">
        <v>0.72360000000000002</v>
      </c>
      <c r="H577" s="158">
        <v>-1.4641999999999999</v>
      </c>
      <c r="I577" s="158">
        <v>0.25650000000000001</v>
      </c>
      <c r="J577" s="158">
        <v>6.1638000000000002</v>
      </c>
      <c r="K577" s="158">
        <v>21.686</v>
      </c>
      <c r="L577" s="158">
        <v>5.2511999999999999</v>
      </c>
      <c r="M577" s="158">
        <v>1.8645</v>
      </c>
      <c r="N577" s="158">
        <v>-8.8499999999999995E-2</v>
      </c>
      <c r="O577" s="158">
        <v>25.863199999999999</v>
      </c>
      <c r="P577" s="158">
        <v>14.983499999999999</v>
      </c>
      <c r="Q577" s="158">
        <v>18.617100000000001</v>
      </c>
      <c r="R577" s="158">
        <v>30.686599999999999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2026</v>
      </c>
      <c r="C578" s="154">
        <v>111709</v>
      </c>
      <c r="D578" s="157">
        <v>44826</v>
      </c>
      <c r="E578" s="158">
        <v>109.11</v>
      </c>
      <c r="F578" s="158">
        <v>1.83E-2</v>
      </c>
      <c r="G578" s="158">
        <v>0.73860000000000003</v>
      </c>
      <c r="H578" s="158">
        <v>-1.4540999999999999</v>
      </c>
      <c r="I578" s="158">
        <v>0.2757</v>
      </c>
      <c r="J578" s="158">
        <v>6.1898</v>
      </c>
      <c r="K578" s="158">
        <v>21.7746</v>
      </c>
      <c r="L578" s="158">
        <v>5.4203000000000001</v>
      </c>
      <c r="M578" s="158">
        <v>2.0865</v>
      </c>
      <c r="N578" s="158">
        <v>0.1744</v>
      </c>
      <c r="O578" s="158">
        <v>26.434799999999999</v>
      </c>
      <c r="P578" s="158">
        <v>15.6625</v>
      </c>
      <c r="Q578" s="158">
        <v>19.239799999999999</v>
      </c>
      <c r="R578" s="158">
        <v>31.155000000000001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1967</v>
      </c>
      <c r="C579" s="154">
        <v>150159</v>
      </c>
      <c r="D579" s="157">
        <v>44826</v>
      </c>
      <c r="E579" s="158">
        <v>63.511200000000002</v>
      </c>
      <c r="F579" s="158">
        <v>-0.25140000000000001</v>
      </c>
      <c r="G579" s="158">
        <v>0.3332</v>
      </c>
      <c r="H579" s="158">
        <v>-1.5849</v>
      </c>
      <c r="I579" s="158">
        <v>-1.2906</v>
      </c>
      <c r="J579" s="158">
        <v>1.3234999999999999</v>
      </c>
      <c r="K579" s="158">
        <v>15.2714</v>
      </c>
      <c r="L579" s="158">
        <v>1.3456999999999999</v>
      </c>
      <c r="M579" s="158">
        <v>-9.1000000000000004E-3</v>
      </c>
      <c r="N579" s="158">
        <v>-1.4123000000000001</v>
      </c>
      <c r="O579" s="158">
        <v>16.135400000000001</v>
      </c>
      <c r="P579" s="158">
        <v>11.1478</v>
      </c>
      <c r="Q579" s="158">
        <v>14.4903</v>
      </c>
      <c r="R579" s="158">
        <v>22.569800000000001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1996</v>
      </c>
      <c r="C580" s="154">
        <v>150156</v>
      </c>
      <c r="D580" s="157">
        <v>44826</v>
      </c>
      <c r="E580" s="158">
        <v>58.285699999999999</v>
      </c>
      <c r="F580" s="158">
        <v>-0.25459999999999999</v>
      </c>
      <c r="G580" s="158">
        <v>0.32340000000000002</v>
      </c>
      <c r="H580" s="158">
        <v>-1.6141000000000001</v>
      </c>
      <c r="I580" s="158">
        <v>-1.3435999999999999</v>
      </c>
      <c r="J580" s="158">
        <v>1.2096</v>
      </c>
      <c r="K580" s="158">
        <v>14.9001</v>
      </c>
      <c r="L580" s="158">
        <v>0.71889999999999998</v>
      </c>
      <c r="M580" s="158">
        <v>-0.93700000000000006</v>
      </c>
      <c r="N580" s="158">
        <v>-2.6461999999999999</v>
      </c>
      <c r="O580" s="158">
        <v>14.680999999999999</v>
      </c>
      <c r="P580" s="158">
        <v>9.8103999999999996</v>
      </c>
      <c r="Q580" s="158">
        <v>11.116400000000001</v>
      </c>
      <c r="R580" s="158">
        <v>20.9999</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44826</v>
      </c>
      <c r="E583" s="158">
        <v>127.56</v>
      </c>
      <c r="F583" s="158">
        <v>-0.1956</v>
      </c>
      <c r="G583" s="158">
        <v>0.25940000000000002</v>
      </c>
      <c r="H583" s="158">
        <v>-1.7181999999999999</v>
      </c>
      <c r="I583" s="158">
        <v>-0.40600000000000003</v>
      </c>
      <c r="J583" s="158">
        <v>2.5731999999999999</v>
      </c>
      <c r="K583" s="158">
        <v>18.583200000000001</v>
      </c>
      <c r="L583" s="158">
        <v>5.9821</v>
      </c>
      <c r="M583" s="158">
        <v>3.5390000000000001</v>
      </c>
      <c r="N583" s="158">
        <v>3.4131</v>
      </c>
      <c r="O583" s="158">
        <v>24.1767</v>
      </c>
      <c r="P583" s="158">
        <v>17.363900000000001</v>
      </c>
      <c r="Q583" s="158">
        <v>16.0929</v>
      </c>
      <c r="R583" s="158">
        <v>30.484300000000001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44826</v>
      </c>
      <c r="E584" s="158">
        <v>118.04</v>
      </c>
      <c r="F584" s="158">
        <v>-0.2029</v>
      </c>
      <c r="G584" s="158">
        <v>0.24629999999999999</v>
      </c>
      <c r="H584" s="158">
        <v>-1.748</v>
      </c>
      <c r="I584" s="158">
        <v>-0.45540000000000003</v>
      </c>
      <c r="J584" s="158">
        <v>2.4563999999999999</v>
      </c>
      <c r="K584" s="158">
        <v>18.1937</v>
      </c>
      <c r="L584" s="158">
        <v>5.2519</v>
      </c>
      <c r="M584" s="158">
        <v>2.4653</v>
      </c>
      <c r="N584" s="158">
        <v>2.0225</v>
      </c>
      <c r="O584" s="158">
        <v>22.720400000000001</v>
      </c>
      <c r="P584" s="158">
        <v>16.131499999999999</v>
      </c>
      <c r="Q584" s="158">
        <v>19.4711</v>
      </c>
      <c r="R584" s="158">
        <v>28.830500000000001</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44826</v>
      </c>
      <c r="E585" s="158">
        <v>89.331999999999994</v>
      </c>
      <c r="F585" s="158">
        <v>-0.40029999999999999</v>
      </c>
      <c r="G585" s="158">
        <v>0.2964</v>
      </c>
      <c r="H585" s="158">
        <v>-1.5387</v>
      </c>
      <c r="I585" s="158">
        <v>-0.56210000000000004</v>
      </c>
      <c r="J585" s="158">
        <v>2.8222999999999998</v>
      </c>
      <c r="K585" s="158">
        <v>17.109100000000002</v>
      </c>
      <c r="L585" s="158">
        <v>4.7169999999999996</v>
      </c>
      <c r="M585" s="158">
        <v>6.1201999999999996</v>
      </c>
      <c r="N585" s="158">
        <v>2.8531</v>
      </c>
      <c r="O585" s="158">
        <v>20.5304</v>
      </c>
      <c r="P585" s="158">
        <v>14.107200000000001</v>
      </c>
      <c r="Q585" s="158">
        <v>17.285599999999999</v>
      </c>
      <c r="R585" s="158">
        <v>33.023000000000003</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44826</v>
      </c>
      <c r="E586" s="158">
        <v>82.57</v>
      </c>
      <c r="F586" s="158">
        <v>-0.40289999999999998</v>
      </c>
      <c r="G586" s="158">
        <v>0.28910000000000002</v>
      </c>
      <c r="H586" s="158">
        <v>-1.5570999999999999</v>
      </c>
      <c r="I586" s="158">
        <v>-0.59830000000000005</v>
      </c>
      <c r="J586" s="158">
        <v>2.7412000000000001</v>
      </c>
      <c r="K586" s="158">
        <v>16.8306</v>
      </c>
      <c r="L586" s="158">
        <v>4.2064000000000004</v>
      </c>
      <c r="M586" s="158">
        <v>5.3471000000000002</v>
      </c>
      <c r="N586" s="158">
        <v>1.859</v>
      </c>
      <c r="O586" s="158">
        <v>19.380299999999998</v>
      </c>
      <c r="P586" s="158">
        <v>12.9933</v>
      </c>
      <c r="Q586" s="158">
        <v>14.404299999999999</v>
      </c>
      <c r="R586" s="158">
        <v>31.750900000000001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44826</v>
      </c>
      <c r="E587" s="158">
        <v>81.17</v>
      </c>
      <c r="F587" s="158">
        <v>-0.1845</v>
      </c>
      <c r="G587" s="158">
        <v>0.47039999999999998</v>
      </c>
      <c r="H587" s="158">
        <v>-1.4688000000000001</v>
      </c>
      <c r="I587" s="158">
        <v>-0.68520000000000003</v>
      </c>
      <c r="J587" s="158">
        <v>3.073</v>
      </c>
      <c r="K587" s="158">
        <v>17.8597</v>
      </c>
      <c r="L587" s="158">
        <v>3.8245</v>
      </c>
      <c r="M587" s="158">
        <v>4.5465999999999998</v>
      </c>
      <c r="N587" s="158">
        <v>4.2244000000000002</v>
      </c>
      <c r="O587" s="158">
        <v>18.267900000000001</v>
      </c>
      <c r="P587" s="158">
        <v>12.079800000000001</v>
      </c>
      <c r="Q587" s="158">
        <v>14.556100000000001</v>
      </c>
      <c r="R587" s="158">
        <v>28.666899999999998</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44826</v>
      </c>
      <c r="E588" s="158">
        <v>71.91</v>
      </c>
      <c r="F588" s="158">
        <v>-0.1943</v>
      </c>
      <c r="G588" s="158">
        <v>0.46100000000000002</v>
      </c>
      <c r="H588" s="158">
        <v>-1.5065999999999999</v>
      </c>
      <c r="I588" s="158">
        <v>-0.75900000000000001</v>
      </c>
      <c r="J588" s="158">
        <v>2.9197000000000002</v>
      </c>
      <c r="K588" s="158">
        <v>17.346599999999999</v>
      </c>
      <c r="L588" s="158">
        <v>2.9197000000000002</v>
      </c>
      <c r="M588" s="158">
        <v>3.1855000000000002</v>
      </c>
      <c r="N588" s="158">
        <v>2.4504999999999999</v>
      </c>
      <c r="O588" s="158">
        <v>16.2639</v>
      </c>
      <c r="P588" s="158">
        <v>10.282299999999999</v>
      </c>
      <c r="Q588" s="158">
        <v>15.443899999999999</v>
      </c>
      <c r="R588" s="158">
        <v>26.496400000000001</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44826</v>
      </c>
      <c r="E589" s="158">
        <v>886.80020000000002</v>
      </c>
      <c r="F589" s="158">
        <v>-0.43390000000000001</v>
      </c>
      <c r="G589" s="158">
        <v>-5.1299999999999998E-2</v>
      </c>
      <c r="H589" s="158">
        <v>-1.8288</v>
      </c>
      <c r="I589" s="158">
        <v>-0.93740000000000001</v>
      </c>
      <c r="J589" s="158">
        <v>2.8060999999999998</v>
      </c>
      <c r="K589" s="158">
        <v>17.668399999999998</v>
      </c>
      <c r="L589" s="158">
        <v>5.7641</v>
      </c>
      <c r="M589" s="158">
        <v>4.3878000000000004</v>
      </c>
      <c r="N589" s="158">
        <v>5.3634000000000004</v>
      </c>
      <c r="O589" s="158">
        <v>17.0411</v>
      </c>
      <c r="P589" s="158">
        <v>10.984</v>
      </c>
      <c r="Q589" s="158">
        <v>21.059100000000001</v>
      </c>
      <c r="R589" s="158">
        <v>34.109699999999997</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44826</v>
      </c>
      <c r="E590" s="158">
        <v>966.173</v>
      </c>
      <c r="F590" s="158">
        <v>-0.43159999999999998</v>
      </c>
      <c r="G590" s="158">
        <v>-4.4499999999999998E-2</v>
      </c>
      <c r="H590" s="158">
        <v>-1.8133999999999999</v>
      </c>
      <c r="I590" s="158">
        <v>-0.90639999999999998</v>
      </c>
      <c r="J590" s="158">
        <v>2.8776000000000002</v>
      </c>
      <c r="K590" s="158">
        <v>17.911999999999999</v>
      </c>
      <c r="L590" s="158">
        <v>6.202</v>
      </c>
      <c r="M590" s="158">
        <v>5.0303000000000004</v>
      </c>
      <c r="N590" s="158">
        <v>6.2262000000000004</v>
      </c>
      <c r="O590" s="158">
        <v>18.0794</v>
      </c>
      <c r="P590" s="158">
        <v>12.0076</v>
      </c>
      <c r="Q590" s="158">
        <v>15.261200000000001</v>
      </c>
      <c r="R590" s="158">
        <v>35.238199999999999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44826</v>
      </c>
      <c r="E593" s="158">
        <v>2589.7189284282799</v>
      </c>
      <c r="F593" s="158">
        <v>-0.50360000000000005</v>
      </c>
      <c r="G593" s="158">
        <v>-2.3900000000000001E-2</v>
      </c>
      <c r="H593" s="158">
        <v>-1.2822</v>
      </c>
      <c r="I593" s="158">
        <v>-0.76249999999999996</v>
      </c>
      <c r="J593" s="158">
        <v>2.5787</v>
      </c>
      <c r="K593" s="158">
        <v>16.909099999999999</v>
      </c>
      <c r="L593" s="158">
        <v>9.5924999999999994</v>
      </c>
      <c r="M593" s="158">
        <v>9.8473000000000006</v>
      </c>
      <c r="N593" s="158">
        <v>9.7566000000000006</v>
      </c>
      <c r="O593" s="158">
        <v>17.213699999999999</v>
      </c>
      <c r="P593" s="158">
        <v>9.6445000000000007</v>
      </c>
      <c r="Q593" s="158">
        <v>23.333300000000001</v>
      </c>
      <c r="R593" s="158">
        <v>32.4039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44826</v>
      </c>
      <c r="E594" s="158">
        <v>842.35500000000002</v>
      </c>
      <c r="F594" s="158">
        <v>-0.50190000000000001</v>
      </c>
      <c r="G594" s="158">
        <v>-1.89E-2</v>
      </c>
      <c r="H594" s="158">
        <v>-1.2710999999999999</v>
      </c>
      <c r="I594" s="158">
        <v>-0.74060000000000004</v>
      </c>
      <c r="J594" s="158">
        <v>2.6280000000000001</v>
      </c>
      <c r="K594" s="158">
        <v>17.088100000000001</v>
      </c>
      <c r="L594" s="158">
        <v>9.9269999999999996</v>
      </c>
      <c r="M594" s="158">
        <v>10.345000000000001</v>
      </c>
      <c r="N594" s="158">
        <v>10.432499999999999</v>
      </c>
      <c r="O594" s="158">
        <v>17.901399999999999</v>
      </c>
      <c r="P594" s="158">
        <v>10.3354</v>
      </c>
      <c r="Q594" s="158">
        <v>13.5792</v>
      </c>
      <c r="R594" s="158">
        <v>33.186500000000002</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44826</v>
      </c>
      <c r="E595" s="158">
        <v>56.567900000000002</v>
      </c>
      <c r="F595" s="158">
        <v>-0.33479999999999999</v>
      </c>
      <c r="G595" s="158">
        <v>3.7100000000000001E-2</v>
      </c>
      <c r="H595" s="158">
        <v>-2.0055000000000001</v>
      </c>
      <c r="I595" s="158">
        <v>-1.1465000000000001</v>
      </c>
      <c r="J595" s="158">
        <v>1.5824</v>
      </c>
      <c r="K595" s="158">
        <v>16.938199999999998</v>
      </c>
      <c r="L595" s="158">
        <v>2.3365999999999998</v>
      </c>
      <c r="M595" s="158">
        <v>2.0819999999999999</v>
      </c>
      <c r="N595" s="158">
        <v>1.7090000000000001</v>
      </c>
      <c r="O595" s="158">
        <v>16.231300000000001</v>
      </c>
      <c r="P595" s="158">
        <v>9.3513000000000002</v>
      </c>
      <c r="Q595" s="158">
        <v>11.651199999999999</v>
      </c>
      <c r="R595" s="158">
        <v>28.1311</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44826</v>
      </c>
      <c r="E596" s="158">
        <v>61.809100000000001</v>
      </c>
      <c r="F596" s="158">
        <v>-0.33150000000000002</v>
      </c>
      <c r="G596" s="158">
        <v>4.7100000000000003E-2</v>
      </c>
      <c r="H596" s="158">
        <v>-1.9821</v>
      </c>
      <c r="I596" s="158">
        <v>-1.099</v>
      </c>
      <c r="J596" s="158">
        <v>1.6895</v>
      </c>
      <c r="K596" s="158">
        <v>17.304600000000001</v>
      </c>
      <c r="L596" s="158">
        <v>2.9805000000000001</v>
      </c>
      <c r="M596" s="158">
        <v>3.0478000000000001</v>
      </c>
      <c r="N596" s="158">
        <v>2.9939</v>
      </c>
      <c r="O596" s="158">
        <v>17.709299999999999</v>
      </c>
      <c r="P596" s="158">
        <v>10.5436</v>
      </c>
      <c r="Q596" s="158">
        <v>14.216699999999999</v>
      </c>
      <c r="R596" s="158">
        <v>29.751799999999999</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44826</v>
      </c>
      <c r="E597" s="158">
        <v>598.54999999999995</v>
      </c>
      <c r="F597" s="158">
        <v>-0.29820000000000002</v>
      </c>
      <c r="G597" s="158">
        <v>0.32850000000000001</v>
      </c>
      <c r="H597" s="158">
        <v>-1.3742000000000001</v>
      </c>
      <c r="I597" s="158">
        <v>-0.98260000000000003</v>
      </c>
      <c r="J597" s="158">
        <v>1.599</v>
      </c>
      <c r="K597" s="158">
        <v>15.0814</v>
      </c>
      <c r="L597" s="158">
        <v>2.6724999999999999</v>
      </c>
      <c r="M597" s="158">
        <v>3.0615000000000001</v>
      </c>
      <c r="N597" s="158">
        <v>0.71850000000000003</v>
      </c>
      <c r="O597" s="158">
        <v>17.933299999999999</v>
      </c>
      <c r="P597" s="158">
        <v>12.889799999999999</v>
      </c>
      <c r="Q597" s="158">
        <v>19.370999999999999</v>
      </c>
      <c r="R597" s="158">
        <v>30.165800000000001</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44826</v>
      </c>
      <c r="E598" s="158">
        <v>652.66999999999996</v>
      </c>
      <c r="F598" s="158">
        <v>-0.2964</v>
      </c>
      <c r="G598" s="158">
        <v>0.33360000000000001</v>
      </c>
      <c r="H598" s="158">
        <v>-1.3602000000000001</v>
      </c>
      <c r="I598" s="158">
        <v>-0.95450000000000002</v>
      </c>
      <c r="J598" s="158">
        <v>1.6619999999999999</v>
      </c>
      <c r="K598" s="158">
        <v>15.2964</v>
      </c>
      <c r="L598" s="158">
        <v>3.0569999999999999</v>
      </c>
      <c r="M598" s="158">
        <v>3.6116000000000001</v>
      </c>
      <c r="N598" s="158">
        <v>1.4455</v>
      </c>
      <c r="O598" s="158">
        <v>18.7547</v>
      </c>
      <c r="P598" s="158">
        <v>13.797000000000001</v>
      </c>
      <c r="Q598" s="158">
        <v>15.618</v>
      </c>
      <c r="R598" s="158">
        <v>31.084800000000001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44826</v>
      </c>
      <c r="E599" s="158">
        <v>17.61</v>
      </c>
      <c r="F599" s="158">
        <v>-0.1134</v>
      </c>
      <c r="G599" s="158">
        <v>1.0907</v>
      </c>
      <c r="H599" s="158">
        <v>-0.90039999999999998</v>
      </c>
      <c r="I599" s="158">
        <v>-0.33960000000000001</v>
      </c>
      <c r="J599" s="158">
        <v>3.5882000000000001</v>
      </c>
      <c r="K599" s="158">
        <v>18.585899999999999</v>
      </c>
      <c r="L599" s="158">
        <v>13.5397</v>
      </c>
      <c r="M599" s="158">
        <v>15.5512</v>
      </c>
      <c r="N599" s="158">
        <v>14.128299999999999</v>
      </c>
      <c r="O599" s="158">
        <v>17.975899999999999</v>
      </c>
      <c r="P599" s="158"/>
      <c r="Q599" s="158">
        <v>13.387</v>
      </c>
      <c r="R599" s="158">
        <v>33.845199999999998</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44826</v>
      </c>
      <c r="E600" s="158">
        <v>18.18</v>
      </c>
      <c r="F600" s="158">
        <v>-0.1099</v>
      </c>
      <c r="G600" s="158">
        <v>1.1123000000000001</v>
      </c>
      <c r="H600" s="158">
        <v>-0.87239999999999995</v>
      </c>
      <c r="I600" s="158">
        <v>-0.32890000000000003</v>
      </c>
      <c r="J600" s="158">
        <v>3.5897000000000001</v>
      </c>
      <c r="K600" s="158">
        <v>18.668399999999998</v>
      </c>
      <c r="L600" s="158">
        <v>13.767200000000001</v>
      </c>
      <c r="M600" s="158">
        <v>15.87</v>
      </c>
      <c r="N600" s="158">
        <v>14.5558</v>
      </c>
      <c r="O600" s="158">
        <v>18.500699999999998</v>
      </c>
      <c r="P600" s="158"/>
      <c r="Q600" s="158">
        <v>14.191800000000001</v>
      </c>
      <c r="R600" s="158">
        <v>34.430500000000002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44826</v>
      </c>
      <c r="E601" s="158">
        <v>43.73</v>
      </c>
      <c r="F601" s="158">
        <v>-0.2737</v>
      </c>
      <c r="G601" s="158">
        <v>0.32119999999999999</v>
      </c>
      <c r="H601" s="158">
        <v>-1.7965</v>
      </c>
      <c r="I601" s="158">
        <v>-1.0185999999999999</v>
      </c>
      <c r="J601" s="158">
        <v>2.0537000000000001</v>
      </c>
      <c r="K601" s="158">
        <v>19.090399999999999</v>
      </c>
      <c r="L601" s="158">
        <v>4.5171999999999999</v>
      </c>
      <c r="M601" s="158">
        <v>6.0377999999999998</v>
      </c>
      <c r="N601" s="158">
        <v>3.9211</v>
      </c>
      <c r="O601" s="158">
        <v>15.2677</v>
      </c>
      <c r="P601" s="158">
        <v>11.037800000000001</v>
      </c>
      <c r="Q601" s="158">
        <v>17.732299999999999</v>
      </c>
      <c r="R601" s="158">
        <v>27.3354</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44826</v>
      </c>
      <c r="E602" s="158">
        <v>39.299999999999997</v>
      </c>
      <c r="F602" s="158">
        <v>-0.27910000000000001</v>
      </c>
      <c r="G602" s="158">
        <v>0.30630000000000002</v>
      </c>
      <c r="H602" s="158">
        <v>-1.8236000000000001</v>
      </c>
      <c r="I602" s="158">
        <v>-1.0823</v>
      </c>
      <c r="J602" s="158">
        <v>1.9455</v>
      </c>
      <c r="K602" s="158">
        <v>18.6953</v>
      </c>
      <c r="L602" s="158">
        <v>3.8858000000000001</v>
      </c>
      <c r="M602" s="158">
        <v>5.0801999999999996</v>
      </c>
      <c r="N602" s="158">
        <v>2.6646000000000001</v>
      </c>
      <c r="O602" s="158">
        <v>13.897</v>
      </c>
      <c r="P602" s="158">
        <v>9.516</v>
      </c>
      <c r="Q602" s="158">
        <v>16.3492</v>
      </c>
      <c r="R602" s="158">
        <v>25.8079</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44826</v>
      </c>
      <c r="E603" s="158">
        <v>111.366</v>
      </c>
      <c r="F603" s="158">
        <v>-0.2445</v>
      </c>
      <c r="G603" s="158">
        <v>0.68259999999999998</v>
      </c>
      <c r="H603" s="158">
        <v>-1.1916</v>
      </c>
      <c r="I603" s="158">
        <v>0.21779999999999999</v>
      </c>
      <c r="J603" s="158">
        <v>3.5268999999999999</v>
      </c>
      <c r="K603" s="158">
        <v>18.235499999999998</v>
      </c>
      <c r="L603" s="158">
        <v>4.3143000000000002</v>
      </c>
      <c r="M603" s="158">
        <v>6.7133000000000003</v>
      </c>
      <c r="N603" s="158">
        <v>8.4699000000000009</v>
      </c>
      <c r="O603" s="158">
        <v>24.770800000000001</v>
      </c>
      <c r="P603" s="158">
        <v>14.7804</v>
      </c>
      <c r="Q603" s="158">
        <v>17.9693</v>
      </c>
      <c r="R603" s="158">
        <v>39.144799999999996</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44826</v>
      </c>
      <c r="E604" s="158">
        <v>100.10599999999999</v>
      </c>
      <c r="F604" s="158">
        <v>-0.24809999999999999</v>
      </c>
      <c r="G604" s="158">
        <v>0.67179999999999995</v>
      </c>
      <c r="H604" s="158">
        <v>-1.2148000000000001</v>
      </c>
      <c r="I604" s="158">
        <v>0.1711</v>
      </c>
      <c r="J604" s="158">
        <v>3.4217</v>
      </c>
      <c r="K604" s="158">
        <v>17.8827</v>
      </c>
      <c r="L604" s="158">
        <v>3.6938</v>
      </c>
      <c r="M604" s="158">
        <v>5.7531999999999996</v>
      </c>
      <c r="N604" s="158">
        <v>7.1684000000000001</v>
      </c>
      <c r="O604" s="158">
        <v>23.393799999999999</v>
      </c>
      <c r="P604" s="158">
        <v>13.438000000000001</v>
      </c>
      <c r="Q604" s="158">
        <v>18.242000000000001</v>
      </c>
      <c r="R604" s="158">
        <v>37.5762</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44826</v>
      </c>
      <c r="E605" s="158">
        <v>14.62</v>
      </c>
      <c r="F605" s="158">
        <v>-0.40870000000000001</v>
      </c>
      <c r="G605" s="158">
        <v>0.2056</v>
      </c>
      <c r="H605" s="158">
        <v>-1.3494999999999999</v>
      </c>
      <c r="I605" s="158">
        <v>-0.61180000000000001</v>
      </c>
      <c r="J605" s="158">
        <v>1.3167</v>
      </c>
      <c r="K605" s="158">
        <v>14.8468</v>
      </c>
      <c r="L605" s="158">
        <v>5.0286999999999997</v>
      </c>
      <c r="M605" s="158">
        <v>4.5780000000000003</v>
      </c>
      <c r="N605" s="158">
        <v>1.9525999999999999</v>
      </c>
      <c r="O605" s="158">
        <v>14.6905</v>
      </c>
      <c r="P605" s="158"/>
      <c r="Q605" s="158">
        <v>8.3481000000000005</v>
      </c>
      <c r="R605" s="158">
        <v>24.6462</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44826</v>
      </c>
      <c r="E606" s="158">
        <v>13.49</v>
      </c>
      <c r="F606" s="158">
        <v>-0.36930000000000002</v>
      </c>
      <c r="G606" s="158">
        <v>0.22289999999999999</v>
      </c>
      <c r="H606" s="158">
        <v>-1.3168</v>
      </c>
      <c r="I606" s="158">
        <v>-0.66269999999999996</v>
      </c>
      <c r="J606" s="158">
        <v>1.1244000000000001</v>
      </c>
      <c r="K606" s="158">
        <v>14.419</v>
      </c>
      <c r="L606" s="158">
        <v>4.1699000000000002</v>
      </c>
      <c r="M606" s="158">
        <v>3.2925</v>
      </c>
      <c r="N606" s="158">
        <v>0.22289999999999999</v>
      </c>
      <c r="O606" s="158">
        <v>12.284700000000001</v>
      </c>
      <c r="P606" s="158"/>
      <c r="Q606" s="158">
        <v>6.5236999999999998</v>
      </c>
      <c r="R606" s="158">
        <v>21.554400000000001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44826</v>
      </c>
      <c r="E607" s="158">
        <v>78.680000000000007</v>
      </c>
      <c r="F607" s="158">
        <v>-0.29149999999999998</v>
      </c>
      <c r="G607" s="158">
        <v>0.1018</v>
      </c>
      <c r="H607" s="158">
        <v>-1.9807999999999999</v>
      </c>
      <c r="I607" s="158">
        <v>-1.1681999999999999</v>
      </c>
      <c r="J607" s="158">
        <v>1.5881000000000001</v>
      </c>
      <c r="K607" s="158">
        <v>15.046099999999999</v>
      </c>
      <c r="L607" s="158">
        <v>-1.1557999999999999</v>
      </c>
      <c r="M607" s="158">
        <v>-4.8148999999999997</v>
      </c>
      <c r="N607" s="158">
        <v>-4.5724999999999998</v>
      </c>
      <c r="O607" s="158">
        <v>16.631399999999999</v>
      </c>
      <c r="P607" s="158">
        <v>11.7317</v>
      </c>
      <c r="Q607" s="158">
        <v>14.0007</v>
      </c>
      <c r="R607" s="158">
        <v>22.466699999999999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44826</v>
      </c>
      <c r="E608" s="158">
        <v>90.05</v>
      </c>
      <c r="F608" s="158">
        <v>-0.2989</v>
      </c>
      <c r="G608" s="158">
        <v>0.11119999999999999</v>
      </c>
      <c r="H608" s="158">
        <v>-1.9703999999999999</v>
      </c>
      <c r="I608" s="158">
        <v>-1.1309</v>
      </c>
      <c r="J608" s="158">
        <v>1.671</v>
      </c>
      <c r="K608" s="158">
        <v>15.404299999999999</v>
      </c>
      <c r="L608" s="158">
        <v>-0.50819999999999999</v>
      </c>
      <c r="M608" s="158">
        <v>-3.8645999999999998</v>
      </c>
      <c r="N608" s="158">
        <v>-3.3176000000000001</v>
      </c>
      <c r="O608" s="158">
        <v>18.052099999999999</v>
      </c>
      <c r="P608" s="158">
        <v>13.2369</v>
      </c>
      <c r="Q608" s="158">
        <v>16.882999999999999</v>
      </c>
      <c r="R608" s="158">
        <v>24.047999999999998</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44826</v>
      </c>
      <c r="E609" s="158">
        <v>14.947900000000001</v>
      </c>
      <c r="F609" s="158">
        <v>-0.17699999999999999</v>
      </c>
      <c r="G609" s="158">
        <v>0.2051</v>
      </c>
      <c r="H609" s="158">
        <v>-1.3301000000000001</v>
      </c>
      <c r="I609" s="158">
        <v>-0.28420000000000001</v>
      </c>
      <c r="J609" s="158">
        <v>2.9447999999999999</v>
      </c>
      <c r="K609" s="158">
        <v>17.632400000000001</v>
      </c>
      <c r="L609" s="158">
        <v>7.0429000000000004</v>
      </c>
      <c r="M609" s="158">
        <v>3.3734000000000002</v>
      </c>
      <c r="N609" s="158">
        <v>-3.5507</v>
      </c>
      <c r="O609" s="158"/>
      <c r="P609" s="158"/>
      <c r="Q609" s="158">
        <v>14.6973</v>
      </c>
      <c r="R609" s="158">
        <v>21.740500000000001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44826</v>
      </c>
      <c r="E610" s="158">
        <v>14.026</v>
      </c>
      <c r="F610" s="158">
        <v>-0.18290000000000001</v>
      </c>
      <c r="G610" s="158">
        <v>0.18790000000000001</v>
      </c>
      <c r="H610" s="158">
        <v>-1.3697999999999999</v>
      </c>
      <c r="I610" s="158">
        <v>-0.3644</v>
      </c>
      <c r="J610" s="158">
        <v>2.7614000000000001</v>
      </c>
      <c r="K610" s="158">
        <v>17.0062</v>
      </c>
      <c r="L610" s="158">
        <v>5.8845999999999998</v>
      </c>
      <c r="M610" s="158">
        <v>1.7416</v>
      </c>
      <c r="N610" s="158">
        <v>-5.5843999999999996</v>
      </c>
      <c r="O610" s="158"/>
      <c r="P610" s="158"/>
      <c r="Q610" s="158">
        <v>12.2334</v>
      </c>
      <c r="R610" s="158">
        <v>19.1328</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44826</v>
      </c>
      <c r="E611" s="158">
        <v>28.7333</v>
      </c>
      <c r="F611" s="158">
        <v>-7.1300000000000002E-2</v>
      </c>
      <c r="G611" s="158">
        <v>0.5121</v>
      </c>
      <c r="H611" s="158">
        <v>-1.6168</v>
      </c>
      <c r="I611" s="158">
        <v>-0.29599999999999999</v>
      </c>
      <c r="J611" s="158">
        <v>3.3672</v>
      </c>
      <c r="K611" s="158">
        <v>18.702200000000001</v>
      </c>
      <c r="L611" s="158">
        <v>2.4820000000000002</v>
      </c>
      <c r="M611" s="158">
        <v>2.0217000000000001</v>
      </c>
      <c r="N611" s="158">
        <v>0.94679999999999997</v>
      </c>
      <c r="O611" s="158">
        <v>17.935600000000001</v>
      </c>
      <c r="P611" s="158">
        <v>12.5383</v>
      </c>
      <c r="Q611" s="158">
        <v>7.5572999999999997</v>
      </c>
      <c r="R611" s="158">
        <v>30.771599999999999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44826</v>
      </c>
      <c r="E612" s="158">
        <v>31.7959</v>
      </c>
      <c r="F612" s="158">
        <v>-6.9099999999999995E-2</v>
      </c>
      <c r="G612" s="158">
        <v>0.51939999999999997</v>
      </c>
      <c r="H612" s="158">
        <v>-1.6</v>
      </c>
      <c r="I612" s="158">
        <v>-0.2616</v>
      </c>
      <c r="J612" s="158">
        <v>3.4592000000000001</v>
      </c>
      <c r="K612" s="158">
        <v>19.0078</v>
      </c>
      <c r="L612" s="158">
        <v>2.9773000000000001</v>
      </c>
      <c r="M612" s="158">
        <v>2.7338</v>
      </c>
      <c r="N612" s="158">
        <v>1.8416999999999999</v>
      </c>
      <c r="O612" s="158">
        <v>18.873899999999999</v>
      </c>
      <c r="P612" s="158">
        <v>13.4139</v>
      </c>
      <c r="Q612" s="158">
        <v>16.583300000000001</v>
      </c>
      <c r="R612" s="158">
        <v>31.8416</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44826</v>
      </c>
      <c r="E613" s="158">
        <v>75.260000000000005</v>
      </c>
      <c r="F613" s="158">
        <v>-0.22409999999999999</v>
      </c>
      <c r="G613" s="158">
        <v>0.38819999999999999</v>
      </c>
      <c r="H613" s="158">
        <v>-1.2841</v>
      </c>
      <c r="I613" s="158">
        <v>-9.8199999999999996E-2</v>
      </c>
      <c r="J613" s="158">
        <v>4.1242999999999999</v>
      </c>
      <c r="K613" s="158">
        <v>19.4679</v>
      </c>
      <c r="L613" s="158">
        <v>5.6637000000000004</v>
      </c>
      <c r="M613" s="158">
        <v>7.6003999999999996</v>
      </c>
      <c r="N613" s="158">
        <v>7.2202000000000002</v>
      </c>
      <c r="O613" s="158">
        <v>20.0276</v>
      </c>
      <c r="P613" s="158">
        <v>13.3103</v>
      </c>
      <c r="Q613" s="158">
        <v>12.7325</v>
      </c>
      <c r="R613" s="158">
        <v>30.418800000000001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44826</v>
      </c>
      <c r="E614" s="158">
        <v>85.162000000000006</v>
      </c>
      <c r="F614" s="158">
        <v>-0.22140000000000001</v>
      </c>
      <c r="G614" s="158">
        <v>0.3997</v>
      </c>
      <c r="H614" s="158">
        <v>-1.2592000000000001</v>
      </c>
      <c r="I614" s="158">
        <v>-4.6899999999999997E-2</v>
      </c>
      <c r="J614" s="158">
        <v>4.24</v>
      </c>
      <c r="K614" s="158">
        <v>19.863800000000001</v>
      </c>
      <c r="L614" s="158">
        <v>6.3727</v>
      </c>
      <c r="M614" s="158">
        <v>8.6957000000000004</v>
      </c>
      <c r="N614" s="158">
        <v>8.6762999999999995</v>
      </c>
      <c r="O614" s="158">
        <v>21.603899999999999</v>
      </c>
      <c r="P614" s="158">
        <v>14.7257</v>
      </c>
      <c r="Q614" s="158">
        <v>15.867800000000001</v>
      </c>
      <c r="R614" s="158">
        <v>32.177599999999998</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44826</v>
      </c>
      <c r="E615" s="158">
        <v>85.766999999999996</v>
      </c>
      <c r="F615" s="158">
        <v>0.27829999999999999</v>
      </c>
      <c r="G615" s="158">
        <v>1.0283</v>
      </c>
      <c r="H615" s="158">
        <v>-0.97899999999999998</v>
      </c>
      <c r="I615" s="158">
        <v>0.84540000000000004</v>
      </c>
      <c r="J615" s="158">
        <v>3.9197000000000002</v>
      </c>
      <c r="K615" s="158">
        <v>20.346</v>
      </c>
      <c r="L615" s="158">
        <v>3.2429000000000001</v>
      </c>
      <c r="M615" s="158">
        <v>2.1960000000000002</v>
      </c>
      <c r="N615" s="158">
        <v>1.3411</v>
      </c>
      <c r="O615" s="158">
        <v>16.486999999999998</v>
      </c>
      <c r="P615" s="158">
        <v>9.5450999999999997</v>
      </c>
      <c r="Q615" s="158">
        <v>14.156599999999999</v>
      </c>
      <c r="R615" s="158">
        <v>25.285499999999999</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44826</v>
      </c>
      <c r="E616" s="158">
        <v>80.462000000000003</v>
      </c>
      <c r="F616" s="158">
        <v>0.2767</v>
      </c>
      <c r="G616" s="158">
        <v>1.0233000000000001</v>
      </c>
      <c r="H616" s="158">
        <v>-0.99299999999999999</v>
      </c>
      <c r="I616" s="158">
        <v>0.81569999999999998</v>
      </c>
      <c r="J616" s="158">
        <v>3.8513999999999999</v>
      </c>
      <c r="K616" s="158">
        <v>20.108699999999999</v>
      </c>
      <c r="L616" s="158">
        <v>2.8359999999999999</v>
      </c>
      <c r="M616" s="158">
        <v>1.6011</v>
      </c>
      <c r="N616" s="158">
        <v>0.56240000000000001</v>
      </c>
      <c r="O616" s="158">
        <v>15.6973</v>
      </c>
      <c r="P616" s="158">
        <v>8.8087</v>
      </c>
      <c r="Q616" s="158">
        <v>13.4033</v>
      </c>
      <c r="R616" s="158">
        <v>24.372</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44826</v>
      </c>
      <c r="E617" s="158">
        <v>113.256</v>
      </c>
      <c r="F617" s="158">
        <v>0.4884</v>
      </c>
      <c r="G617" s="158">
        <v>1.3565</v>
      </c>
      <c r="H617" s="158">
        <v>-0.64649999999999996</v>
      </c>
      <c r="I617" s="158">
        <v>0.32679999999999998</v>
      </c>
      <c r="J617" s="158">
        <v>3.8477999999999999</v>
      </c>
      <c r="K617" s="158">
        <v>18.8749</v>
      </c>
      <c r="L617" s="158">
        <v>5.1731999999999996</v>
      </c>
      <c r="M617" s="158">
        <v>5.5716999999999999</v>
      </c>
      <c r="N617" s="158">
        <v>2.9672999999999998</v>
      </c>
      <c r="O617" s="158">
        <v>16.0594</v>
      </c>
      <c r="P617" s="158">
        <v>12.9847</v>
      </c>
      <c r="Q617" s="158">
        <v>14.631500000000001</v>
      </c>
      <c r="R617" s="158">
        <v>27.879100000000001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1882</v>
      </c>
      <c r="C618" s="154">
        <v>100865</v>
      </c>
      <c r="D618" s="157">
        <v>44826</v>
      </c>
      <c r="E618" s="158">
        <v>102.4466</v>
      </c>
      <c r="F618" s="158">
        <v>0.48549999999999999</v>
      </c>
      <c r="G618" s="158">
        <v>1.3478000000000001</v>
      </c>
      <c r="H618" s="158">
        <v>-0.6663</v>
      </c>
      <c r="I618" s="158">
        <v>0.28710000000000002</v>
      </c>
      <c r="J618" s="158">
        <v>3.7572999999999999</v>
      </c>
      <c r="K618" s="158">
        <v>18.5657</v>
      </c>
      <c r="L618" s="158">
        <v>4.5922999999999998</v>
      </c>
      <c r="M618" s="158">
        <v>4.6679000000000004</v>
      </c>
      <c r="N618" s="158">
        <v>1.7646999999999999</v>
      </c>
      <c r="O618" s="158">
        <v>14.6807</v>
      </c>
      <c r="P618" s="158">
        <v>11.6508</v>
      </c>
      <c r="Q618" s="158">
        <v>9.8186</v>
      </c>
      <c r="R618" s="158">
        <v>26.333600000000001</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44826</v>
      </c>
      <c r="E619" s="158">
        <v>21.2927</v>
      </c>
      <c r="F619" s="158">
        <v>-0.31690000000000002</v>
      </c>
      <c r="G619" s="158">
        <v>2.7699999999999999E-2</v>
      </c>
      <c r="H619" s="158">
        <v>-1.8696999999999999</v>
      </c>
      <c r="I619" s="158">
        <v>-1.7724</v>
      </c>
      <c r="J619" s="158">
        <v>0.8125</v>
      </c>
      <c r="K619" s="158">
        <v>16.999300000000002</v>
      </c>
      <c r="L619" s="158">
        <v>3.8647999999999998</v>
      </c>
      <c r="M619" s="158">
        <v>4.8384999999999998</v>
      </c>
      <c r="N619" s="158">
        <v>3.5003000000000002</v>
      </c>
      <c r="O619" s="158">
        <v>20.934200000000001</v>
      </c>
      <c r="P619" s="158">
        <v>12.0633</v>
      </c>
      <c r="Q619" s="158">
        <v>13.5891</v>
      </c>
      <c r="R619" s="158">
        <v>33.707000000000001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44826</v>
      </c>
      <c r="E620" s="158">
        <v>18.995799999999999</v>
      </c>
      <c r="F620" s="158">
        <v>-0.32169999999999999</v>
      </c>
      <c r="G620" s="158">
        <v>1.37E-2</v>
      </c>
      <c r="H620" s="158">
        <v>-1.9015</v>
      </c>
      <c r="I620" s="158">
        <v>-1.8371</v>
      </c>
      <c r="J620" s="158">
        <v>0.66400000000000003</v>
      </c>
      <c r="K620" s="158">
        <v>16.486499999999999</v>
      </c>
      <c r="L620" s="158">
        <v>2.9493</v>
      </c>
      <c r="M620" s="158">
        <v>3.4737</v>
      </c>
      <c r="N620" s="158">
        <v>1.7298</v>
      </c>
      <c r="O620" s="158">
        <v>18.915800000000001</v>
      </c>
      <c r="P620" s="158">
        <v>10.0303</v>
      </c>
      <c r="Q620" s="158">
        <v>11.424099999999999</v>
      </c>
      <c r="R620" s="158">
        <v>31.4788</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44826</v>
      </c>
      <c r="E621" s="158">
        <v>34.03</v>
      </c>
      <c r="F621" s="158">
        <v>-0.4738</v>
      </c>
      <c r="G621" s="158">
        <v>-0.1027</v>
      </c>
      <c r="H621" s="158">
        <v>-1.9279999999999999</v>
      </c>
      <c r="I621" s="158">
        <v>-1.1617999999999999</v>
      </c>
      <c r="J621" s="158">
        <v>1.0751999999999999</v>
      </c>
      <c r="K621" s="158">
        <v>14.482799999999999</v>
      </c>
      <c r="L621" s="158">
        <v>2.9496000000000002</v>
      </c>
      <c r="M621" s="158">
        <v>2.1768999999999998</v>
      </c>
      <c r="N621" s="158">
        <v>0.78779999999999994</v>
      </c>
      <c r="O621" s="158">
        <v>22.383800000000001</v>
      </c>
      <c r="P621" s="158">
        <v>16.5733</v>
      </c>
      <c r="Q621" s="158">
        <v>19.926300000000001</v>
      </c>
      <c r="R621" s="158">
        <v>30.526399999999999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44826</v>
      </c>
      <c r="E622" s="158">
        <v>30.95</v>
      </c>
      <c r="F622" s="158">
        <v>-0.47910000000000003</v>
      </c>
      <c r="G622" s="158">
        <v>-0.113</v>
      </c>
      <c r="H622" s="158">
        <v>-1.9515</v>
      </c>
      <c r="I622" s="158">
        <v>-1.2065999999999999</v>
      </c>
      <c r="J622" s="158">
        <v>0.97219999999999995</v>
      </c>
      <c r="K622" s="158">
        <v>14.151899999999999</v>
      </c>
      <c r="L622" s="158">
        <v>2.3479000000000001</v>
      </c>
      <c r="M622" s="158">
        <v>1.2596000000000001</v>
      </c>
      <c r="N622" s="158">
        <v>-0.4375</v>
      </c>
      <c r="O622" s="158">
        <v>20.683700000000002</v>
      </c>
      <c r="P622" s="158">
        <v>14.9697</v>
      </c>
      <c r="Q622" s="158">
        <v>18.25</v>
      </c>
      <c r="R622" s="158">
        <v>28.811900000000001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44826</v>
      </c>
      <c r="E623" s="158">
        <v>29.6629</v>
      </c>
      <c r="F623" s="158">
        <v>-0.92390000000000005</v>
      </c>
      <c r="G623" s="158">
        <v>-0.42899999999999999</v>
      </c>
      <c r="H623" s="158">
        <v>-2.4089</v>
      </c>
      <c r="I623" s="158">
        <v>-0.67269999999999996</v>
      </c>
      <c r="J623" s="158">
        <v>2.7984</v>
      </c>
      <c r="K623" s="158">
        <v>20.553000000000001</v>
      </c>
      <c r="L623" s="158">
        <v>8.8343000000000007</v>
      </c>
      <c r="M623" s="158">
        <v>3.5350999999999999</v>
      </c>
      <c r="N623" s="158">
        <v>0.13569999999999999</v>
      </c>
      <c r="O623" s="158">
        <v>17.011299999999999</v>
      </c>
      <c r="P623" s="158">
        <v>10.8887</v>
      </c>
      <c r="Q623" s="158">
        <v>15.2217</v>
      </c>
      <c r="R623" s="158">
        <v>31.292999999999999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44826</v>
      </c>
      <c r="E624" s="158">
        <v>26.784400000000002</v>
      </c>
      <c r="F624" s="158">
        <v>-0.92730000000000001</v>
      </c>
      <c r="G624" s="158">
        <v>-0.43940000000000001</v>
      </c>
      <c r="H624" s="158">
        <v>-2.4329000000000001</v>
      </c>
      <c r="I624" s="158">
        <v>-0.72130000000000005</v>
      </c>
      <c r="J624" s="158">
        <v>2.6867000000000001</v>
      </c>
      <c r="K624" s="158">
        <v>20.166499999999999</v>
      </c>
      <c r="L624" s="158">
        <v>8.1577000000000002</v>
      </c>
      <c r="M624" s="158">
        <v>2.5990000000000002</v>
      </c>
      <c r="N624" s="158">
        <v>-1.0813999999999999</v>
      </c>
      <c r="O624" s="158">
        <v>15.506600000000001</v>
      </c>
      <c r="P624" s="158">
        <v>9.4727999999999994</v>
      </c>
      <c r="Q624" s="158">
        <v>13.699199999999999</v>
      </c>
      <c r="R624" s="158">
        <v>29.635899999999999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1952</v>
      </c>
      <c r="C625" s="154">
        <v>135654</v>
      </c>
      <c r="D625" s="157">
        <v>44826</v>
      </c>
      <c r="E625" s="158">
        <v>22.932700000000001</v>
      </c>
      <c r="F625" s="158">
        <v>-0.39219999999999999</v>
      </c>
      <c r="G625" s="158">
        <v>0.44409999999999999</v>
      </c>
      <c r="H625" s="158">
        <v>-1.6751</v>
      </c>
      <c r="I625" s="158">
        <v>-6.1899999999999997E-2</v>
      </c>
      <c r="J625" s="158">
        <v>2.8003</v>
      </c>
      <c r="K625" s="158">
        <v>16.744499999999999</v>
      </c>
      <c r="L625" s="158">
        <v>4.1136999999999997</v>
      </c>
      <c r="M625" s="158">
        <v>1.2450000000000001</v>
      </c>
      <c r="N625" s="158">
        <v>3.0188000000000001</v>
      </c>
      <c r="O625" s="158">
        <v>15.294700000000001</v>
      </c>
      <c r="P625" s="158">
        <v>10.5654</v>
      </c>
      <c r="Q625" s="158">
        <v>13.116400000000001</v>
      </c>
      <c r="R625" s="158">
        <v>24.777999999999999</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1953</v>
      </c>
      <c r="C626" s="154">
        <v>135655</v>
      </c>
      <c r="D626" s="157">
        <v>44826</v>
      </c>
      <c r="E626" s="158">
        <v>20.409500000000001</v>
      </c>
      <c r="F626" s="158">
        <v>-0.3977</v>
      </c>
      <c r="G626" s="158">
        <v>0.42809999999999998</v>
      </c>
      <c r="H626" s="158">
        <v>-1.7115</v>
      </c>
      <c r="I626" s="158">
        <v>-0.13650000000000001</v>
      </c>
      <c r="J626" s="158">
        <v>2.6309999999999998</v>
      </c>
      <c r="K626" s="158">
        <v>16.185500000000001</v>
      </c>
      <c r="L626" s="158">
        <v>3.0693999999999999</v>
      </c>
      <c r="M626" s="158">
        <v>-0.23710000000000001</v>
      </c>
      <c r="N626" s="158">
        <v>1.0336000000000001</v>
      </c>
      <c r="O626" s="158">
        <v>13.215400000000001</v>
      </c>
      <c r="P626" s="158">
        <v>8.6245999999999992</v>
      </c>
      <c r="Q626" s="158">
        <v>11.1753</v>
      </c>
      <c r="R626" s="158">
        <v>22.385200000000001</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44826</v>
      </c>
      <c r="E627" s="158">
        <v>80.077200000000005</v>
      </c>
      <c r="F627" s="158">
        <v>-0.3775</v>
      </c>
      <c r="G627" s="158">
        <v>0.1835</v>
      </c>
      <c r="H627" s="158">
        <v>-1.6545000000000001</v>
      </c>
      <c r="I627" s="158">
        <v>-0.315</v>
      </c>
      <c r="J627" s="158">
        <v>2.8948999999999998</v>
      </c>
      <c r="K627" s="158">
        <v>18.610600000000002</v>
      </c>
      <c r="L627" s="158">
        <v>5.4855</v>
      </c>
      <c r="M627" s="158">
        <v>7.4896000000000003</v>
      </c>
      <c r="N627" s="158">
        <v>4.6981000000000002</v>
      </c>
      <c r="O627" s="158">
        <v>16.887</v>
      </c>
      <c r="P627" s="158">
        <v>5.5823</v>
      </c>
      <c r="Q627" s="158">
        <v>13.0069</v>
      </c>
      <c r="R627" s="158">
        <v>34.663499999999999</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44826</v>
      </c>
      <c r="E628" s="158">
        <v>86.257800000000003</v>
      </c>
      <c r="F628" s="158">
        <v>-0.375</v>
      </c>
      <c r="G628" s="158">
        <v>0.19070000000000001</v>
      </c>
      <c r="H628" s="158">
        <v>-1.6386000000000001</v>
      </c>
      <c r="I628" s="158">
        <v>-0.28439999999999999</v>
      </c>
      <c r="J628" s="158">
        <v>2.9624999999999999</v>
      </c>
      <c r="K628" s="158">
        <v>18.8687</v>
      </c>
      <c r="L628" s="158">
        <v>5.9276</v>
      </c>
      <c r="M628" s="158">
        <v>8.1273999999999997</v>
      </c>
      <c r="N628" s="158">
        <v>5.5191999999999997</v>
      </c>
      <c r="O628" s="158">
        <v>17.7379</v>
      </c>
      <c r="P628" s="158">
        <v>6.4105999999999996</v>
      </c>
      <c r="Q628" s="158">
        <v>13.6713</v>
      </c>
      <c r="R628" s="158">
        <v>35.662599999999998</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44826</v>
      </c>
      <c r="E629" s="158">
        <v>20.5396</v>
      </c>
      <c r="F629" s="158">
        <v>-0.26419999999999999</v>
      </c>
      <c r="G629" s="158">
        <v>0.1033</v>
      </c>
      <c r="H629" s="158">
        <v>-1.2907999999999999</v>
      </c>
      <c r="I629" s="158">
        <v>1.1768000000000001</v>
      </c>
      <c r="J629" s="158">
        <v>4.4124999999999996</v>
      </c>
      <c r="K629" s="158">
        <v>15.827</v>
      </c>
      <c r="L629" s="158">
        <v>7.9469000000000003</v>
      </c>
      <c r="M629" s="158">
        <v>8.2181999999999995</v>
      </c>
      <c r="N629" s="158">
        <v>8.3084000000000007</v>
      </c>
      <c r="O629" s="158">
        <v>25.4</v>
      </c>
      <c r="P629" s="158"/>
      <c r="Q629" s="158">
        <v>25.515999999999998</v>
      </c>
      <c r="R629" s="158">
        <v>29.777100000000001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44826</v>
      </c>
      <c r="E630" s="158">
        <v>19.735199999999999</v>
      </c>
      <c r="F630" s="158">
        <v>-0.26779999999999998</v>
      </c>
      <c r="G630" s="158">
        <v>9.2299999999999993E-2</v>
      </c>
      <c r="H630" s="158">
        <v>-1.3170999999999999</v>
      </c>
      <c r="I630" s="158">
        <v>1.1232</v>
      </c>
      <c r="J630" s="158">
        <v>4.2899000000000003</v>
      </c>
      <c r="K630" s="158">
        <v>15.4247</v>
      </c>
      <c r="L630" s="158">
        <v>7.2005999999999997</v>
      </c>
      <c r="M630" s="158">
        <v>7.1238000000000001</v>
      </c>
      <c r="N630" s="158">
        <v>6.8667999999999996</v>
      </c>
      <c r="O630" s="158">
        <v>23.8217</v>
      </c>
      <c r="P630" s="158"/>
      <c r="Q630" s="158">
        <v>23.942599999999999</v>
      </c>
      <c r="R630" s="158">
        <v>28.1235</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1927</v>
      </c>
      <c r="C631" s="154">
        <v>135601</v>
      </c>
      <c r="D631" s="157">
        <v>44826</v>
      </c>
      <c r="E631" s="158">
        <v>26.34</v>
      </c>
      <c r="F631" s="158">
        <v>-0.45350000000000001</v>
      </c>
      <c r="G631" s="158">
        <v>0.15210000000000001</v>
      </c>
      <c r="H631" s="158">
        <v>-1.5327</v>
      </c>
      <c r="I631" s="158">
        <v>-1.3852</v>
      </c>
      <c r="J631" s="158">
        <v>1.9350000000000001</v>
      </c>
      <c r="K631" s="158">
        <v>14.9716</v>
      </c>
      <c r="L631" s="158">
        <v>2.4504000000000001</v>
      </c>
      <c r="M631" s="158">
        <v>5.36</v>
      </c>
      <c r="N631" s="158">
        <v>6.5103</v>
      </c>
      <c r="O631" s="158">
        <v>21.258400000000002</v>
      </c>
      <c r="P631" s="158">
        <v>14.1594</v>
      </c>
      <c r="Q631" s="158">
        <v>15.34</v>
      </c>
      <c r="R631" s="158">
        <v>33.406500000000001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1928</v>
      </c>
      <c r="C632" s="154">
        <v>135598</v>
      </c>
      <c r="D632" s="157">
        <v>44826</v>
      </c>
      <c r="E632" s="158">
        <v>24.01</v>
      </c>
      <c r="F632" s="158">
        <v>-0.45610000000000001</v>
      </c>
      <c r="G632" s="158">
        <v>0.16689999999999999</v>
      </c>
      <c r="H632" s="158">
        <v>-1.5580000000000001</v>
      </c>
      <c r="I632" s="158">
        <v>-1.4368000000000001</v>
      </c>
      <c r="J632" s="158">
        <v>1.8236000000000001</v>
      </c>
      <c r="K632" s="158">
        <v>14.4969</v>
      </c>
      <c r="L632" s="158">
        <v>1.6511</v>
      </c>
      <c r="M632" s="158">
        <v>4.2100999999999997</v>
      </c>
      <c r="N632" s="158">
        <v>5.0305999999999997</v>
      </c>
      <c r="O632" s="158">
        <v>19.667899999999999</v>
      </c>
      <c r="P632" s="158">
        <v>12.431800000000001</v>
      </c>
      <c r="Q632" s="158">
        <v>13.7766</v>
      </c>
      <c r="R632" s="158">
        <v>31.760400000000001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44826</v>
      </c>
      <c r="E635" s="158">
        <v>252.1986</v>
      </c>
      <c r="F635" s="158">
        <v>0.10340000000000001</v>
      </c>
      <c r="G635" s="158">
        <v>0.1933</v>
      </c>
      <c r="H635" s="158">
        <v>-1.2889999999999999</v>
      </c>
      <c r="I635" s="158">
        <v>2.1543000000000001</v>
      </c>
      <c r="J635" s="158">
        <v>9.1088000000000005</v>
      </c>
      <c r="K635" s="158">
        <v>28.4255</v>
      </c>
      <c r="L635" s="158">
        <v>15.599299999999999</v>
      </c>
      <c r="M635" s="158">
        <v>16.302199999999999</v>
      </c>
      <c r="N635" s="158">
        <v>18.6797</v>
      </c>
      <c r="O635" s="158">
        <v>41.116100000000003</v>
      </c>
      <c r="P635" s="158">
        <v>22.974</v>
      </c>
      <c r="Q635" s="158">
        <v>15.43</v>
      </c>
      <c r="R635" s="158">
        <v>49.797499999999999</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44826</v>
      </c>
      <c r="E636" s="158">
        <v>273.14670000000001</v>
      </c>
      <c r="F636" s="158">
        <v>0.1082</v>
      </c>
      <c r="G636" s="158">
        <v>0.2074</v>
      </c>
      <c r="H636" s="158">
        <v>-1.2565999999999999</v>
      </c>
      <c r="I636" s="158">
        <v>2.2204000000000002</v>
      </c>
      <c r="J636" s="158">
        <v>9.2664000000000009</v>
      </c>
      <c r="K636" s="158">
        <v>28.9923</v>
      </c>
      <c r="L636" s="158">
        <v>16.636199999999999</v>
      </c>
      <c r="M636" s="158">
        <v>17.902000000000001</v>
      </c>
      <c r="N636" s="158">
        <v>20.929500000000001</v>
      </c>
      <c r="O636" s="158">
        <v>43.852899999999998</v>
      </c>
      <c r="P636" s="158">
        <v>24.736499999999999</v>
      </c>
      <c r="Q636" s="158">
        <v>22.141500000000001</v>
      </c>
      <c r="R636" s="158">
        <v>52.8185</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44826</v>
      </c>
      <c r="E637" s="158">
        <v>79.28</v>
      </c>
      <c r="F637" s="158">
        <v>-0.48949999999999999</v>
      </c>
      <c r="G637" s="158">
        <v>0.2402</v>
      </c>
      <c r="H637" s="158">
        <v>-1.5155000000000001</v>
      </c>
      <c r="I637" s="158">
        <v>-0.80079999999999996</v>
      </c>
      <c r="J637" s="158">
        <v>1.2386999999999999</v>
      </c>
      <c r="K637" s="158">
        <v>15.2661</v>
      </c>
      <c r="L637" s="158">
        <v>5.4816000000000003</v>
      </c>
      <c r="M637" s="158">
        <v>7.4691999999999998</v>
      </c>
      <c r="N637" s="158">
        <v>2.9076</v>
      </c>
      <c r="O637" s="158">
        <v>14.896000000000001</v>
      </c>
      <c r="P637" s="158">
        <v>9.5079999999999991</v>
      </c>
      <c r="Q637" s="158">
        <v>16.2424</v>
      </c>
      <c r="R637" s="158">
        <v>27.6295</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44826</v>
      </c>
      <c r="E638" s="158">
        <v>77.63</v>
      </c>
      <c r="F638" s="158">
        <v>-0.48709999999999998</v>
      </c>
      <c r="G638" s="158">
        <v>0.2324</v>
      </c>
      <c r="H638" s="158">
        <v>-1.5223</v>
      </c>
      <c r="I638" s="158">
        <v>-0.81769999999999998</v>
      </c>
      <c r="J638" s="158">
        <v>1.1993</v>
      </c>
      <c r="K638" s="158">
        <v>15.1097</v>
      </c>
      <c r="L638" s="158">
        <v>5.2182000000000004</v>
      </c>
      <c r="M638" s="158">
        <v>7.0758999999999999</v>
      </c>
      <c r="N638" s="158">
        <v>2.4142000000000001</v>
      </c>
      <c r="O638" s="158">
        <v>14.3362</v>
      </c>
      <c r="P638" s="158">
        <v>9.0658999999999992</v>
      </c>
      <c r="Q638" s="158">
        <v>15.8896</v>
      </c>
      <c r="R638" s="158">
        <v>27.014099999999999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44826</v>
      </c>
      <c r="E639" s="158">
        <v>245.62280000000001</v>
      </c>
      <c r="F639" s="158">
        <v>-0.35289999999999999</v>
      </c>
      <c r="G639" s="158">
        <v>0.15290000000000001</v>
      </c>
      <c r="H639" s="158">
        <v>-1.6342000000000001</v>
      </c>
      <c r="I639" s="158">
        <v>-0.79549999999999998</v>
      </c>
      <c r="J639" s="158">
        <v>2.7667000000000002</v>
      </c>
      <c r="K639" s="158">
        <v>18.059200000000001</v>
      </c>
      <c r="L639" s="158">
        <v>7.5965999999999996</v>
      </c>
      <c r="M639" s="158">
        <v>7.1231999999999998</v>
      </c>
      <c r="N639" s="158">
        <v>6.3173000000000004</v>
      </c>
      <c r="O639" s="158">
        <v>20.040400000000002</v>
      </c>
      <c r="P639" s="158">
        <v>11.8607</v>
      </c>
      <c r="Q639" s="158">
        <v>14.1881</v>
      </c>
      <c r="R639" s="158">
        <v>29.569400000000002</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44826</v>
      </c>
      <c r="E640" s="158">
        <v>719.30223037055896</v>
      </c>
      <c r="F640" s="158">
        <v>-0.35460000000000003</v>
      </c>
      <c r="G640" s="158">
        <v>0.14779999999999999</v>
      </c>
      <c r="H640" s="158">
        <v>-1.6459999999999999</v>
      </c>
      <c r="I640" s="158">
        <v>-0.81930000000000003</v>
      </c>
      <c r="J640" s="158">
        <v>2.7136999999999998</v>
      </c>
      <c r="K640" s="158">
        <v>17.886800000000001</v>
      </c>
      <c r="L640" s="158">
        <v>7.2790999999999997</v>
      </c>
      <c r="M640" s="158">
        <v>6.6341999999999999</v>
      </c>
      <c r="N640" s="158">
        <v>5.6700999999999997</v>
      </c>
      <c r="O640" s="158">
        <v>19.298300000000001</v>
      </c>
      <c r="P640" s="158">
        <v>11.143800000000001</v>
      </c>
      <c r="Q640" s="158">
        <v>15.5977</v>
      </c>
      <c r="R640" s="158">
        <v>28.770600000000002</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44826</v>
      </c>
      <c r="E641" s="158">
        <v>28.0915</v>
      </c>
      <c r="F641" s="158">
        <v>-0.155</v>
      </c>
      <c r="G641" s="158">
        <v>-3.6700000000000003E-2</v>
      </c>
      <c r="H641" s="158">
        <v>-2.1625000000000001</v>
      </c>
      <c r="I641" s="158">
        <v>-1.5777000000000001</v>
      </c>
      <c r="J641" s="158">
        <v>4.5339</v>
      </c>
      <c r="K641" s="158">
        <v>20.921399999999998</v>
      </c>
      <c r="L641" s="158">
        <v>6.9305000000000003</v>
      </c>
      <c r="M641" s="158">
        <v>9.5466999999999995</v>
      </c>
      <c r="N641" s="158">
        <v>16.047499999999999</v>
      </c>
      <c r="O641" s="158">
        <v>28.5701</v>
      </c>
      <c r="P641" s="158">
        <v>15.2356</v>
      </c>
      <c r="Q641" s="158">
        <v>14.5801</v>
      </c>
      <c r="R641" s="158">
        <v>39.682600000000001</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44826</v>
      </c>
      <c r="E642" s="158">
        <v>27.2836</v>
      </c>
      <c r="F642" s="158">
        <v>-0.15590000000000001</v>
      </c>
      <c r="G642" s="158">
        <v>-3.9199999999999999E-2</v>
      </c>
      <c r="H642" s="158">
        <v>-2.169</v>
      </c>
      <c r="I642" s="158">
        <v>-1.591</v>
      </c>
      <c r="J642" s="158">
        <v>4.5027999999999997</v>
      </c>
      <c r="K642" s="158">
        <v>20.814800000000002</v>
      </c>
      <c r="L642" s="158">
        <v>6.7446000000000002</v>
      </c>
      <c r="M642" s="158">
        <v>9.2576000000000001</v>
      </c>
      <c r="N642" s="158">
        <v>15.6403</v>
      </c>
      <c r="O642" s="158">
        <v>28.119700000000002</v>
      </c>
      <c r="P642" s="158">
        <v>14.66</v>
      </c>
      <c r="Q642" s="158">
        <v>14.142099999999999</v>
      </c>
      <c r="R642" s="158">
        <v>39.191899999999997</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44826</v>
      </c>
      <c r="E643" s="158">
        <v>29.4375</v>
      </c>
      <c r="F643" s="158">
        <v>-0.15870000000000001</v>
      </c>
      <c r="G643" s="158">
        <v>-3.7699999999999997E-2</v>
      </c>
      <c r="H643" s="158">
        <v>-2.2848000000000002</v>
      </c>
      <c r="I643" s="158">
        <v>-1.7853000000000001</v>
      </c>
      <c r="J643" s="158">
        <v>4.2423000000000002</v>
      </c>
      <c r="K643" s="158">
        <v>20.244800000000001</v>
      </c>
      <c r="L643" s="158">
        <v>6.6448999999999998</v>
      </c>
      <c r="M643" s="158">
        <v>8.7772000000000006</v>
      </c>
      <c r="N643" s="158">
        <v>14.357200000000001</v>
      </c>
      <c r="O643" s="158">
        <v>29.194299999999998</v>
      </c>
      <c r="P643" s="158">
        <v>15.8186</v>
      </c>
      <c r="Q643" s="158">
        <v>15.4857</v>
      </c>
      <c r="R643" s="158">
        <v>38.674599999999998</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44826</v>
      </c>
      <c r="E644" s="158">
        <v>28.6004</v>
      </c>
      <c r="F644" s="158">
        <v>-0.15989999999999999</v>
      </c>
      <c r="G644" s="158">
        <v>-4.0500000000000001E-2</v>
      </c>
      <c r="H644" s="158">
        <v>-2.2917000000000001</v>
      </c>
      <c r="I644" s="158">
        <v>-1.7988</v>
      </c>
      <c r="J644" s="158">
        <v>4.2122000000000002</v>
      </c>
      <c r="K644" s="158">
        <v>20.139500000000002</v>
      </c>
      <c r="L644" s="158">
        <v>6.4596999999999998</v>
      </c>
      <c r="M644" s="158">
        <v>8.4951000000000008</v>
      </c>
      <c r="N644" s="158">
        <v>13.960800000000001</v>
      </c>
      <c r="O644" s="158">
        <v>28.748000000000001</v>
      </c>
      <c r="P644" s="158">
        <v>15.254099999999999</v>
      </c>
      <c r="Q644" s="158">
        <v>15.041499999999999</v>
      </c>
      <c r="R644" s="158">
        <v>38.192300000000003</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44826</v>
      </c>
      <c r="E645" s="158">
        <v>29.645900000000001</v>
      </c>
      <c r="F645" s="158">
        <v>-0.15629999999999999</v>
      </c>
      <c r="G645" s="158">
        <v>-4.6199999999999998E-2</v>
      </c>
      <c r="H645" s="158">
        <v>-2.1758999999999999</v>
      </c>
      <c r="I645" s="158">
        <v>-1.5069999999999999</v>
      </c>
      <c r="J645" s="158">
        <v>4.6718999999999999</v>
      </c>
      <c r="K645" s="158">
        <v>21.0215</v>
      </c>
      <c r="L645" s="158">
        <v>7.1634000000000002</v>
      </c>
      <c r="M645" s="158">
        <v>10.226699999999999</v>
      </c>
      <c r="N645" s="158">
        <v>17.0627</v>
      </c>
      <c r="O645" s="158">
        <v>29.930599999999998</v>
      </c>
      <c r="P645" s="158">
        <v>17.020099999999999</v>
      </c>
      <c r="Q645" s="158">
        <v>18.252300000000002</v>
      </c>
      <c r="R645" s="158">
        <v>40.494399999999999</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44826</v>
      </c>
      <c r="E646" s="158">
        <v>28.124199999999998</v>
      </c>
      <c r="F646" s="158">
        <v>-0.1573</v>
      </c>
      <c r="G646" s="158">
        <v>-4.9799999999999997E-2</v>
      </c>
      <c r="H646" s="158">
        <v>-2.1842000000000001</v>
      </c>
      <c r="I646" s="158">
        <v>-1.5242</v>
      </c>
      <c r="J646" s="158">
        <v>4.6322000000000001</v>
      </c>
      <c r="K646" s="158">
        <v>20.8842</v>
      </c>
      <c r="L646" s="158">
        <v>6.9215</v>
      </c>
      <c r="M646" s="158">
        <v>9.8559000000000001</v>
      </c>
      <c r="N646" s="158">
        <v>16.5383</v>
      </c>
      <c r="O646" s="158">
        <v>29.325099999999999</v>
      </c>
      <c r="P646" s="158">
        <v>16.281700000000001</v>
      </c>
      <c r="Q646" s="158">
        <v>17.294899999999998</v>
      </c>
      <c r="R646" s="158">
        <v>39.852800000000002</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44826</v>
      </c>
      <c r="E647" s="158">
        <v>33.450400000000002</v>
      </c>
      <c r="F647" s="158">
        <v>-0.28970000000000001</v>
      </c>
      <c r="G647" s="158">
        <v>-0.40579999999999999</v>
      </c>
      <c r="H647" s="158">
        <v>-0.8004</v>
      </c>
      <c r="I647" s="158">
        <v>0.36330000000000001</v>
      </c>
      <c r="J647" s="158">
        <v>5.0811999999999999</v>
      </c>
      <c r="K647" s="158">
        <v>19.2256</v>
      </c>
      <c r="L647" s="158">
        <v>8.7431999999999999</v>
      </c>
      <c r="M647" s="158">
        <v>10.9444</v>
      </c>
      <c r="N647" s="158">
        <v>9.2857000000000003</v>
      </c>
      <c r="O647" s="158">
        <v>36.092100000000002</v>
      </c>
      <c r="P647" s="158">
        <v>22.487200000000001</v>
      </c>
      <c r="Q647" s="158">
        <v>24.639399999999998</v>
      </c>
      <c r="R647" s="158">
        <v>47.9572</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44826</v>
      </c>
      <c r="E648" s="158">
        <v>32.265300000000003</v>
      </c>
      <c r="F648" s="158">
        <v>-0.29110000000000003</v>
      </c>
      <c r="G648" s="158">
        <v>-0.40989999999999999</v>
      </c>
      <c r="H648" s="158">
        <v>-0.80910000000000004</v>
      </c>
      <c r="I648" s="158">
        <v>0.34549999999999997</v>
      </c>
      <c r="J648" s="158">
        <v>5.0404999999999998</v>
      </c>
      <c r="K648" s="158">
        <v>19.089600000000001</v>
      </c>
      <c r="L648" s="158">
        <v>8.4967000000000006</v>
      </c>
      <c r="M648" s="158">
        <v>10.5703</v>
      </c>
      <c r="N648" s="158">
        <v>8.7952999999999992</v>
      </c>
      <c r="O648" s="158">
        <v>35.450200000000002</v>
      </c>
      <c r="P648" s="158">
        <v>21.7117</v>
      </c>
      <c r="Q648" s="158">
        <v>23.821999999999999</v>
      </c>
      <c r="R648" s="158">
        <v>47.281500000000001</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44826</v>
      </c>
      <c r="E649" s="158">
        <v>17.463100000000001</v>
      </c>
      <c r="F649" s="158">
        <v>-4.1799999999999997E-2</v>
      </c>
      <c r="G649" s="158">
        <v>0.65939999999999999</v>
      </c>
      <c r="H649" s="158">
        <v>-0.2</v>
      </c>
      <c r="I649" s="158">
        <v>1.2007000000000001</v>
      </c>
      <c r="J649" s="158">
        <v>3.395</v>
      </c>
      <c r="K649" s="158">
        <v>15.230700000000001</v>
      </c>
      <c r="L649" s="158">
        <v>2.9184999999999999</v>
      </c>
      <c r="M649" s="158">
        <v>5.1303999999999998</v>
      </c>
      <c r="N649" s="158">
        <v>6.4259000000000004</v>
      </c>
      <c r="O649" s="158">
        <v>19.562200000000001</v>
      </c>
      <c r="P649" s="158"/>
      <c r="Q649" s="158">
        <v>13.2105</v>
      </c>
      <c r="R649" s="158">
        <v>29.834199999999999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44826</v>
      </c>
      <c r="E650" s="158">
        <v>16.981100000000001</v>
      </c>
      <c r="F650" s="158">
        <v>-4.24E-2</v>
      </c>
      <c r="G650" s="158">
        <v>0.65620000000000001</v>
      </c>
      <c r="H650" s="158">
        <v>-0.2074</v>
      </c>
      <c r="I650" s="158">
        <v>1.1852</v>
      </c>
      <c r="J650" s="158">
        <v>3.3599000000000001</v>
      </c>
      <c r="K650" s="158">
        <v>15.1144</v>
      </c>
      <c r="L650" s="158">
        <v>2.7115999999999998</v>
      </c>
      <c r="M650" s="158">
        <v>4.8163999999999998</v>
      </c>
      <c r="N650" s="158">
        <v>6.0019999999999998</v>
      </c>
      <c r="O650" s="158">
        <v>19.000599999999999</v>
      </c>
      <c r="P650" s="158"/>
      <c r="Q650" s="158">
        <v>12.5075</v>
      </c>
      <c r="R650" s="158">
        <v>29.305599999999998</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44826</v>
      </c>
      <c r="E651" s="158">
        <v>19.180800000000001</v>
      </c>
      <c r="F651" s="158">
        <v>0.35949999999999999</v>
      </c>
      <c r="G651" s="158">
        <v>0.6079</v>
      </c>
      <c r="H651" s="158">
        <v>-0.44640000000000002</v>
      </c>
      <c r="I651" s="158">
        <v>1.7954000000000001</v>
      </c>
      <c r="J651" s="158">
        <v>6.4843000000000002</v>
      </c>
      <c r="K651" s="158">
        <v>21.489000000000001</v>
      </c>
      <c r="L651" s="158">
        <v>9.2108000000000008</v>
      </c>
      <c r="M651" s="158">
        <v>6.5399000000000003</v>
      </c>
      <c r="N651" s="158">
        <v>7.8688000000000002</v>
      </c>
      <c r="O651" s="158">
        <v>22.033300000000001</v>
      </c>
      <c r="P651" s="158"/>
      <c r="Q651" s="158">
        <v>16.834099999999999</v>
      </c>
      <c r="R651" s="158">
        <v>32.9133</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44826</v>
      </c>
      <c r="E652" s="158">
        <v>18.6571</v>
      </c>
      <c r="F652" s="158">
        <v>0.35820000000000002</v>
      </c>
      <c r="G652" s="158">
        <v>0.60450000000000004</v>
      </c>
      <c r="H652" s="158">
        <v>-0.4541</v>
      </c>
      <c r="I652" s="158">
        <v>1.7801</v>
      </c>
      <c r="J652" s="158">
        <v>6.4478</v>
      </c>
      <c r="K652" s="158">
        <v>21.366700000000002</v>
      </c>
      <c r="L652" s="158">
        <v>8.9937000000000005</v>
      </c>
      <c r="M652" s="158">
        <v>6.2234999999999996</v>
      </c>
      <c r="N652" s="158">
        <v>7.4408000000000003</v>
      </c>
      <c r="O652" s="158">
        <v>21.436800000000002</v>
      </c>
      <c r="P652" s="158"/>
      <c r="Q652" s="158">
        <v>16.064</v>
      </c>
      <c r="R652" s="158">
        <v>32.361499999999999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44826</v>
      </c>
      <c r="E654" s="158">
        <v>66.200900000000004</v>
      </c>
      <c r="F654" s="158">
        <v>-0.127</v>
      </c>
      <c r="G654" s="158">
        <v>0.12139999999999999</v>
      </c>
      <c r="H654" s="158">
        <v>-1.0851999999999999</v>
      </c>
      <c r="I654" s="158">
        <v>-0.41289999999999999</v>
      </c>
      <c r="J654" s="158">
        <v>4.4051</v>
      </c>
      <c r="K654" s="158">
        <v>20.102399999999999</v>
      </c>
      <c r="L654" s="158">
        <v>10.559799999999999</v>
      </c>
      <c r="M654" s="158">
        <v>13.448399999999999</v>
      </c>
      <c r="N654" s="158">
        <v>9.9763000000000002</v>
      </c>
      <c r="O654" s="158">
        <v>36.607199999999999</v>
      </c>
      <c r="P654" s="158">
        <v>24.2653</v>
      </c>
      <c r="Q654" s="158">
        <v>24.9252</v>
      </c>
      <c r="R654" s="158">
        <v>40.781799999999997</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44826</v>
      </c>
      <c r="E655" s="158">
        <v>63.952300000000001</v>
      </c>
      <c r="F655" s="158">
        <v>-0.12809999999999999</v>
      </c>
      <c r="G655" s="158">
        <v>0.1182</v>
      </c>
      <c r="H655" s="158">
        <v>-1.0927</v>
      </c>
      <c r="I655" s="158">
        <v>-0.42799999999999999</v>
      </c>
      <c r="J655" s="158">
        <v>4.3697999999999997</v>
      </c>
      <c r="K655" s="158">
        <v>19.9815</v>
      </c>
      <c r="L655" s="158">
        <v>10.3385</v>
      </c>
      <c r="M655" s="158">
        <v>13.111000000000001</v>
      </c>
      <c r="N655" s="158">
        <v>9.5399999999999991</v>
      </c>
      <c r="O655" s="158">
        <v>36.003</v>
      </c>
      <c r="P655" s="158">
        <v>23.558</v>
      </c>
      <c r="Q655" s="158">
        <v>24.417999999999999</v>
      </c>
      <c r="R655" s="158">
        <v>40.195700000000002</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44826</v>
      </c>
      <c r="E656" s="158">
        <v>16.932200000000002</v>
      </c>
      <c r="F656" s="158">
        <v>-0.13150000000000001</v>
      </c>
      <c r="G656" s="158">
        <v>0.96479999999999999</v>
      </c>
      <c r="H656" s="158">
        <v>-0.4012</v>
      </c>
      <c r="I656" s="158">
        <v>-1.77E-2</v>
      </c>
      <c r="J656" s="158">
        <v>3.1137000000000001</v>
      </c>
      <c r="K656" s="158">
        <v>17.4436</v>
      </c>
      <c r="L656" s="158">
        <v>6.9086999999999996</v>
      </c>
      <c r="M656" s="158">
        <v>6.2832999999999997</v>
      </c>
      <c r="N656" s="158">
        <v>2.0590000000000002</v>
      </c>
      <c r="O656" s="158">
        <v>16.645</v>
      </c>
      <c r="P656" s="158"/>
      <c r="Q656" s="158">
        <v>15.474299999999999</v>
      </c>
      <c r="R656" s="158">
        <v>22.932400000000001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44826</v>
      </c>
      <c r="E657" s="158">
        <v>15.806900000000001</v>
      </c>
      <c r="F657" s="158">
        <v>-0.13650000000000001</v>
      </c>
      <c r="G657" s="158">
        <v>0.94969999999999999</v>
      </c>
      <c r="H657" s="158">
        <v>-0.43459999999999999</v>
      </c>
      <c r="I657" s="158">
        <v>-8.5300000000000001E-2</v>
      </c>
      <c r="J657" s="158">
        <v>2.9584000000000001</v>
      </c>
      <c r="K657" s="158">
        <v>16.9193</v>
      </c>
      <c r="L657" s="158">
        <v>5.9478999999999997</v>
      </c>
      <c r="M657" s="158">
        <v>4.8620000000000001</v>
      </c>
      <c r="N657" s="158">
        <v>0.2442</v>
      </c>
      <c r="O657" s="158">
        <v>14.516400000000001</v>
      </c>
      <c r="P657" s="158"/>
      <c r="Q657" s="158">
        <v>13.324999999999999</v>
      </c>
      <c r="R657" s="158">
        <v>20.7254</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44826</v>
      </c>
      <c r="E658" s="158">
        <v>155.4391</v>
      </c>
      <c r="F658" s="158">
        <v>-0.31530000000000002</v>
      </c>
      <c r="G658" s="158">
        <v>2.9499999999999998E-2</v>
      </c>
      <c r="H658" s="158">
        <v>-1.4856</v>
      </c>
      <c r="I658" s="158">
        <v>-0.44330000000000003</v>
      </c>
      <c r="J658" s="158">
        <v>3.5078999999999998</v>
      </c>
      <c r="K658" s="158">
        <v>18.965</v>
      </c>
      <c r="L658" s="158">
        <v>7.5053999999999998</v>
      </c>
      <c r="M658" s="158">
        <v>7.8715000000000002</v>
      </c>
      <c r="N658" s="158">
        <v>5.6477000000000004</v>
      </c>
      <c r="O658" s="158">
        <v>17.013999999999999</v>
      </c>
      <c r="P658" s="158">
        <v>9.2811000000000003</v>
      </c>
      <c r="Q658" s="158">
        <v>15.2212</v>
      </c>
      <c r="R658" s="158">
        <v>30.003499999999999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44826</v>
      </c>
      <c r="E659" s="158">
        <v>162.10890000000001</v>
      </c>
      <c r="F659" s="158">
        <v>-0.31340000000000001</v>
      </c>
      <c r="G659" s="158">
        <v>3.49E-2</v>
      </c>
      <c r="H659" s="158">
        <v>-1.4731000000000001</v>
      </c>
      <c r="I659" s="158">
        <v>-0.41799999999999998</v>
      </c>
      <c r="J659" s="158">
        <v>3.5659999999999998</v>
      </c>
      <c r="K659" s="158">
        <v>19.1631</v>
      </c>
      <c r="L659" s="158">
        <v>7.8686999999999996</v>
      </c>
      <c r="M659" s="158">
        <v>8.4107000000000003</v>
      </c>
      <c r="N659" s="158">
        <v>6.2785000000000002</v>
      </c>
      <c r="O659" s="158">
        <v>17.591000000000001</v>
      </c>
      <c r="P659" s="158">
        <v>9.83</v>
      </c>
      <c r="Q659" s="158">
        <v>13.1625</v>
      </c>
      <c r="R659" s="158">
        <v>30.721599999999999</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44826</v>
      </c>
      <c r="E660" s="158">
        <v>20.833500000000001</v>
      </c>
      <c r="F660" s="158">
        <v>0.77349999999999997</v>
      </c>
      <c r="G660" s="158">
        <v>0.8569</v>
      </c>
      <c r="H660" s="158">
        <v>-1.675</v>
      </c>
      <c r="I660" s="158">
        <v>-0.33679999999999999</v>
      </c>
      <c r="J660" s="158">
        <v>6.4622999999999999</v>
      </c>
      <c r="K660" s="158">
        <v>25.448599999999999</v>
      </c>
      <c r="L660" s="158">
        <v>9.7233000000000001</v>
      </c>
      <c r="M660" s="158">
        <v>12.622</v>
      </c>
      <c r="N660" s="158">
        <v>15.938800000000001</v>
      </c>
      <c r="O660" s="158">
        <v>30.226800000000001</v>
      </c>
      <c r="P660" s="158">
        <v>10.7751</v>
      </c>
      <c r="Q660" s="158">
        <v>13.375999999999999</v>
      </c>
      <c r="R660" s="158">
        <v>54.0349</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44826</v>
      </c>
      <c r="E661" s="158">
        <v>20.334499999999998</v>
      </c>
      <c r="F661" s="158">
        <v>0.77310000000000001</v>
      </c>
      <c r="G661" s="158">
        <v>0.85509999999999997</v>
      </c>
      <c r="H661" s="158">
        <v>-1.6782999999999999</v>
      </c>
      <c r="I661" s="158">
        <v>-0.34310000000000002</v>
      </c>
      <c r="J661" s="158">
        <v>6.4466000000000001</v>
      </c>
      <c r="K661" s="158">
        <v>25.393899999999999</v>
      </c>
      <c r="L661" s="158">
        <v>9.6377000000000006</v>
      </c>
      <c r="M661" s="158">
        <v>12.487</v>
      </c>
      <c r="N661" s="158">
        <v>15.7507</v>
      </c>
      <c r="O661" s="158">
        <v>30.020299999999999</v>
      </c>
      <c r="P661" s="158">
        <v>10.492100000000001</v>
      </c>
      <c r="Q661" s="158">
        <v>12.9069</v>
      </c>
      <c r="R661" s="158">
        <v>53.790900000000001</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44826</v>
      </c>
      <c r="E662" s="158">
        <v>17.912099999999999</v>
      </c>
      <c r="F662" s="158">
        <v>0.78610000000000002</v>
      </c>
      <c r="G662" s="158">
        <v>0.76680000000000004</v>
      </c>
      <c r="H662" s="158">
        <v>-1.6543000000000001</v>
      </c>
      <c r="I662" s="158">
        <v>-0.3266</v>
      </c>
      <c r="J662" s="158">
        <v>6.2168999999999999</v>
      </c>
      <c r="K662" s="158">
        <v>25.136099999999999</v>
      </c>
      <c r="L662" s="158">
        <v>9.5568000000000008</v>
      </c>
      <c r="M662" s="158">
        <v>12.3368</v>
      </c>
      <c r="N662" s="158">
        <v>16.011800000000001</v>
      </c>
      <c r="O662" s="158">
        <v>30.611899999999999</v>
      </c>
      <c r="P662" s="158">
        <v>11.1152</v>
      </c>
      <c r="Q662" s="158">
        <v>11.177099999999999</v>
      </c>
      <c r="R662" s="158">
        <v>54.8185</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44826</v>
      </c>
      <c r="E663" s="158">
        <v>17.5731</v>
      </c>
      <c r="F663" s="158">
        <v>0.78569999999999995</v>
      </c>
      <c r="G663" s="158">
        <v>0.7661</v>
      </c>
      <c r="H663" s="158">
        <v>-1.6558999999999999</v>
      </c>
      <c r="I663" s="158">
        <v>-0.33069999999999999</v>
      </c>
      <c r="J663" s="158">
        <v>6.2069000000000001</v>
      </c>
      <c r="K663" s="158">
        <v>25.101299999999998</v>
      </c>
      <c r="L663" s="158">
        <v>9.5013000000000005</v>
      </c>
      <c r="M663" s="158">
        <v>12.2494</v>
      </c>
      <c r="N663" s="158">
        <v>15.89</v>
      </c>
      <c r="O663" s="158">
        <v>30.467600000000001</v>
      </c>
      <c r="P663" s="158">
        <v>10.768599999999999</v>
      </c>
      <c r="Q663" s="158">
        <v>10.791600000000001</v>
      </c>
      <c r="R663" s="158">
        <v>54.655799999999999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44826</v>
      </c>
      <c r="E664" s="158">
        <v>17.514399999999998</v>
      </c>
      <c r="F664" s="158">
        <v>0.69389999999999996</v>
      </c>
      <c r="G664" s="158">
        <v>0.97550000000000003</v>
      </c>
      <c r="H664" s="158">
        <v>-1.6989000000000001</v>
      </c>
      <c r="I664" s="158">
        <v>-0.68720000000000003</v>
      </c>
      <c r="J664" s="158">
        <v>5.5758000000000001</v>
      </c>
      <c r="K664" s="158">
        <v>24.519400000000001</v>
      </c>
      <c r="L664" s="158">
        <v>8.3436000000000003</v>
      </c>
      <c r="M664" s="158">
        <v>11.019299999999999</v>
      </c>
      <c r="N664" s="158">
        <v>13.5213</v>
      </c>
      <c r="O664" s="158">
        <v>30.935199999999998</v>
      </c>
      <c r="P664" s="158">
        <v>11.7461</v>
      </c>
      <c r="Q664" s="158">
        <v>11.335800000000001</v>
      </c>
      <c r="R664" s="158">
        <v>55.181800000000003</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44826</v>
      </c>
      <c r="E665" s="158">
        <v>17.139299999999999</v>
      </c>
      <c r="F665" s="158">
        <v>0.69320000000000004</v>
      </c>
      <c r="G665" s="158">
        <v>0.9738</v>
      </c>
      <c r="H665" s="158">
        <v>-1.7028000000000001</v>
      </c>
      <c r="I665" s="158">
        <v>-0.69410000000000005</v>
      </c>
      <c r="J665" s="158">
        <v>5.5590000000000002</v>
      </c>
      <c r="K665" s="158">
        <v>24.459399999999999</v>
      </c>
      <c r="L665" s="158">
        <v>8.2265999999999995</v>
      </c>
      <c r="M665" s="158">
        <v>10.847200000000001</v>
      </c>
      <c r="N665" s="158">
        <v>13.291499999999999</v>
      </c>
      <c r="O665" s="158">
        <v>30.592300000000002</v>
      </c>
      <c r="P665" s="158">
        <v>11.301500000000001</v>
      </c>
      <c r="Q665" s="158">
        <v>10.8749</v>
      </c>
      <c r="R665" s="158">
        <v>54.822600000000001</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44826</v>
      </c>
      <c r="E666" s="158">
        <v>16.8658</v>
      </c>
      <c r="F666" s="158">
        <v>0.62890000000000001</v>
      </c>
      <c r="G666" s="158">
        <v>1.177</v>
      </c>
      <c r="H666" s="158">
        <v>-1.3920999999999999</v>
      </c>
      <c r="I666" s="158">
        <v>-0.3604</v>
      </c>
      <c r="J666" s="158">
        <v>5.9263000000000003</v>
      </c>
      <c r="K666" s="158">
        <v>24.624400000000001</v>
      </c>
      <c r="L666" s="158">
        <v>9.5167999999999999</v>
      </c>
      <c r="M666" s="158">
        <v>11.8704</v>
      </c>
      <c r="N666" s="158">
        <v>14.287800000000001</v>
      </c>
      <c r="O666" s="158">
        <v>31.118600000000001</v>
      </c>
      <c r="P666" s="158"/>
      <c r="Q666" s="158">
        <v>11.0519</v>
      </c>
      <c r="R666" s="158">
        <v>57.080199999999998</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44826</v>
      </c>
      <c r="E667" s="158">
        <v>16.203600000000002</v>
      </c>
      <c r="F667" s="158">
        <v>0.62849999999999995</v>
      </c>
      <c r="G667" s="158">
        <v>1.1758</v>
      </c>
      <c r="H667" s="158">
        <v>-1.3948</v>
      </c>
      <c r="I667" s="158">
        <v>-0.36709999999999998</v>
      </c>
      <c r="J667" s="158">
        <v>5.91</v>
      </c>
      <c r="K667" s="158">
        <v>24.568300000000001</v>
      </c>
      <c r="L667" s="158">
        <v>9.3899000000000008</v>
      </c>
      <c r="M667" s="158">
        <v>11.692</v>
      </c>
      <c r="N667" s="158">
        <v>14.054399999999999</v>
      </c>
      <c r="O667" s="158">
        <v>30.804600000000001</v>
      </c>
      <c r="P667" s="158"/>
      <c r="Q667" s="158">
        <v>10.163399999999999</v>
      </c>
      <c r="R667" s="158">
        <v>56.735999999999997</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44826</v>
      </c>
      <c r="E668" s="158">
        <v>23.111000000000001</v>
      </c>
      <c r="F668" s="158">
        <v>-0.35099999999999998</v>
      </c>
      <c r="G668" s="158">
        <v>0.17730000000000001</v>
      </c>
      <c r="H668" s="158">
        <v>-1.7155</v>
      </c>
      <c r="I668" s="158">
        <v>-0.84140000000000004</v>
      </c>
      <c r="J668" s="158">
        <v>2.1815000000000002</v>
      </c>
      <c r="K668" s="158">
        <v>16.600300000000001</v>
      </c>
      <c r="L668" s="158">
        <v>6.0975000000000001</v>
      </c>
      <c r="M668" s="158">
        <v>8.9083000000000006</v>
      </c>
      <c r="N668" s="158">
        <v>6.6138000000000003</v>
      </c>
      <c r="O668" s="158">
        <v>20.387499999999999</v>
      </c>
      <c r="P668" s="158">
        <v>12.5587</v>
      </c>
      <c r="Q668" s="158">
        <v>11.819599999999999</v>
      </c>
      <c r="R668" s="158">
        <v>30.384599999999999</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44826</v>
      </c>
      <c r="E669" s="158">
        <v>22.560500000000001</v>
      </c>
      <c r="F669" s="158">
        <v>-0.35199999999999998</v>
      </c>
      <c r="G669" s="158">
        <v>0.1741</v>
      </c>
      <c r="H669" s="158">
        <v>-1.722</v>
      </c>
      <c r="I669" s="158">
        <v>-0.85519999999999996</v>
      </c>
      <c r="J669" s="158">
        <v>2.1503000000000001</v>
      </c>
      <c r="K669" s="158">
        <v>16.4954</v>
      </c>
      <c r="L669" s="158">
        <v>6.0636999999999999</v>
      </c>
      <c r="M669" s="158">
        <v>8.7788000000000004</v>
      </c>
      <c r="N669" s="158">
        <v>6.3924000000000003</v>
      </c>
      <c r="O669" s="158">
        <v>20.1752</v>
      </c>
      <c r="P669" s="158">
        <v>12.275399999999999</v>
      </c>
      <c r="Q669" s="158">
        <v>11.460699999999999</v>
      </c>
      <c r="R669" s="158">
        <v>30.204000000000001</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44826</v>
      </c>
      <c r="E670" s="158">
        <v>25.118200000000002</v>
      </c>
      <c r="F670" s="158">
        <v>-0.39810000000000001</v>
      </c>
      <c r="G670" s="158">
        <v>6.5699999999999995E-2</v>
      </c>
      <c r="H670" s="158">
        <v>-1.8341000000000001</v>
      </c>
      <c r="I670" s="158">
        <v>-1.0159</v>
      </c>
      <c r="J670" s="158">
        <v>1.825</v>
      </c>
      <c r="K670" s="158">
        <v>16.233599999999999</v>
      </c>
      <c r="L670" s="158">
        <v>5.8121</v>
      </c>
      <c r="M670" s="158">
        <v>8.2456999999999994</v>
      </c>
      <c r="N670" s="158">
        <v>6.2503000000000002</v>
      </c>
      <c r="O670" s="158">
        <v>20.478000000000002</v>
      </c>
      <c r="P670" s="158">
        <v>13.1526</v>
      </c>
      <c r="Q670" s="158">
        <v>15.1983</v>
      </c>
      <c r="R670" s="158">
        <v>29.64</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44826</v>
      </c>
      <c r="E671" s="158">
        <v>24.5136</v>
      </c>
      <c r="F671" s="158">
        <v>-0.3982</v>
      </c>
      <c r="G671" s="158">
        <v>6.4500000000000002E-2</v>
      </c>
      <c r="H671" s="158">
        <v>-1.8368</v>
      </c>
      <c r="I671" s="158">
        <v>-1.0223</v>
      </c>
      <c r="J671" s="158">
        <v>1.81</v>
      </c>
      <c r="K671" s="158">
        <v>16.181000000000001</v>
      </c>
      <c r="L671" s="158">
        <v>5.7122000000000002</v>
      </c>
      <c r="M671" s="158">
        <v>8.0955999999999992</v>
      </c>
      <c r="N671" s="158">
        <v>6.0556999999999999</v>
      </c>
      <c r="O671" s="158">
        <v>20.247599999999998</v>
      </c>
      <c r="P671" s="158">
        <v>12.7331</v>
      </c>
      <c r="Q671" s="158">
        <v>14.767899999999999</v>
      </c>
      <c r="R671" s="158">
        <v>29.413799999999998</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44826</v>
      </c>
      <c r="E672" s="158">
        <v>17.608000000000001</v>
      </c>
      <c r="F672" s="158">
        <v>0.59930000000000005</v>
      </c>
      <c r="G672" s="158">
        <v>1.1315</v>
      </c>
      <c r="H672" s="158">
        <v>-1.3519000000000001</v>
      </c>
      <c r="I672" s="158">
        <v>-0.41510000000000002</v>
      </c>
      <c r="J672" s="158">
        <v>5.7271000000000001</v>
      </c>
      <c r="K672" s="158">
        <v>25.381</v>
      </c>
      <c r="L672" s="158">
        <v>12.1379</v>
      </c>
      <c r="M672" s="158">
        <v>15.154999999999999</v>
      </c>
      <c r="N672" s="158">
        <v>19.784800000000001</v>
      </c>
      <c r="O672" s="158">
        <v>30.8308</v>
      </c>
      <c r="P672" s="158"/>
      <c r="Q672" s="158">
        <v>13.4276</v>
      </c>
      <c r="R672" s="158">
        <v>55.0289</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44826</v>
      </c>
      <c r="E673" s="158">
        <v>17.1509</v>
      </c>
      <c r="F673" s="158">
        <v>0.59770000000000001</v>
      </c>
      <c r="G673" s="158">
        <v>1.1279999999999999</v>
      </c>
      <c r="H673" s="158">
        <v>-1.3602000000000001</v>
      </c>
      <c r="I673" s="158">
        <v>-0.43080000000000002</v>
      </c>
      <c r="J673" s="158">
        <v>5.6909999999999998</v>
      </c>
      <c r="K673" s="158">
        <v>25.254899999999999</v>
      </c>
      <c r="L673" s="158">
        <v>11.9993</v>
      </c>
      <c r="M673" s="158">
        <v>14.8993</v>
      </c>
      <c r="N673" s="158">
        <v>19.3995</v>
      </c>
      <c r="O673" s="158">
        <v>30.5031</v>
      </c>
      <c r="P673" s="158"/>
      <c r="Q673" s="158">
        <v>12.7652</v>
      </c>
      <c r="R673" s="158">
        <v>54.610300000000002</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44826</v>
      </c>
      <c r="E674" s="158">
        <v>20.0852</v>
      </c>
      <c r="F674" s="158">
        <v>0.58850000000000002</v>
      </c>
      <c r="G674" s="158">
        <v>1.1517999999999999</v>
      </c>
      <c r="H674" s="158">
        <v>-1.3463000000000001</v>
      </c>
      <c r="I674" s="158">
        <v>-0.46829999999999999</v>
      </c>
      <c r="J674" s="158">
        <v>5.5716000000000001</v>
      </c>
      <c r="K674" s="158">
        <v>25.342099999999999</v>
      </c>
      <c r="L674" s="158">
        <v>11.722899999999999</v>
      </c>
      <c r="M674" s="158">
        <v>14.3134</v>
      </c>
      <c r="N674" s="158">
        <v>19.480799999999999</v>
      </c>
      <c r="O674" s="158">
        <v>30.765999999999998</v>
      </c>
      <c r="P674" s="158"/>
      <c r="Q674" s="158">
        <v>17.898099999999999</v>
      </c>
      <c r="R674" s="158">
        <v>54.285800000000002</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44826</v>
      </c>
      <c r="E675" s="158">
        <v>19.826899999999998</v>
      </c>
      <c r="F675" s="158">
        <v>0.58850000000000002</v>
      </c>
      <c r="G675" s="158">
        <v>1.1509</v>
      </c>
      <c r="H675" s="158">
        <v>-1.3484</v>
      </c>
      <c r="I675" s="158">
        <v>-0.47239999999999999</v>
      </c>
      <c r="J675" s="158">
        <v>5.5610999999999997</v>
      </c>
      <c r="K675" s="158">
        <v>25.304300000000001</v>
      </c>
      <c r="L675" s="158">
        <v>11.657400000000001</v>
      </c>
      <c r="M675" s="158">
        <v>14.212899999999999</v>
      </c>
      <c r="N675" s="158">
        <v>19.3399</v>
      </c>
      <c r="O675" s="158">
        <v>30.453700000000001</v>
      </c>
      <c r="P675" s="158"/>
      <c r="Q675" s="158">
        <v>17.538399999999999</v>
      </c>
      <c r="R675" s="158">
        <v>53.956099999999999</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1907</v>
      </c>
      <c r="C680" s="154">
        <v>149570</v>
      </c>
      <c r="D680" s="157">
        <v>44826</v>
      </c>
      <c r="E680" s="158">
        <v>360.89800000000002</v>
      </c>
      <c r="F680" s="158">
        <v>-0.29349999999999998</v>
      </c>
      <c r="G680" s="158">
        <v>0.12189999999999999</v>
      </c>
      <c r="H680" s="158">
        <v>-1.4156</v>
      </c>
      <c r="I680" s="158">
        <v>-0.1651</v>
      </c>
      <c r="J680" s="158">
        <v>3.7677</v>
      </c>
      <c r="K680" s="158">
        <v>18.387599999999999</v>
      </c>
      <c r="L680" s="158">
        <v>7.0850999999999997</v>
      </c>
      <c r="M680" s="158">
        <v>7.4772999999999996</v>
      </c>
      <c r="N680" s="158">
        <v>6.7209000000000003</v>
      </c>
      <c r="O680" s="158">
        <v>20.7104</v>
      </c>
      <c r="P680" s="158">
        <v>12.0701</v>
      </c>
      <c r="Q680" s="158">
        <v>15.9275</v>
      </c>
      <c r="R680" s="158">
        <v>32.618299999999998</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1908</v>
      </c>
      <c r="C681" s="154">
        <v>149569</v>
      </c>
      <c r="D681" s="157">
        <v>44826</v>
      </c>
      <c r="E681" s="158">
        <v>517.25028465518403</v>
      </c>
      <c r="F681" s="158">
        <v>-0.29520000000000002</v>
      </c>
      <c r="G681" s="158">
        <v>0.1171</v>
      </c>
      <c r="H681" s="158">
        <v>-1.4268000000000001</v>
      </c>
      <c r="I681" s="158">
        <v>-0.18779999999999999</v>
      </c>
      <c r="J681" s="158">
        <v>3.7145999999999999</v>
      </c>
      <c r="K681" s="158">
        <v>18.2043</v>
      </c>
      <c r="L681" s="158">
        <v>6.7625999999999999</v>
      </c>
      <c r="M681" s="158">
        <v>6.9863</v>
      </c>
      <c r="N681" s="158">
        <v>6.0925000000000002</v>
      </c>
      <c r="O681" s="158">
        <v>20.0716</v>
      </c>
      <c r="P681" s="158">
        <v>11.4148</v>
      </c>
      <c r="Q681" s="158">
        <v>16.058800000000002</v>
      </c>
      <c r="R681" s="158">
        <v>31.883600000000001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44826</v>
      </c>
      <c r="E682" s="158">
        <v>32.248199999999997</v>
      </c>
      <c r="F682" s="158">
        <v>-0.56669999999999998</v>
      </c>
      <c r="G682" s="158">
        <v>-3.4700000000000002E-2</v>
      </c>
      <c r="H682" s="158">
        <v>-1.6871</v>
      </c>
      <c r="I682" s="158">
        <v>-0.83179999999999998</v>
      </c>
      <c r="J682" s="158">
        <v>2.8479999999999999</v>
      </c>
      <c r="K682" s="158">
        <v>18.567</v>
      </c>
      <c r="L682" s="158">
        <v>5.1974999999999998</v>
      </c>
      <c r="M682" s="158">
        <v>7.6741999999999999</v>
      </c>
      <c r="N682" s="158">
        <v>7.1882000000000001</v>
      </c>
      <c r="O682" s="158">
        <v>18.758900000000001</v>
      </c>
      <c r="P682" s="158">
        <v>13.1891</v>
      </c>
      <c r="Q682" s="158">
        <v>15.872299999999999</v>
      </c>
      <c r="R682" s="158">
        <v>30.246600000000001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44826</v>
      </c>
      <c r="E683" s="158">
        <v>29.089500000000001</v>
      </c>
      <c r="F683" s="158">
        <v>-0.57010000000000005</v>
      </c>
      <c r="G683" s="158">
        <v>-4.5699999999999998E-2</v>
      </c>
      <c r="H683" s="158">
        <v>-1.7107000000000001</v>
      </c>
      <c r="I683" s="158">
        <v>-0.87839999999999996</v>
      </c>
      <c r="J683" s="158">
        <v>2.7422</v>
      </c>
      <c r="K683" s="158">
        <v>18.204799999999999</v>
      </c>
      <c r="L683" s="158">
        <v>4.5452000000000004</v>
      </c>
      <c r="M683" s="158">
        <v>6.6726000000000001</v>
      </c>
      <c r="N683" s="158">
        <v>5.8677999999999999</v>
      </c>
      <c r="O683" s="158">
        <v>17.166399999999999</v>
      </c>
      <c r="P683" s="158">
        <v>11.6937</v>
      </c>
      <c r="Q683" s="158">
        <v>14.379099999999999</v>
      </c>
      <c r="R683" s="158">
        <v>28.599399999999999</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44826</v>
      </c>
      <c r="E684" s="158">
        <v>123.07</v>
      </c>
      <c r="F684" s="158">
        <v>-0.2432</v>
      </c>
      <c r="G684" s="158">
        <v>0.72840000000000005</v>
      </c>
      <c r="H684" s="158">
        <v>-1.2675000000000001</v>
      </c>
      <c r="I684" s="158">
        <v>0.45710000000000001</v>
      </c>
      <c r="J684" s="158">
        <v>2.5583</v>
      </c>
      <c r="K684" s="158">
        <v>14.186299999999999</v>
      </c>
      <c r="L684" s="158">
        <v>4.0408999999999997</v>
      </c>
      <c r="M684" s="158">
        <v>6.7111999999999998</v>
      </c>
      <c r="N684" s="158">
        <v>1.7696000000000001</v>
      </c>
      <c r="O684" s="158">
        <v>15.5624</v>
      </c>
      <c r="P684" s="158">
        <v>11.1235</v>
      </c>
      <c r="Q684" s="158">
        <v>12.630599999999999</v>
      </c>
      <c r="R684" s="158">
        <v>21.901299999999999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44826</v>
      </c>
      <c r="E685" s="158">
        <v>174.59386095442201</v>
      </c>
      <c r="F685" s="158">
        <v>-0.24299999999999999</v>
      </c>
      <c r="G685" s="158">
        <v>0.71840000000000004</v>
      </c>
      <c r="H685" s="158">
        <v>-1.2794000000000001</v>
      </c>
      <c r="I685" s="158">
        <v>0.42799999999999999</v>
      </c>
      <c r="J685" s="158">
        <v>2.5053000000000001</v>
      </c>
      <c r="K685" s="158">
        <v>14.000999999999999</v>
      </c>
      <c r="L685" s="158">
        <v>3.7166999999999999</v>
      </c>
      <c r="M685" s="158">
        <v>6.1882000000000001</v>
      </c>
      <c r="N685" s="158">
        <v>1.0813999999999999</v>
      </c>
      <c r="O685" s="158">
        <v>14.741899999999999</v>
      </c>
      <c r="P685" s="158">
        <v>10.3636</v>
      </c>
      <c r="Q685" s="158">
        <v>11.3977</v>
      </c>
      <c r="R685" s="158">
        <v>21.105</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44826</v>
      </c>
      <c r="E686" s="158">
        <v>42.98</v>
      </c>
      <c r="F686" s="158">
        <v>-0.18579999999999999</v>
      </c>
      <c r="G686" s="158">
        <v>0.51449999999999996</v>
      </c>
      <c r="H686" s="158">
        <v>-1.3768</v>
      </c>
      <c r="I686" s="158">
        <v>-0.50929999999999997</v>
      </c>
      <c r="J686" s="158">
        <v>2.6511</v>
      </c>
      <c r="K686" s="158">
        <v>18.109400000000001</v>
      </c>
      <c r="L686" s="158">
        <v>6.0711000000000004</v>
      </c>
      <c r="M686" s="158">
        <v>3.7663000000000002</v>
      </c>
      <c r="N686" s="158">
        <v>3.5164</v>
      </c>
      <c r="O686" s="158">
        <v>21.305599999999998</v>
      </c>
      <c r="P686" s="158">
        <v>13.600300000000001</v>
      </c>
      <c r="Q686" s="158">
        <v>14.5183</v>
      </c>
      <c r="R686" s="158">
        <v>30.287099999999999</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44826</v>
      </c>
      <c r="E687" s="158">
        <v>45.52</v>
      </c>
      <c r="F687" s="158">
        <v>-0.1754</v>
      </c>
      <c r="G687" s="158">
        <v>0.50780000000000003</v>
      </c>
      <c r="H687" s="158">
        <v>-1.3651</v>
      </c>
      <c r="I687" s="158">
        <v>-0.4592</v>
      </c>
      <c r="J687" s="158">
        <v>2.754</v>
      </c>
      <c r="K687" s="158">
        <v>18.387499999999999</v>
      </c>
      <c r="L687" s="158">
        <v>6.5542999999999996</v>
      </c>
      <c r="M687" s="158">
        <v>4.4516</v>
      </c>
      <c r="N687" s="158">
        <v>4.3796999999999997</v>
      </c>
      <c r="O687" s="158">
        <v>22.060400000000001</v>
      </c>
      <c r="P687" s="158">
        <v>14.2262</v>
      </c>
      <c r="Q687" s="158">
        <v>13.631600000000001</v>
      </c>
      <c r="R687" s="158">
        <v>31.210999999999999</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44826</v>
      </c>
      <c r="E698" s="158">
        <v>157.95079999999999</v>
      </c>
      <c r="F698" s="158">
        <v>-4.0599999999999997E-2</v>
      </c>
      <c r="G698" s="158">
        <v>0.86339999999999995</v>
      </c>
      <c r="H698" s="158">
        <v>-1.5507</v>
      </c>
      <c r="I698" s="158">
        <v>-0.57499999999999996</v>
      </c>
      <c r="J698" s="158">
        <v>2.7793000000000001</v>
      </c>
      <c r="K698" s="158">
        <v>19.0182</v>
      </c>
      <c r="L698" s="158">
        <v>4.6139999999999999</v>
      </c>
      <c r="M698" s="158">
        <v>1.7787999999999999</v>
      </c>
      <c r="N698" s="158">
        <v>1.4654</v>
      </c>
      <c r="O698" s="158">
        <v>20.930099999999999</v>
      </c>
      <c r="P698" s="158">
        <v>13.6264</v>
      </c>
      <c r="Q698" s="158">
        <v>14.4565</v>
      </c>
      <c r="R698" s="158">
        <v>30.396599999999999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44826</v>
      </c>
      <c r="E699" s="158">
        <v>145.21350000000001</v>
      </c>
      <c r="F699" s="158">
        <v>-4.3700000000000003E-2</v>
      </c>
      <c r="G699" s="158">
        <v>0.85419999999999996</v>
      </c>
      <c r="H699" s="158">
        <v>-1.5705</v>
      </c>
      <c r="I699" s="158">
        <v>-0.61460000000000004</v>
      </c>
      <c r="J699" s="158">
        <v>2.6896</v>
      </c>
      <c r="K699" s="158">
        <v>18.710899999999999</v>
      </c>
      <c r="L699" s="158">
        <v>4.1040999999999999</v>
      </c>
      <c r="M699" s="158">
        <v>1.0174000000000001</v>
      </c>
      <c r="N699" s="158">
        <v>0.45700000000000002</v>
      </c>
      <c r="O699" s="158">
        <v>19.790199999999999</v>
      </c>
      <c r="P699" s="158">
        <v>12.5906</v>
      </c>
      <c r="Q699" s="158">
        <v>11.834199999999999</v>
      </c>
      <c r="R699" s="158">
        <v>29.1554</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44826</v>
      </c>
      <c r="E700" s="158">
        <v>229.68205645362301</v>
      </c>
      <c r="F700" s="158">
        <v>-0.41739999999999999</v>
      </c>
      <c r="G700" s="158">
        <v>0.34420000000000001</v>
      </c>
      <c r="H700" s="158">
        <v>-1.3505</v>
      </c>
      <c r="I700" s="158">
        <v>-1.0718000000000001</v>
      </c>
      <c r="J700" s="158">
        <v>1.3228</v>
      </c>
      <c r="K700" s="158">
        <v>15.5914</v>
      </c>
      <c r="L700" s="158">
        <v>2.1234999999999999</v>
      </c>
      <c r="M700" s="158">
        <v>2.3815</v>
      </c>
      <c r="N700" s="158">
        <v>-0.66549999999999998</v>
      </c>
      <c r="O700" s="158">
        <v>15.4346</v>
      </c>
      <c r="P700" s="158">
        <v>10.353400000000001</v>
      </c>
      <c r="Q700" s="158">
        <v>17.434699999999999</v>
      </c>
      <c r="R700" s="158">
        <v>26.125699999999998</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-0.13817652173913053</v>
      </c>
      <c r="G701" s="160">
        <v>0.38096434782608718</v>
      </c>
      <c r="H701" s="160">
        <v>-1.5019686956521749</v>
      </c>
      <c r="I701" s="160">
        <v>-0.45439478260869565</v>
      </c>
      <c r="J701" s="160">
        <v>3.3929791304347829</v>
      </c>
      <c r="K701" s="160">
        <v>18.781195652173913</v>
      </c>
      <c r="L701" s="160">
        <v>5.9568200000000013</v>
      </c>
      <c r="M701" s="160">
        <v>5.9427808695652189</v>
      </c>
      <c r="N701" s="160">
        <v>5.3110556521739145</v>
      </c>
      <c r="O701" s="160">
        <v>21.445238053097345</v>
      </c>
      <c r="P701" s="160">
        <v>12.640548351648352</v>
      </c>
      <c r="Q701" s="160">
        <v>15.172539130434782</v>
      </c>
      <c r="R701" s="160">
        <v>32.637213043478255</v>
      </c>
    </row>
    <row r="702" spans="1:34" x14ac:dyDescent="0.3">
      <c r="A702" s="159" t="s">
        <v>407</v>
      </c>
      <c r="B702" s="154"/>
      <c r="C702" s="154"/>
      <c r="D702" s="154"/>
      <c r="E702" s="154"/>
      <c r="F702" s="160">
        <v>-0.24299999999999999</v>
      </c>
      <c r="G702" s="160">
        <v>0.24629999999999999</v>
      </c>
      <c r="H702" s="160">
        <v>-1.5223</v>
      </c>
      <c r="I702" s="160">
        <v>-0.47239999999999999</v>
      </c>
      <c r="J702" s="160">
        <v>2.9447999999999999</v>
      </c>
      <c r="K702" s="160">
        <v>18.387499999999999</v>
      </c>
      <c r="L702" s="160">
        <v>5.8121</v>
      </c>
      <c r="M702" s="160">
        <v>5.5716999999999999</v>
      </c>
      <c r="N702" s="160">
        <v>4.2244000000000002</v>
      </c>
      <c r="O702" s="160">
        <v>19.790199999999999</v>
      </c>
      <c r="P702" s="160">
        <v>12.0633</v>
      </c>
      <c r="Q702" s="160">
        <v>14.556100000000001</v>
      </c>
      <c r="R702" s="160">
        <v>30.563199999999998</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44826</v>
      </c>
      <c r="E705" s="158">
        <v>34.466099999999997</v>
      </c>
      <c r="F705" s="158">
        <v>-0.1414</v>
      </c>
      <c r="G705" s="158">
        <v>0.371</v>
      </c>
      <c r="H705" s="158">
        <v>-1.1543000000000001</v>
      </c>
      <c r="I705" s="158">
        <v>-0.54279999999999995</v>
      </c>
      <c r="J705" s="158">
        <v>1.8613</v>
      </c>
      <c r="K705" s="158">
        <v>12.2323</v>
      </c>
      <c r="L705" s="158">
        <v>3.1261999999999999</v>
      </c>
      <c r="M705" s="158">
        <v>3.8874</v>
      </c>
      <c r="N705" s="158">
        <v>2.4283000000000001</v>
      </c>
      <c r="O705" s="158">
        <v>15.4216</v>
      </c>
      <c r="P705" s="158">
        <v>9.8475000000000001</v>
      </c>
      <c r="Q705" s="158">
        <v>11.4857</v>
      </c>
      <c r="R705" s="158">
        <v>20.651499999999999</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44826</v>
      </c>
      <c r="E706" s="158">
        <v>37.035600000000002</v>
      </c>
      <c r="F706" s="158">
        <v>-0.1391</v>
      </c>
      <c r="G706" s="158">
        <v>0.37480000000000002</v>
      </c>
      <c r="H706" s="158">
        <v>-1.1409</v>
      </c>
      <c r="I706" s="158">
        <v>-0.51249999999999996</v>
      </c>
      <c r="J706" s="158">
        <v>1.9340999999999999</v>
      </c>
      <c r="K706" s="158">
        <v>12.487500000000001</v>
      </c>
      <c r="L706" s="158">
        <v>3.5621999999999998</v>
      </c>
      <c r="M706" s="158">
        <v>4.5199999999999996</v>
      </c>
      <c r="N706" s="158">
        <v>3.2921</v>
      </c>
      <c r="O706" s="158">
        <v>16.4955</v>
      </c>
      <c r="P706" s="158">
        <v>10.792999999999999</v>
      </c>
      <c r="Q706" s="158">
        <v>12.7791</v>
      </c>
      <c r="R706" s="158">
        <v>21.834</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44826</v>
      </c>
      <c r="E707" s="158">
        <v>119.51609999999999</v>
      </c>
      <c r="F707" s="158">
        <v>-0.4037</v>
      </c>
      <c r="G707" s="158">
        <v>4.8899999999999999E-2</v>
      </c>
      <c r="H707" s="158">
        <v>-1.4451000000000001</v>
      </c>
      <c r="I707" s="158">
        <v>-0.75229999999999997</v>
      </c>
      <c r="J707" s="158">
        <v>1.4963</v>
      </c>
      <c r="K707" s="158">
        <v>12.6945</v>
      </c>
      <c r="L707" s="158">
        <v>4.2469000000000001</v>
      </c>
      <c r="M707" s="158">
        <v>2.8824999999999998</v>
      </c>
      <c r="N707" s="158">
        <v>1.9336</v>
      </c>
      <c r="O707" s="158">
        <v>14.3874</v>
      </c>
      <c r="P707" s="158">
        <v>8.7584999999999997</v>
      </c>
      <c r="Q707" s="158">
        <v>14.088800000000001</v>
      </c>
      <c r="R707" s="158">
        <v>28.189900000000002</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44826</v>
      </c>
      <c r="E708" s="158">
        <v>125.1814</v>
      </c>
      <c r="F708" s="158">
        <v>-0.40229999999999999</v>
      </c>
      <c r="G708" s="158">
        <v>5.3100000000000001E-2</v>
      </c>
      <c r="H708" s="158">
        <v>-1.4355</v>
      </c>
      <c r="I708" s="158">
        <v>-0.73299999999999998</v>
      </c>
      <c r="J708" s="158">
        <v>1.5399</v>
      </c>
      <c r="K708" s="158">
        <v>12.837300000000001</v>
      </c>
      <c r="L708" s="158">
        <v>4.5035999999999996</v>
      </c>
      <c r="M708" s="158">
        <v>3.2526000000000002</v>
      </c>
      <c r="N708" s="158">
        <v>2.4205000000000001</v>
      </c>
      <c r="O708" s="158">
        <v>15.0677</v>
      </c>
      <c r="P708" s="158">
        <v>9.3341999999999992</v>
      </c>
      <c r="Q708" s="158">
        <v>11.8826</v>
      </c>
      <c r="R708" s="158">
        <v>28.838200000000001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44826</v>
      </c>
      <c r="E709" s="158">
        <v>79.981800000000007</v>
      </c>
      <c r="F709" s="158">
        <v>-0.31430000000000002</v>
      </c>
      <c r="G709" s="158">
        <v>-1.9300000000000001E-2</v>
      </c>
      <c r="H709" s="158">
        <v>-1.0573999999999999</v>
      </c>
      <c r="I709" s="158">
        <v>-0.62370000000000003</v>
      </c>
      <c r="J709" s="158">
        <v>0.98429999999999995</v>
      </c>
      <c r="K709" s="158">
        <v>8.7321000000000009</v>
      </c>
      <c r="L709" s="158">
        <v>3.1930999999999998</v>
      </c>
      <c r="M709" s="158">
        <v>2.7991000000000001</v>
      </c>
      <c r="N709" s="158">
        <v>2.8954</v>
      </c>
      <c r="O709" s="158">
        <v>10.721299999999999</v>
      </c>
      <c r="P709" s="158">
        <v>7.4166999999999996</v>
      </c>
      <c r="Q709" s="158">
        <v>11.68</v>
      </c>
      <c r="R709" s="158">
        <v>25.084800000000001</v>
      </c>
      <c r="S709" t="s">
        <v>1858</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44826</v>
      </c>
      <c r="E710" s="158">
        <v>84.474400000000003</v>
      </c>
      <c r="F710" s="158">
        <v>-0.31319999999999998</v>
      </c>
      <c r="G710" s="158">
        <v>-1.6E-2</v>
      </c>
      <c r="H710" s="158">
        <v>-1.0501</v>
      </c>
      <c r="I710" s="158">
        <v>-0.60929999999999995</v>
      </c>
      <c r="J710" s="158">
        <v>1.0165999999999999</v>
      </c>
      <c r="K710" s="158">
        <v>8.8346</v>
      </c>
      <c r="L710" s="158">
        <v>3.3936000000000002</v>
      </c>
      <c r="M710" s="158">
        <v>3.1078000000000001</v>
      </c>
      <c r="N710" s="158">
        <v>3.3182999999999998</v>
      </c>
      <c r="O710" s="158">
        <v>11.336600000000001</v>
      </c>
      <c r="P710" s="158">
        <v>8.0358000000000001</v>
      </c>
      <c r="Q710" s="158">
        <v>10.4034</v>
      </c>
      <c r="R710" s="158">
        <v>25.6816</v>
      </c>
      <c r="S710" t="s">
        <v>1858</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44826</v>
      </c>
      <c r="E711" s="158">
        <v>26.954899999999999</v>
      </c>
      <c r="F711" s="158">
        <v>-0.21579999999999999</v>
      </c>
      <c r="G711" s="158">
        <v>0.25480000000000003</v>
      </c>
      <c r="H711" s="158">
        <v>-1.4139999999999999</v>
      </c>
      <c r="I711" s="158">
        <v>-0.47589999999999999</v>
      </c>
      <c r="J711" s="158">
        <v>2.2871000000000001</v>
      </c>
      <c r="K711" s="158">
        <v>15.3047</v>
      </c>
      <c r="L711" s="158">
        <v>2.0598000000000001</v>
      </c>
      <c r="M711" s="158">
        <v>0.85119999999999996</v>
      </c>
      <c r="N711" s="158">
        <v>0.88780000000000003</v>
      </c>
      <c r="O711" s="158">
        <v>15.326700000000001</v>
      </c>
      <c r="P711" s="158">
        <v>9.6587999999999994</v>
      </c>
      <c r="Q711" s="158">
        <v>12.5252</v>
      </c>
      <c r="R711" s="158">
        <v>23.2118</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44826</v>
      </c>
      <c r="E712" s="158">
        <v>27.651199999999999</v>
      </c>
      <c r="F712" s="158">
        <v>-0.2147</v>
      </c>
      <c r="G712" s="158">
        <v>0.25740000000000002</v>
      </c>
      <c r="H712" s="158">
        <v>-1.407</v>
      </c>
      <c r="I712" s="158">
        <v>-0.4622</v>
      </c>
      <c r="J712" s="158">
        <v>2.3186</v>
      </c>
      <c r="K712" s="158">
        <v>15.410500000000001</v>
      </c>
      <c r="L712" s="158">
        <v>2.2437</v>
      </c>
      <c r="M712" s="158">
        <v>1.1205000000000001</v>
      </c>
      <c r="N712" s="158">
        <v>1.246</v>
      </c>
      <c r="O712" s="158">
        <v>15.736700000000001</v>
      </c>
      <c r="P712" s="158">
        <v>10.017099999999999</v>
      </c>
      <c r="Q712" s="158">
        <v>12.8672</v>
      </c>
      <c r="R712" s="158">
        <v>23.647300000000001</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44826</v>
      </c>
      <c r="E713" s="158">
        <v>24.567499999999999</v>
      </c>
      <c r="F713" s="158">
        <v>-0.2072</v>
      </c>
      <c r="G713" s="158">
        <v>0.15820000000000001</v>
      </c>
      <c r="H713" s="158">
        <v>-1.1806000000000001</v>
      </c>
      <c r="I713" s="158">
        <v>-0.44450000000000001</v>
      </c>
      <c r="J713" s="158">
        <v>1.8134999999999999</v>
      </c>
      <c r="K713" s="158">
        <v>12.429399999999999</v>
      </c>
      <c r="L713" s="158">
        <v>1.603</v>
      </c>
      <c r="M713" s="158">
        <v>0.70130000000000003</v>
      </c>
      <c r="N713" s="158">
        <v>0.72450000000000003</v>
      </c>
      <c r="O713" s="158">
        <v>13.4093</v>
      </c>
      <c r="P713" s="158">
        <v>8.7525999999999993</v>
      </c>
      <c r="Q713" s="158">
        <v>11.290100000000001</v>
      </c>
      <c r="R713" s="158">
        <v>18.962599999999998</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44826</v>
      </c>
      <c r="E714" s="158">
        <v>25.395700000000001</v>
      </c>
      <c r="F714" s="158">
        <v>-0.20549999999999999</v>
      </c>
      <c r="G714" s="158">
        <v>0.16289999999999999</v>
      </c>
      <c r="H714" s="158">
        <v>-1.169</v>
      </c>
      <c r="I714" s="158">
        <v>-0.42149999999999999</v>
      </c>
      <c r="J714" s="158">
        <v>1.8660000000000001</v>
      </c>
      <c r="K714" s="158">
        <v>12.6005</v>
      </c>
      <c r="L714" s="158">
        <v>1.9114</v>
      </c>
      <c r="M714" s="158">
        <v>1.1684000000000001</v>
      </c>
      <c r="N714" s="158">
        <v>1.3395999999999999</v>
      </c>
      <c r="O714" s="158">
        <v>14.1014</v>
      </c>
      <c r="P714" s="158">
        <v>9.2899999999999991</v>
      </c>
      <c r="Q714" s="158">
        <v>11.7301</v>
      </c>
      <c r="R714" s="158">
        <v>19.674700000000001</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44826</v>
      </c>
      <c r="E715" s="158">
        <v>15.9055</v>
      </c>
      <c r="F715" s="158">
        <v>-0.84589999999999999</v>
      </c>
      <c r="G715" s="158">
        <v>-0.73699999999999999</v>
      </c>
      <c r="H715" s="158">
        <v>-2.0748000000000002</v>
      </c>
      <c r="I715" s="158">
        <v>-0.40949999999999998</v>
      </c>
      <c r="J715" s="158">
        <v>4.6303999999999998</v>
      </c>
      <c r="K715" s="158">
        <v>21.353999999999999</v>
      </c>
      <c r="L715" s="158">
        <v>11.6708</v>
      </c>
      <c r="M715" s="158">
        <v>23.68</v>
      </c>
      <c r="N715" s="158">
        <v>22.396100000000001</v>
      </c>
      <c r="O715" s="158">
        <v>16.256</v>
      </c>
      <c r="P715" s="158"/>
      <c r="Q715" s="158">
        <v>11.5794</v>
      </c>
      <c r="R715" s="158">
        <v>47.881500000000003</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44826</v>
      </c>
      <c r="E716" s="158">
        <v>15.907</v>
      </c>
      <c r="F716" s="158">
        <v>-0.84519999999999995</v>
      </c>
      <c r="G716" s="158">
        <v>-0.73699999999999999</v>
      </c>
      <c r="H716" s="158">
        <v>-2.0739999999999998</v>
      </c>
      <c r="I716" s="158">
        <v>-0.4088</v>
      </c>
      <c r="J716" s="158">
        <v>4.6314000000000002</v>
      </c>
      <c r="K716" s="158">
        <v>21.357099999999999</v>
      </c>
      <c r="L716" s="158">
        <v>11.6767</v>
      </c>
      <c r="M716" s="158">
        <v>23.689800000000002</v>
      </c>
      <c r="N716" s="158">
        <v>22.407699999999998</v>
      </c>
      <c r="O716" s="158">
        <v>16.259599999999999</v>
      </c>
      <c r="P716" s="158"/>
      <c r="Q716" s="158">
        <v>11.581899999999999</v>
      </c>
      <c r="R716" s="158">
        <v>47.888500000000001</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44826</v>
      </c>
      <c r="E717" s="158">
        <v>17.3994</v>
      </c>
      <c r="F717" s="158">
        <v>-0.46450000000000002</v>
      </c>
      <c r="G717" s="158">
        <v>-1.6999999999999999E-3</v>
      </c>
      <c r="H717" s="158">
        <v>-1.6744000000000001</v>
      </c>
      <c r="I717" s="158">
        <v>-1.2077</v>
      </c>
      <c r="J717" s="158">
        <v>0.97560000000000002</v>
      </c>
      <c r="K717" s="158">
        <v>13.4176</v>
      </c>
      <c r="L717" s="158">
        <v>4.8781999999999996</v>
      </c>
      <c r="M717" s="158">
        <v>6.7748999999999997</v>
      </c>
      <c r="N717" s="158">
        <v>6.7572000000000001</v>
      </c>
      <c r="O717" s="158"/>
      <c r="P717" s="158"/>
      <c r="Q717" s="158">
        <v>23.993500000000001</v>
      </c>
      <c r="R717" s="158">
        <v>35.064399999999999</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44826</v>
      </c>
      <c r="E718" s="158">
        <v>17.810099999999998</v>
      </c>
      <c r="F718" s="158">
        <v>-0.4622</v>
      </c>
      <c r="G718" s="158">
        <v>4.4999999999999997E-3</v>
      </c>
      <c r="H718" s="158">
        <v>-1.6581999999999999</v>
      </c>
      <c r="I718" s="158">
        <v>-1.1752</v>
      </c>
      <c r="J718" s="158">
        <v>1.0427999999999999</v>
      </c>
      <c r="K718" s="158">
        <v>13.645</v>
      </c>
      <c r="L718" s="158">
        <v>5.3173000000000004</v>
      </c>
      <c r="M718" s="158">
        <v>7.4607000000000001</v>
      </c>
      <c r="N718" s="158">
        <v>7.6946000000000003</v>
      </c>
      <c r="O718" s="158"/>
      <c r="P718" s="158"/>
      <c r="Q718" s="158">
        <v>25.1219</v>
      </c>
      <c r="R718" s="158">
        <v>36.316499999999998</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44826</v>
      </c>
      <c r="E719" s="158">
        <v>99.965699999999998</v>
      </c>
      <c r="F719" s="158">
        <v>-0.58020000000000005</v>
      </c>
      <c r="G719" s="158">
        <v>0.42870000000000003</v>
      </c>
      <c r="H719" s="158">
        <v>-1.0989</v>
      </c>
      <c r="I719" s="158">
        <v>-0.35049999999999998</v>
      </c>
      <c r="J719" s="158">
        <v>1.9835</v>
      </c>
      <c r="K719" s="158">
        <v>14.863</v>
      </c>
      <c r="L719" s="158">
        <v>4.6504000000000003</v>
      </c>
      <c r="M719" s="158">
        <v>3.3774999999999999</v>
      </c>
      <c r="N719" s="158">
        <v>0.51670000000000005</v>
      </c>
      <c r="O719" s="158">
        <v>15.459099999999999</v>
      </c>
      <c r="P719" s="158">
        <v>10.6447</v>
      </c>
      <c r="Q719" s="158">
        <v>13.045500000000001</v>
      </c>
      <c r="R719" s="158">
        <v>27.243099999999998</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44826</v>
      </c>
      <c r="E720" s="158">
        <v>103.8272</v>
      </c>
      <c r="F720" s="158">
        <v>-0.57930000000000004</v>
      </c>
      <c r="G720" s="158">
        <v>0.43099999999999999</v>
      </c>
      <c r="H720" s="158">
        <v>-1.0936999999999999</v>
      </c>
      <c r="I720" s="158">
        <v>-0.34010000000000001</v>
      </c>
      <c r="J720" s="158">
        <v>2.0072000000000001</v>
      </c>
      <c r="K720" s="158">
        <v>14.9427</v>
      </c>
      <c r="L720" s="158">
        <v>4.7957999999999998</v>
      </c>
      <c r="M720" s="158">
        <v>3.5947</v>
      </c>
      <c r="N720" s="158">
        <v>0.80220000000000002</v>
      </c>
      <c r="O720" s="158">
        <v>15.8339</v>
      </c>
      <c r="P720" s="158">
        <v>11.024100000000001</v>
      </c>
      <c r="Q720" s="158">
        <v>11.5777</v>
      </c>
      <c r="R720" s="158">
        <v>27.656400000000001</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44826</v>
      </c>
      <c r="E721" s="158">
        <v>131.0171</v>
      </c>
      <c r="F721" s="158">
        <v>-0.54559999999999997</v>
      </c>
      <c r="G721" s="158">
        <v>-0.31909999999999999</v>
      </c>
      <c r="H721" s="158">
        <v>-1.5871</v>
      </c>
      <c r="I721" s="158">
        <v>-1.4237</v>
      </c>
      <c r="J721" s="158">
        <v>1.0269999999999999</v>
      </c>
      <c r="K721" s="158">
        <v>12.0091</v>
      </c>
      <c r="L721" s="158">
        <v>3.0280999999999998</v>
      </c>
      <c r="M721" s="158">
        <v>3.0287999999999999</v>
      </c>
      <c r="N721" s="158">
        <v>3.6088</v>
      </c>
      <c r="O721" s="158">
        <v>24.1312</v>
      </c>
      <c r="P721" s="158">
        <v>13.7859</v>
      </c>
      <c r="Q721" s="158">
        <v>14.686</v>
      </c>
      <c r="R721" s="158">
        <v>35.191499999999998</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44826</v>
      </c>
      <c r="E722" s="158">
        <v>135.3954</v>
      </c>
      <c r="F722" s="158">
        <v>-0.54169999999999996</v>
      </c>
      <c r="G722" s="158">
        <v>-0.30730000000000002</v>
      </c>
      <c r="H722" s="158">
        <v>-1.5603</v>
      </c>
      <c r="I722" s="158">
        <v>-1.3704000000000001</v>
      </c>
      <c r="J722" s="158">
        <v>1.1472</v>
      </c>
      <c r="K722" s="158">
        <v>12.401300000000001</v>
      </c>
      <c r="L722" s="158">
        <v>3.7477999999999998</v>
      </c>
      <c r="M722" s="158">
        <v>4.1013000000000002</v>
      </c>
      <c r="N722" s="158">
        <v>5.0094000000000003</v>
      </c>
      <c r="O722" s="158">
        <v>24.7943</v>
      </c>
      <c r="P722" s="158">
        <v>14.3887</v>
      </c>
      <c r="Q722" s="158">
        <v>14.929500000000001</v>
      </c>
      <c r="R722" s="158">
        <v>36.381500000000003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44826</v>
      </c>
      <c r="E723" s="158">
        <v>33.373699999999999</v>
      </c>
      <c r="F723" s="158">
        <v>-9.4899999999999998E-2</v>
      </c>
      <c r="G723" s="158">
        <v>0.4355</v>
      </c>
      <c r="H723" s="158">
        <v>-1.0355000000000001</v>
      </c>
      <c r="I723" s="158">
        <v>-0.249</v>
      </c>
      <c r="J723" s="158">
        <v>2.0808</v>
      </c>
      <c r="K723" s="158">
        <v>12.0006</v>
      </c>
      <c r="L723" s="158">
        <v>2.4874000000000001</v>
      </c>
      <c r="M723" s="158">
        <v>2.0367999999999999</v>
      </c>
      <c r="N723" s="158">
        <v>1.496</v>
      </c>
      <c r="O723" s="158">
        <v>12.6988</v>
      </c>
      <c r="P723" s="158">
        <v>8.2166999999999994</v>
      </c>
      <c r="Q723" s="158">
        <v>9.9497999999999998</v>
      </c>
      <c r="R723" s="158">
        <v>17.804500000000001</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44826</v>
      </c>
      <c r="E724" s="158">
        <v>31.509899999999998</v>
      </c>
      <c r="F724" s="158">
        <v>-9.7000000000000003E-2</v>
      </c>
      <c r="G724" s="158">
        <v>0.43</v>
      </c>
      <c r="H724" s="158">
        <v>-1.0479000000000001</v>
      </c>
      <c r="I724" s="158">
        <v>-0.27410000000000001</v>
      </c>
      <c r="J724" s="158">
        <v>2.024</v>
      </c>
      <c r="K724" s="158">
        <v>11.8102</v>
      </c>
      <c r="L724" s="158">
        <v>2.1194999999999999</v>
      </c>
      <c r="M724" s="158">
        <v>1.5076000000000001</v>
      </c>
      <c r="N724" s="158">
        <v>0.7611</v>
      </c>
      <c r="O724" s="158">
        <v>11.8027</v>
      </c>
      <c r="P724" s="158">
        <v>7.3582000000000001</v>
      </c>
      <c r="Q724" s="158">
        <v>9.5213999999999999</v>
      </c>
      <c r="R724" s="158">
        <v>16.872900000000001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2047</v>
      </c>
      <c r="C725" s="154">
        <v>146513</v>
      </c>
      <c r="D725" s="157">
        <v>44826</v>
      </c>
      <c r="E725" s="158">
        <v>16.425000000000001</v>
      </c>
      <c r="F725" s="158">
        <v>0.40649999999999997</v>
      </c>
      <c r="G725" s="158">
        <v>3.0000000000000001E-3</v>
      </c>
      <c r="H725" s="158">
        <v>-2.5327000000000002</v>
      </c>
      <c r="I725" s="158">
        <v>0.23430000000000001</v>
      </c>
      <c r="J725" s="158">
        <v>4.6731999999999996</v>
      </c>
      <c r="K725" s="158">
        <v>23.8949</v>
      </c>
      <c r="L725" s="158">
        <v>9.4620999999999995</v>
      </c>
      <c r="M725" s="158">
        <v>7.4737999999999998</v>
      </c>
      <c r="N725" s="158">
        <v>3.9123000000000001</v>
      </c>
      <c r="O725" s="158">
        <v>17.793900000000001</v>
      </c>
      <c r="P725" s="158"/>
      <c r="Q725" s="158">
        <v>15.0238</v>
      </c>
      <c r="R725" s="158">
        <v>30.087900000000001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2048</v>
      </c>
      <c r="C726" s="154">
        <v>146514</v>
      </c>
      <c r="D726" s="157">
        <v>44826</v>
      </c>
      <c r="E726" s="158">
        <v>16.2699</v>
      </c>
      <c r="F726" s="158">
        <v>0.40550000000000003</v>
      </c>
      <c r="G726" s="158">
        <v>5.9999999999999995E-4</v>
      </c>
      <c r="H726" s="158">
        <v>-2.5387</v>
      </c>
      <c r="I726" s="158">
        <v>0.223</v>
      </c>
      <c r="J726" s="158">
        <v>4.6478000000000002</v>
      </c>
      <c r="K726" s="158">
        <v>23.811199999999999</v>
      </c>
      <c r="L726" s="158">
        <v>9.3106000000000009</v>
      </c>
      <c r="M726" s="158">
        <v>7.2561999999999998</v>
      </c>
      <c r="N726" s="158">
        <v>3.6345999999999998</v>
      </c>
      <c r="O726" s="158">
        <v>17.498200000000001</v>
      </c>
      <c r="P726" s="158"/>
      <c r="Q726" s="158">
        <v>14.7164</v>
      </c>
      <c r="R726" s="158">
        <v>29.746600000000001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1951</v>
      </c>
      <c r="C727" s="154">
        <v>112039</v>
      </c>
      <c r="D727" s="157">
        <v>44826</v>
      </c>
      <c r="E727" s="158">
        <v>54.539000000000001</v>
      </c>
      <c r="F727" s="158">
        <v>-0.1245</v>
      </c>
      <c r="G727" s="158">
        <v>0.35880000000000001</v>
      </c>
      <c r="H727" s="158">
        <v>-1.4171</v>
      </c>
      <c r="I727" s="158">
        <v>-0.46899999999999997</v>
      </c>
      <c r="J727" s="158">
        <v>2.6345999999999998</v>
      </c>
      <c r="K727" s="158">
        <v>16.8584</v>
      </c>
      <c r="L727" s="158">
        <v>3.9214000000000002</v>
      </c>
      <c r="M727" s="158">
        <v>1.786</v>
      </c>
      <c r="N727" s="158">
        <v>0.1653</v>
      </c>
      <c r="O727" s="158">
        <v>16.137599999999999</v>
      </c>
      <c r="P727" s="158">
        <v>10.659599999999999</v>
      </c>
      <c r="Q727" s="158">
        <v>13.7315</v>
      </c>
      <c r="R727" s="158">
        <v>25.475300000000001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-0.30113913043478263</v>
      </c>
      <c r="G728" s="160">
        <v>7.1121739130434777E-2</v>
      </c>
      <c r="H728" s="160">
        <v>-1.4716173913043475</v>
      </c>
      <c r="I728" s="160">
        <v>-0.55645217391304347</v>
      </c>
      <c r="J728" s="160">
        <v>2.2010086956521735</v>
      </c>
      <c r="K728" s="160">
        <v>14.605586956521739</v>
      </c>
      <c r="L728" s="160">
        <v>4.648243478260869</v>
      </c>
      <c r="M728" s="160">
        <v>5.2199521739130432</v>
      </c>
      <c r="N728" s="160">
        <v>4.3325260869565207</v>
      </c>
      <c r="O728" s="160">
        <v>15.746166666666671</v>
      </c>
      <c r="P728" s="160">
        <v>9.8813000000000013</v>
      </c>
      <c r="Q728" s="160">
        <v>13.486543478260868</v>
      </c>
      <c r="R728" s="160">
        <v>28.234217391304352</v>
      </c>
    </row>
    <row r="729" spans="1:34" x14ac:dyDescent="0.3">
      <c r="A729" s="159" t="s">
        <v>407</v>
      </c>
      <c r="B729" s="154"/>
      <c r="C729" s="154"/>
      <c r="D729" s="154"/>
      <c r="E729" s="154"/>
      <c r="F729" s="160">
        <v>-0.31319999999999998</v>
      </c>
      <c r="G729" s="160">
        <v>5.3100000000000001E-2</v>
      </c>
      <c r="H729" s="160">
        <v>-1.4139999999999999</v>
      </c>
      <c r="I729" s="160">
        <v>-0.46899999999999997</v>
      </c>
      <c r="J729" s="160">
        <v>1.9340999999999999</v>
      </c>
      <c r="K729" s="160">
        <v>12.837300000000001</v>
      </c>
      <c r="L729" s="160">
        <v>3.7477999999999998</v>
      </c>
      <c r="M729" s="160">
        <v>3.2526000000000002</v>
      </c>
      <c r="N729" s="160">
        <v>2.4283000000000001</v>
      </c>
      <c r="O729" s="160">
        <v>15.459099999999999</v>
      </c>
      <c r="P729" s="160">
        <v>9.6587999999999994</v>
      </c>
      <c r="Q729" s="160">
        <v>12.5252</v>
      </c>
      <c r="R729" s="160">
        <v>27.243099999999998</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1643</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1644</v>
      </c>
      <c r="B732" s="154" t="s">
        <v>1549</v>
      </c>
      <c r="C732" s="154">
        <v>132995</v>
      </c>
      <c r="D732" s="157">
        <v>44826</v>
      </c>
      <c r="E732" s="158">
        <v>18.8</v>
      </c>
      <c r="F732" s="158">
        <v>-0.26529999999999998</v>
      </c>
      <c r="G732" s="158">
        <v>5.3199999999999997E-2</v>
      </c>
      <c r="H732" s="158">
        <v>-0.58169999999999999</v>
      </c>
      <c r="I732" s="158">
        <v>-0.21229999999999999</v>
      </c>
      <c r="J732" s="158">
        <v>1.2385999999999999</v>
      </c>
      <c r="K732" s="158">
        <v>7.2446999999999999</v>
      </c>
      <c r="L732" s="158">
        <v>1.4024000000000001</v>
      </c>
      <c r="M732" s="158">
        <v>0.4274</v>
      </c>
      <c r="N732" s="158">
        <v>-0.63419999999999999</v>
      </c>
      <c r="O732" s="158">
        <v>9.8286999999999995</v>
      </c>
      <c r="P732" s="158">
        <v>7.0186000000000002</v>
      </c>
      <c r="Q732" s="158">
        <v>8.4052000000000007</v>
      </c>
      <c r="R732" s="158">
        <v>12.4785</v>
      </c>
      <c r="T732" s="106"/>
      <c r="U732" s="107"/>
      <c r="V732" s="107"/>
      <c r="W732" s="107"/>
      <c r="X732" s="107"/>
      <c r="Y732" s="107"/>
      <c r="Z732" s="107"/>
      <c r="AA732" s="107"/>
      <c r="AB732" s="107"/>
      <c r="AC732" s="107"/>
      <c r="AD732" s="107"/>
      <c r="AE732" s="107"/>
      <c r="AF732" s="107"/>
      <c r="AG732" s="107"/>
      <c r="AH732" s="107"/>
    </row>
    <row r="733" spans="1:34" x14ac:dyDescent="0.3">
      <c r="A733" s="154" t="s">
        <v>1644</v>
      </c>
      <c r="B733" s="154" t="s">
        <v>1572</v>
      </c>
      <c r="C733" s="154">
        <v>132998</v>
      </c>
      <c r="D733" s="157">
        <v>44826</v>
      </c>
      <c r="E733" s="158">
        <v>17.3</v>
      </c>
      <c r="F733" s="158">
        <v>-0.23069999999999999</v>
      </c>
      <c r="G733" s="158">
        <v>5.7799999999999997E-2</v>
      </c>
      <c r="H733" s="158">
        <v>-0.57469999999999999</v>
      </c>
      <c r="I733" s="158">
        <v>-0.23069999999999999</v>
      </c>
      <c r="J733" s="158">
        <v>1.1696</v>
      </c>
      <c r="K733" s="158">
        <v>6.9882</v>
      </c>
      <c r="L733" s="158">
        <v>0.87460000000000004</v>
      </c>
      <c r="M733" s="158">
        <v>-0.34560000000000002</v>
      </c>
      <c r="N733" s="158">
        <v>-1.6487000000000001</v>
      </c>
      <c r="O733" s="158">
        <v>8.7550000000000008</v>
      </c>
      <c r="P733" s="158">
        <v>5.9108999999999998</v>
      </c>
      <c r="Q733" s="158">
        <v>7.2588999999999997</v>
      </c>
      <c r="R733" s="158">
        <v>11.3218</v>
      </c>
      <c r="T733" s="106"/>
      <c r="U733" s="107"/>
      <c r="V733" s="107"/>
      <c r="W733" s="107"/>
      <c r="X733" s="107"/>
      <c r="Y733" s="107"/>
      <c r="Z733" s="107"/>
      <c r="AA733" s="107"/>
      <c r="AB733" s="107"/>
      <c r="AC733" s="107"/>
      <c r="AD733" s="107"/>
      <c r="AE733" s="107"/>
      <c r="AF733" s="107"/>
      <c r="AG733" s="107"/>
      <c r="AH733" s="107"/>
    </row>
    <row r="734" spans="1:34" x14ac:dyDescent="0.3">
      <c r="A734" s="154" t="s">
        <v>1644</v>
      </c>
      <c r="B734" s="154" t="s">
        <v>1550</v>
      </c>
      <c r="C734" s="154">
        <v>135120</v>
      </c>
      <c r="D734" s="157">
        <v>44826</v>
      </c>
      <c r="E734" s="158">
        <v>18.43</v>
      </c>
      <c r="F734" s="158">
        <v>-0.27060000000000001</v>
      </c>
      <c r="G734" s="158">
        <v>-0.1084</v>
      </c>
      <c r="H734" s="158">
        <v>-0.64690000000000003</v>
      </c>
      <c r="I734" s="158">
        <v>-0.48599999999999999</v>
      </c>
      <c r="J734" s="158">
        <v>0.71040000000000003</v>
      </c>
      <c r="K734" s="158">
        <v>7.3384</v>
      </c>
      <c r="L734" s="158">
        <v>2.1053000000000002</v>
      </c>
      <c r="M734" s="158">
        <v>1.3193999999999999</v>
      </c>
      <c r="N734" s="158">
        <v>0.93100000000000005</v>
      </c>
      <c r="O734" s="158">
        <v>10.388299999999999</v>
      </c>
      <c r="P734" s="158">
        <v>9.2850000000000001</v>
      </c>
      <c r="Q734" s="158">
        <v>8.9765999999999995</v>
      </c>
      <c r="R734" s="158">
        <v>14.2067</v>
      </c>
      <c r="T734" s="106"/>
      <c r="U734" s="107"/>
      <c r="V734" s="107"/>
      <c r="W734" s="107"/>
      <c r="X734" s="107"/>
      <c r="Y734" s="107"/>
      <c r="Z734" s="107"/>
      <c r="AA734" s="107"/>
      <c r="AB734" s="107"/>
      <c r="AC734" s="107"/>
      <c r="AD734" s="107"/>
      <c r="AE734" s="107"/>
      <c r="AF734" s="107"/>
      <c r="AG734" s="107"/>
      <c r="AH734" s="107"/>
    </row>
    <row r="735" spans="1:34" x14ac:dyDescent="0.3">
      <c r="A735" s="154" t="s">
        <v>1644</v>
      </c>
      <c r="B735" s="154" t="s">
        <v>1573</v>
      </c>
      <c r="C735" s="154">
        <v>135122</v>
      </c>
      <c r="D735" s="157">
        <v>44826</v>
      </c>
      <c r="E735" s="158">
        <v>16.87</v>
      </c>
      <c r="F735" s="158">
        <v>-0.23649999999999999</v>
      </c>
      <c r="G735" s="158">
        <v>-0.11840000000000001</v>
      </c>
      <c r="H735" s="158">
        <v>-0.70630000000000004</v>
      </c>
      <c r="I735" s="158">
        <v>-0.53069999999999995</v>
      </c>
      <c r="J735" s="158">
        <v>0.59630000000000005</v>
      </c>
      <c r="K735" s="158">
        <v>6.9752999999999998</v>
      </c>
      <c r="L735" s="158">
        <v>1.4432</v>
      </c>
      <c r="M735" s="158">
        <v>0.29730000000000001</v>
      </c>
      <c r="N735" s="158">
        <v>-0.35439999999999999</v>
      </c>
      <c r="O735" s="158">
        <v>8.9375</v>
      </c>
      <c r="P735" s="158">
        <v>7.9417999999999997</v>
      </c>
      <c r="Q735" s="158">
        <v>7.6298000000000004</v>
      </c>
      <c r="R735" s="158">
        <v>12.666600000000001</v>
      </c>
      <c r="T735" s="106"/>
      <c r="U735" s="107"/>
      <c r="V735" s="107"/>
      <c r="W735" s="107"/>
      <c r="X735" s="107"/>
      <c r="Y735" s="107"/>
      <c r="Z735" s="107"/>
      <c r="AA735" s="107"/>
      <c r="AB735" s="107"/>
      <c r="AC735" s="107"/>
      <c r="AD735" s="107"/>
      <c r="AE735" s="107"/>
      <c r="AF735" s="107"/>
      <c r="AG735" s="107"/>
      <c r="AH735" s="107"/>
    </row>
    <row r="736" spans="1:34" x14ac:dyDescent="0.3">
      <c r="A736" s="154" t="s">
        <v>1644</v>
      </c>
      <c r="B736" s="154" t="s">
        <v>1968</v>
      </c>
      <c r="C736" s="154">
        <v>147496</v>
      </c>
      <c r="D736" s="157">
        <v>44826</v>
      </c>
      <c r="E736" s="158">
        <v>13.069699999999999</v>
      </c>
      <c r="F736" s="158">
        <v>-0.1459</v>
      </c>
      <c r="G736" s="158">
        <v>0.15939999999999999</v>
      </c>
      <c r="H736" s="158">
        <v>-0.4486</v>
      </c>
      <c r="I736" s="158">
        <v>-0.13220000000000001</v>
      </c>
      <c r="J736" s="158">
        <v>0.94540000000000002</v>
      </c>
      <c r="K736" s="158">
        <v>7.4016000000000002</v>
      </c>
      <c r="L736" s="158">
        <v>3.3317000000000001</v>
      </c>
      <c r="M736" s="158">
        <v>4.141</v>
      </c>
      <c r="N736" s="158">
        <v>4.2241</v>
      </c>
      <c r="O736" s="158">
        <v>8.8033000000000001</v>
      </c>
      <c r="P736" s="158"/>
      <c r="Q736" s="158">
        <v>8.8283000000000005</v>
      </c>
      <c r="R736" s="158">
        <v>8.0731000000000002</v>
      </c>
      <c r="T736" s="106"/>
      <c r="U736" s="107"/>
      <c r="V736" s="107"/>
      <c r="W736" s="107"/>
      <c r="X736" s="107"/>
      <c r="Y736" s="107"/>
      <c r="Z736" s="107"/>
      <c r="AA736" s="107"/>
      <c r="AB736" s="107"/>
      <c r="AC736" s="107"/>
      <c r="AD736" s="107"/>
      <c r="AE736" s="107"/>
      <c r="AF736" s="107"/>
      <c r="AG736" s="107"/>
      <c r="AH736" s="107"/>
    </row>
    <row r="737" spans="1:34" x14ac:dyDescent="0.3">
      <c r="A737" s="154" t="s">
        <v>1644</v>
      </c>
      <c r="B737" s="154" t="s">
        <v>1969</v>
      </c>
      <c r="C737" s="154">
        <v>147494</v>
      </c>
      <c r="D737" s="157">
        <v>44826</v>
      </c>
      <c r="E737" s="158">
        <v>12.629099999999999</v>
      </c>
      <c r="F737" s="158">
        <v>-0.14860000000000001</v>
      </c>
      <c r="G737" s="158">
        <v>0.1507</v>
      </c>
      <c r="H737" s="158">
        <v>-0.46970000000000001</v>
      </c>
      <c r="I737" s="158">
        <v>-0.17549999999999999</v>
      </c>
      <c r="J737" s="158">
        <v>0.84719999999999995</v>
      </c>
      <c r="K737" s="158">
        <v>7.0907</v>
      </c>
      <c r="L737" s="158">
        <v>2.7465999999999999</v>
      </c>
      <c r="M737" s="158">
        <v>3.2633000000000001</v>
      </c>
      <c r="N737" s="158">
        <v>3.0947</v>
      </c>
      <c r="O737" s="158">
        <v>7.6406999999999998</v>
      </c>
      <c r="P737" s="158"/>
      <c r="Q737" s="158">
        <v>7.6553000000000004</v>
      </c>
      <c r="R737" s="158">
        <v>6.9066999999999998</v>
      </c>
      <c r="T737" s="106"/>
      <c r="U737" s="107"/>
      <c r="V737" s="107"/>
      <c r="W737" s="107"/>
      <c r="X737" s="107"/>
      <c r="Y737" s="107"/>
      <c r="Z737" s="107"/>
      <c r="AA737" s="107"/>
      <c r="AB737" s="107"/>
      <c r="AC737" s="107"/>
      <c r="AD737" s="107"/>
      <c r="AE737" s="107"/>
      <c r="AF737" s="107"/>
      <c r="AG737" s="107"/>
      <c r="AH737" s="107"/>
    </row>
    <row r="738" spans="1:34" x14ac:dyDescent="0.3">
      <c r="A738" s="154" t="s">
        <v>1644</v>
      </c>
      <c r="B738" s="154" t="s">
        <v>1551</v>
      </c>
      <c r="C738" s="154">
        <v>136567</v>
      </c>
      <c r="D738" s="157">
        <v>44826</v>
      </c>
      <c r="E738" s="158">
        <v>17.966000000000001</v>
      </c>
      <c r="F738" s="158">
        <v>-0.34939999999999999</v>
      </c>
      <c r="G738" s="158">
        <v>-0.1056</v>
      </c>
      <c r="H738" s="158">
        <v>-0.43780000000000002</v>
      </c>
      <c r="I738" s="158">
        <v>-0.6855</v>
      </c>
      <c r="J738" s="158">
        <v>0.42480000000000001</v>
      </c>
      <c r="K738" s="158">
        <v>5.3292000000000002</v>
      </c>
      <c r="L738" s="158">
        <v>2.7686000000000002</v>
      </c>
      <c r="M738" s="158">
        <v>5.3601000000000001</v>
      </c>
      <c r="N738" s="158">
        <v>2.4521000000000002</v>
      </c>
      <c r="O738" s="158">
        <v>10.5215</v>
      </c>
      <c r="P738" s="158">
        <v>7.9379</v>
      </c>
      <c r="Q738" s="158">
        <v>9.4471000000000007</v>
      </c>
      <c r="R738" s="158">
        <v>14.1374</v>
      </c>
      <c r="T738" s="106"/>
      <c r="U738" s="107"/>
      <c r="V738" s="107"/>
      <c r="W738" s="107"/>
      <c r="X738" s="107"/>
      <c r="Y738" s="107"/>
      <c r="Z738" s="107"/>
      <c r="AA738" s="107"/>
      <c r="AB738" s="107"/>
      <c r="AC738" s="107"/>
      <c r="AD738" s="107"/>
      <c r="AE738" s="107"/>
      <c r="AF738" s="107"/>
      <c r="AG738" s="107"/>
      <c r="AH738" s="107"/>
    </row>
    <row r="739" spans="1:34" x14ac:dyDescent="0.3">
      <c r="A739" s="154" t="s">
        <v>1644</v>
      </c>
      <c r="B739" s="154" t="s">
        <v>1574</v>
      </c>
      <c r="C739" s="154">
        <v>136563</v>
      </c>
      <c r="D739" s="157">
        <v>44826</v>
      </c>
      <c r="E739" s="158">
        <v>16.420000000000002</v>
      </c>
      <c r="F739" s="158">
        <v>-0.35199999999999998</v>
      </c>
      <c r="G739" s="158">
        <v>-0.11559999999999999</v>
      </c>
      <c r="H739" s="158">
        <v>-0.45469999999999999</v>
      </c>
      <c r="I739" s="158">
        <v>-0.71950000000000003</v>
      </c>
      <c r="J739" s="158">
        <v>0.35449999999999998</v>
      </c>
      <c r="K739" s="158">
        <v>5.1284000000000001</v>
      </c>
      <c r="L739" s="158">
        <v>2.3372000000000002</v>
      </c>
      <c r="M739" s="158">
        <v>4.7060000000000004</v>
      </c>
      <c r="N739" s="158">
        <v>1.4770000000000001</v>
      </c>
      <c r="O739" s="158">
        <v>9.0409000000000006</v>
      </c>
      <c r="P739" s="158">
        <v>6.3912000000000004</v>
      </c>
      <c r="Q739" s="158">
        <v>7.9401999999999999</v>
      </c>
      <c r="R739" s="158">
        <v>12.699199999999999</v>
      </c>
      <c r="T739" s="106"/>
      <c r="U739" s="107"/>
      <c r="V739" s="107"/>
      <c r="W739" s="107"/>
      <c r="X739" s="107"/>
      <c r="Y739" s="107"/>
      <c r="Z739" s="107"/>
      <c r="AA739" s="107"/>
      <c r="AB739" s="107"/>
      <c r="AC739" s="107"/>
      <c r="AD739" s="107"/>
      <c r="AE739" s="107"/>
      <c r="AF739" s="107"/>
      <c r="AG739" s="107"/>
      <c r="AH739" s="107"/>
    </row>
    <row r="740" spans="1:34" x14ac:dyDescent="0.3">
      <c r="A740" s="154" t="s">
        <v>1644</v>
      </c>
      <c r="B740" s="154" t="s">
        <v>1552</v>
      </c>
      <c r="C740" s="154">
        <v>140347</v>
      </c>
      <c r="D740" s="157">
        <v>44826</v>
      </c>
      <c r="E740" s="158">
        <v>19.977499999999999</v>
      </c>
      <c r="F740" s="158">
        <v>-0.113</v>
      </c>
      <c r="G740" s="158">
        <v>0.15540000000000001</v>
      </c>
      <c r="H740" s="158">
        <v>-0.38150000000000001</v>
      </c>
      <c r="I740" s="158">
        <v>-6.0999999999999999E-2</v>
      </c>
      <c r="J740" s="158">
        <v>1.1043000000000001</v>
      </c>
      <c r="K740" s="158">
        <v>6.2763</v>
      </c>
      <c r="L740" s="158">
        <v>3.0937000000000001</v>
      </c>
      <c r="M740" s="158">
        <v>3.7808000000000002</v>
      </c>
      <c r="N740" s="158">
        <v>3.4439000000000002</v>
      </c>
      <c r="O740" s="158">
        <v>11.146599999999999</v>
      </c>
      <c r="P740" s="158">
        <v>9.4689999999999994</v>
      </c>
      <c r="Q740" s="158">
        <v>9.0972000000000008</v>
      </c>
      <c r="R740" s="158">
        <v>12.156599999999999</v>
      </c>
      <c r="T740" s="106"/>
      <c r="U740" s="107"/>
      <c r="V740" s="107"/>
      <c r="W740" s="107"/>
      <c r="X740" s="107"/>
      <c r="Y740" s="107"/>
      <c r="Z740" s="107"/>
      <c r="AA740" s="107"/>
      <c r="AB740" s="107"/>
      <c r="AC740" s="107"/>
      <c r="AD740" s="107"/>
      <c r="AE740" s="107"/>
      <c r="AF740" s="107"/>
      <c r="AG740" s="107"/>
      <c r="AH740" s="107"/>
    </row>
    <row r="741" spans="1:34" x14ac:dyDescent="0.3">
      <c r="A741" s="154" t="s">
        <v>1644</v>
      </c>
      <c r="B741" s="154" t="s">
        <v>1575</v>
      </c>
      <c r="C741" s="154">
        <v>140351</v>
      </c>
      <c r="D741" s="157">
        <v>44826</v>
      </c>
      <c r="E741" s="158">
        <v>18.663499999999999</v>
      </c>
      <c r="F741" s="158">
        <v>-0.1167</v>
      </c>
      <c r="G741" s="158">
        <v>0.14430000000000001</v>
      </c>
      <c r="H741" s="158">
        <v>-0.40720000000000001</v>
      </c>
      <c r="I741" s="158">
        <v>-0.1129</v>
      </c>
      <c r="J741" s="158">
        <v>0.98750000000000004</v>
      </c>
      <c r="K741" s="158">
        <v>5.9126000000000003</v>
      </c>
      <c r="L741" s="158">
        <v>2.3948</v>
      </c>
      <c r="M741" s="158">
        <v>2.7262</v>
      </c>
      <c r="N741" s="158">
        <v>2.0348000000000002</v>
      </c>
      <c r="O741" s="158">
        <v>9.8617000000000008</v>
      </c>
      <c r="P741" s="158">
        <v>8.2629999999999999</v>
      </c>
      <c r="Q741" s="158">
        <v>8.1672999999999991</v>
      </c>
      <c r="R741" s="158">
        <v>10.761900000000001</v>
      </c>
      <c r="T741" s="106"/>
      <c r="U741" s="107"/>
      <c r="V741" s="107"/>
      <c r="W741" s="107"/>
      <c r="X741" s="107"/>
      <c r="Y741" s="107"/>
      <c r="Z741" s="107"/>
      <c r="AA741" s="107"/>
      <c r="AB741" s="107"/>
      <c r="AC741" s="107"/>
      <c r="AD741" s="107"/>
      <c r="AE741" s="107"/>
      <c r="AF741" s="107"/>
      <c r="AG741" s="107"/>
      <c r="AH741" s="107"/>
    </row>
    <row r="742" spans="1:34" x14ac:dyDescent="0.3">
      <c r="A742" s="154" t="s">
        <v>1644</v>
      </c>
      <c r="B742" s="154" t="s">
        <v>1576</v>
      </c>
      <c r="C742" s="154">
        <v>144461</v>
      </c>
      <c r="D742" s="157">
        <v>44826</v>
      </c>
      <c r="E742" s="158">
        <v>13.046200000000001</v>
      </c>
      <c r="F742" s="158">
        <v>-0.26450000000000001</v>
      </c>
      <c r="G742" s="158">
        <v>-8.6499999999999994E-2</v>
      </c>
      <c r="H742" s="158">
        <v>-0.66469999999999996</v>
      </c>
      <c r="I742" s="158">
        <v>-0.44180000000000003</v>
      </c>
      <c r="J742" s="158">
        <v>1.2062999999999999</v>
      </c>
      <c r="K742" s="158">
        <v>6.5579000000000001</v>
      </c>
      <c r="L742" s="158">
        <v>3.3166000000000002</v>
      </c>
      <c r="M742" s="158">
        <v>2.9098999999999999</v>
      </c>
      <c r="N742" s="158">
        <v>3.6013000000000002</v>
      </c>
      <c r="O742" s="158">
        <v>8.5525000000000002</v>
      </c>
      <c r="P742" s="158"/>
      <c r="Q742" s="158">
        <v>6.7447999999999997</v>
      </c>
      <c r="R742" s="158">
        <v>13.673400000000001</v>
      </c>
      <c r="T742" s="106"/>
      <c r="U742" s="107"/>
      <c r="V742" s="107"/>
      <c r="W742" s="107"/>
      <c r="X742" s="107"/>
      <c r="Y742" s="107"/>
      <c r="Z742" s="107"/>
      <c r="AA742" s="107"/>
      <c r="AB742" s="107"/>
      <c r="AC742" s="107"/>
      <c r="AD742" s="107"/>
      <c r="AE742" s="107"/>
      <c r="AF742" s="107"/>
      <c r="AG742" s="107"/>
      <c r="AH742" s="107"/>
    </row>
    <row r="743" spans="1:34" x14ac:dyDescent="0.3">
      <c r="A743" s="154" t="s">
        <v>1644</v>
      </c>
      <c r="B743" s="154" t="s">
        <v>1553</v>
      </c>
      <c r="C743" s="154">
        <v>144466</v>
      </c>
      <c r="D743" s="157">
        <v>44826</v>
      </c>
      <c r="E743" s="158">
        <v>13.8834</v>
      </c>
      <c r="F743" s="158">
        <v>-0.26079999999999998</v>
      </c>
      <c r="G743" s="158">
        <v>-7.6300000000000007E-2</v>
      </c>
      <c r="H743" s="158">
        <v>-0.64049999999999996</v>
      </c>
      <c r="I743" s="158">
        <v>-0.39460000000000001</v>
      </c>
      <c r="J743" s="158">
        <v>1.3106</v>
      </c>
      <c r="K743" s="158">
        <v>6.8817000000000004</v>
      </c>
      <c r="L743" s="158">
        <v>3.9519000000000002</v>
      </c>
      <c r="M743" s="158">
        <v>3.8647999999999998</v>
      </c>
      <c r="N743" s="158">
        <v>4.8959999999999999</v>
      </c>
      <c r="O743" s="158">
        <v>10.1235</v>
      </c>
      <c r="P743" s="158"/>
      <c r="Q743" s="158">
        <v>8.3870000000000005</v>
      </c>
      <c r="R743" s="158">
        <v>15.1358</v>
      </c>
      <c r="T743" s="106"/>
      <c r="U743" s="107"/>
      <c r="V743" s="107"/>
      <c r="W743" s="107"/>
      <c r="X743" s="107"/>
      <c r="Y743" s="107"/>
      <c r="Z743" s="107"/>
      <c r="AA743" s="107"/>
      <c r="AB743" s="107"/>
      <c r="AC743" s="107"/>
      <c r="AD743" s="107"/>
      <c r="AE743" s="107"/>
      <c r="AF743" s="107"/>
      <c r="AG743" s="107"/>
      <c r="AH743" s="107"/>
    </row>
    <row r="744" spans="1:34" x14ac:dyDescent="0.3">
      <c r="A744" s="154" t="s">
        <v>1644</v>
      </c>
      <c r="B744" s="154" t="s">
        <v>1577</v>
      </c>
      <c r="C744" s="154">
        <v>101585</v>
      </c>
      <c r="D744" s="157">
        <v>44826</v>
      </c>
      <c r="E744" s="158">
        <v>49.646999999999998</v>
      </c>
      <c r="F744" s="158">
        <v>-0.20899999999999999</v>
      </c>
      <c r="G744" s="158">
        <v>-0.1026</v>
      </c>
      <c r="H744" s="158">
        <v>-0.68810000000000004</v>
      </c>
      <c r="I744" s="158">
        <v>-0.28920000000000001</v>
      </c>
      <c r="J744" s="158">
        <v>1.04</v>
      </c>
      <c r="K744" s="158">
        <v>6.8367000000000004</v>
      </c>
      <c r="L744" s="158">
        <v>3.2054999999999998</v>
      </c>
      <c r="M744" s="158">
        <v>4.8532999999999999</v>
      </c>
      <c r="N744" s="158">
        <v>5.0529999999999999</v>
      </c>
      <c r="O744" s="158">
        <v>10.5954</v>
      </c>
      <c r="P744" s="158">
        <v>7.8973000000000004</v>
      </c>
      <c r="Q744" s="158">
        <v>9.2969000000000008</v>
      </c>
      <c r="R744" s="158">
        <v>16.590499999999999</v>
      </c>
      <c r="T744" s="106"/>
      <c r="U744" s="107"/>
      <c r="V744" s="107"/>
      <c r="W744" s="107"/>
      <c r="X744" s="107"/>
      <c r="Y744" s="107"/>
      <c r="Z744" s="107"/>
      <c r="AA744" s="107"/>
      <c r="AB744" s="107"/>
      <c r="AC744" s="107"/>
      <c r="AD744" s="107"/>
      <c r="AE744" s="107"/>
      <c r="AF744" s="107"/>
      <c r="AG744" s="107"/>
      <c r="AH744" s="107"/>
    </row>
    <row r="745" spans="1:34" x14ac:dyDescent="0.3">
      <c r="A745" s="154" t="s">
        <v>1644</v>
      </c>
      <c r="B745" s="154" t="s">
        <v>1554</v>
      </c>
      <c r="C745" s="154">
        <v>119128</v>
      </c>
      <c r="D745" s="157">
        <v>44826</v>
      </c>
      <c r="E745" s="158">
        <v>54.125999999999998</v>
      </c>
      <c r="F745" s="158">
        <v>-0.20830000000000001</v>
      </c>
      <c r="G745" s="158">
        <v>-9.4100000000000003E-2</v>
      </c>
      <c r="H745" s="158">
        <v>-0.67169999999999996</v>
      </c>
      <c r="I745" s="158">
        <v>-0.25430000000000003</v>
      </c>
      <c r="J745" s="158">
        <v>1.1133999999999999</v>
      </c>
      <c r="K745" s="158">
        <v>7.0762999999999998</v>
      </c>
      <c r="L745" s="158">
        <v>3.6598999999999999</v>
      </c>
      <c r="M745" s="158">
        <v>5.5396000000000001</v>
      </c>
      <c r="N745" s="158">
        <v>5.9653</v>
      </c>
      <c r="O745" s="158">
        <v>11.4739</v>
      </c>
      <c r="P745" s="158">
        <v>8.9944000000000006</v>
      </c>
      <c r="Q745" s="158">
        <v>10.193300000000001</v>
      </c>
      <c r="R745" s="158">
        <v>17.564499999999999</v>
      </c>
      <c r="T745" s="106"/>
      <c r="U745" s="107"/>
      <c r="V745" s="107"/>
      <c r="W745" s="107"/>
      <c r="X745" s="107"/>
      <c r="Y745" s="107"/>
      <c r="Z745" s="107"/>
      <c r="AA745" s="107"/>
      <c r="AB745" s="107"/>
      <c r="AC745" s="107"/>
      <c r="AD745" s="107"/>
      <c r="AE745" s="107"/>
      <c r="AF745" s="107"/>
      <c r="AG745" s="107"/>
      <c r="AH745" s="107"/>
    </row>
    <row r="746" spans="1:34" x14ac:dyDescent="0.3">
      <c r="A746" s="154" t="s">
        <v>1644</v>
      </c>
      <c r="B746" s="154" t="s">
        <v>1735</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1644</v>
      </c>
      <c r="B747" s="154" t="s">
        <v>1736</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1644</v>
      </c>
      <c r="B748" s="154" t="s">
        <v>1578</v>
      </c>
      <c r="C748" s="154">
        <v>133051</v>
      </c>
      <c r="D748" s="157">
        <v>44826</v>
      </c>
      <c r="E748" s="158">
        <v>17.59</v>
      </c>
      <c r="F748" s="158">
        <v>-0.17030000000000001</v>
      </c>
      <c r="G748" s="158">
        <v>0</v>
      </c>
      <c r="H748" s="158">
        <v>-0.11360000000000001</v>
      </c>
      <c r="I748" s="158">
        <v>-0.17030000000000001</v>
      </c>
      <c r="J748" s="158">
        <v>0.22789999999999999</v>
      </c>
      <c r="K748" s="158">
        <v>2.3864999999999998</v>
      </c>
      <c r="L748" s="158">
        <v>2.5655999999999999</v>
      </c>
      <c r="M748" s="158">
        <v>4.7023999999999999</v>
      </c>
      <c r="N748" s="158">
        <v>5.3292999999999999</v>
      </c>
      <c r="O748" s="158">
        <v>7.6287000000000003</v>
      </c>
      <c r="P748" s="158">
        <v>7.1010999999999997</v>
      </c>
      <c r="Q748" s="158">
        <v>7.5061</v>
      </c>
      <c r="R748" s="158">
        <v>10.792400000000001</v>
      </c>
      <c r="T748" s="106"/>
      <c r="U748" s="107"/>
      <c r="V748" s="107"/>
      <c r="W748" s="107"/>
      <c r="X748" s="107"/>
      <c r="Y748" s="107"/>
      <c r="Z748" s="107"/>
      <c r="AA748" s="107"/>
      <c r="AB748" s="107"/>
      <c r="AC748" s="107"/>
      <c r="AD748" s="107"/>
      <c r="AE748" s="107"/>
      <c r="AF748" s="107"/>
      <c r="AG748" s="107"/>
      <c r="AH748" s="107"/>
    </row>
    <row r="749" spans="1:34" x14ac:dyDescent="0.3">
      <c r="A749" s="154" t="s">
        <v>1644</v>
      </c>
      <c r="B749" s="154" t="s">
        <v>1555</v>
      </c>
      <c r="C749" s="154">
        <v>133054</v>
      </c>
      <c r="D749" s="157">
        <v>44826</v>
      </c>
      <c r="E749" s="158">
        <v>18.62</v>
      </c>
      <c r="F749" s="158">
        <v>-0.21440000000000001</v>
      </c>
      <c r="G749" s="158">
        <v>-5.3699999999999998E-2</v>
      </c>
      <c r="H749" s="158">
        <v>-0.16089999999999999</v>
      </c>
      <c r="I749" s="158">
        <v>-0.21440000000000001</v>
      </c>
      <c r="J749" s="158">
        <v>0.21529999999999999</v>
      </c>
      <c r="K749" s="158">
        <v>2.4765999999999999</v>
      </c>
      <c r="L749" s="158">
        <v>2.8161</v>
      </c>
      <c r="M749" s="158">
        <v>5.0789999999999997</v>
      </c>
      <c r="N749" s="158">
        <v>5.8555999999999999</v>
      </c>
      <c r="O749" s="158">
        <v>8.2485999999999997</v>
      </c>
      <c r="P749" s="158">
        <v>7.7794999999999996</v>
      </c>
      <c r="Q749" s="158">
        <v>8.2931000000000008</v>
      </c>
      <c r="R749" s="158">
        <v>11.452299999999999</v>
      </c>
      <c r="T749" s="106"/>
      <c r="U749" s="107"/>
      <c r="V749" s="107"/>
      <c r="W749" s="107"/>
      <c r="X749" s="107"/>
      <c r="Y749" s="107"/>
      <c r="Z749" s="107"/>
      <c r="AA749" s="107"/>
      <c r="AB749" s="107"/>
      <c r="AC749" s="107"/>
      <c r="AD749" s="107"/>
      <c r="AE749" s="107"/>
      <c r="AF749" s="107"/>
      <c r="AG749" s="107"/>
      <c r="AH749" s="107"/>
    </row>
    <row r="750" spans="1:34" x14ac:dyDescent="0.3">
      <c r="A750" s="154" t="s">
        <v>1644</v>
      </c>
      <c r="B750" s="154" t="s">
        <v>1579</v>
      </c>
      <c r="C750" s="154">
        <v>114982</v>
      </c>
      <c r="D750" s="157">
        <v>44826</v>
      </c>
      <c r="E750" s="158">
        <v>21.252600000000001</v>
      </c>
      <c r="F750" s="158">
        <v>-6.9599999999999995E-2</v>
      </c>
      <c r="G750" s="158">
        <v>0.1716</v>
      </c>
      <c r="H750" s="158">
        <v>-0.77359999999999995</v>
      </c>
      <c r="I750" s="158">
        <v>-0.42170000000000002</v>
      </c>
      <c r="J750" s="158">
        <v>0.77429999999999999</v>
      </c>
      <c r="K750" s="158">
        <v>6.6844000000000001</v>
      </c>
      <c r="L750" s="158">
        <v>2.6953999999999998</v>
      </c>
      <c r="M750" s="158">
        <v>2.8483999999999998</v>
      </c>
      <c r="N750" s="158">
        <v>2.2827000000000002</v>
      </c>
      <c r="O750" s="158">
        <v>8.3033000000000001</v>
      </c>
      <c r="P750" s="158">
        <v>5.9413</v>
      </c>
      <c r="Q750" s="158">
        <v>6.7428999999999997</v>
      </c>
      <c r="R750" s="158">
        <v>11.158899999999999</v>
      </c>
      <c r="T750" s="106"/>
      <c r="U750" s="107"/>
      <c r="V750" s="107"/>
      <c r="W750" s="107"/>
      <c r="X750" s="107"/>
      <c r="Y750" s="107"/>
      <c r="Z750" s="107"/>
      <c r="AA750" s="107"/>
      <c r="AB750" s="107"/>
      <c r="AC750" s="107"/>
      <c r="AD750" s="107"/>
      <c r="AE750" s="107"/>
      <c r="AF750" s="107"/>
      <c r="AG750" s="107"/>
      <c r="AH750" s="107"/>
    </row>
    <row r="751" spans="1:34" x14ac:dyDescent="0.3">
      <c r="A751" s="154" t="s">
        <v>1644</v>
      </c>
      <c r="B751" s="154" t="s">
        <v>1556</v>
      </c>
      <c r="C751" s="154">
        <v>118452</v>
      </c>
      <c r="D751" s="157">
        <v>44826</v>
      </c>
      <c r="E751" s="158">
        <v>23.316299999999998</v>
      </c>
      <c r="F751" s="158">
        <v>-6.6400000000000001E-2</v>
      </c>
      <c r="G751" s="158">
        <v>0.17960000000000001</v>
      </c>
      <c r="H751" s="158">
        <v>-0.75509999999999999</v>
      </c>
      <c r="I751" s="158">
        <v>-0.3841</v>
      </c>
      <c r="J751" s="158">
        <v>0.85819999999999996</v>
      </c>
      <c r="K751" s="158">
        <v>6.9471999999999996</v>
      </c>
      <c r="L751" s="158">
        <v>3.1745000000000001</v>
      </c>
      <c r="M751" s="158">
        <v>3.5829</v>
      </c>
      <c r="N751" s="158">
        <v>3.2682000000000002</v>
      </c>
      <c r="O751" s="158">
        <v>9.3318999999999992</v>
      </c>
      <c r="P751" s="158">
        <v>7.2796000000000003</v>
      </c>
      <c r="Q751" s="158">
        <v>7.4706000000000001</v>
      </c>
      <c r="R751" s="158">
        <v>12.2288</v>
      </c>
      <c r="T751" s="106"/>
      <c r="U751" s="107"/>
      <c r="V751" s="107"/>
      <c r="W751" s="107"/>
      <c r="X751" s="107"/>
      <c r="Y751" s="107"/>
      <c r="Z751" s="107"/>
      <c r="AA751" s="107"/>
      <c r="AB751" s="107"/>
      <c r="AC751" s="107"/>
      <c r="AD751" s="107"/>
      <c r="AE751" s="107"/>
      <c r="AF751" s="107"/>
      <c r="AG751" s="107"/>
      <c r="AH751" s="107"/>
    </row>
    <row r="752" spans="1:34" x14ac:dyDescent="0.3">
      <c r="A752" s="154" t="s">
        <v>1644</v>
      </c>
      <c r="B752" s="154" t="s">
        <v>1557</v>
      </c>
      <c r="C752" s="154">
        <v>118477</v>
      </c>
      <c r="D752" s="157">
        <v>44826</v>
      </c>
      <c r="E752" s="158">
        <v>27.231999999999999</v>
      </c>
      <c r="F752" s="158">
        <v>-0.12839999999999999</v>
      </c>
      <c r="G752" s="158">
        <v>-2.1999999999999999E-2</v>
      </c>
      <c r="H752" s="158">
        <v>-0.28560000000000002</v>
      </c>
      <c r="I752" s="158">
        <v>-0.12470000000000001</v>
      </c>
      <c r="J752" s="158">
        <v>0.41670000000000001</v>
      </c>
      <c r="K752" s="158">
        <v>4.2972000000000001</v>
      </c>
      <c r="L752" s="158">
        <v>2.3759000000000001</v>
      </c>
      <c r="M752" s="158">
        <v>2.8786999999999998</v>
      </c>
      <c r="N752" s="158">
        <v>3.6225000000000001</v>
      </c>
      <c r="O752" s="158">
        <v>8.8850999999999996</v>
      </c>
      <c r="P752" s="158">
        <v>7.2222999999999997</v>
      </c>
      <c r="Q752" s="158">
        <v>7.5286</v>
      </c>
      <c r="R752" s="158">
        <v>10.358000000000001</v>
      </c>
      <c r="T752" s="106"/>
      <c r="U752" s="107"/>
      <c r="V752" s="107"/>
      <c r="W752" s="107"/>
      <c r="X752" s="107"/>
      <c r="Y752" s="107"/>
      <c r="Z752" s="107"/>
      <c r="AA752" s="107"/>
      <c r="AB752" s="107"/>
      <c r="AC752" s="107"/>
      <c r="AD752" s="107"/>
      <c r="AE752" s="107"/>
      <c r="AF752" s="107"/>
      <c r="AG752" s="107"/>
      <c r="AH752" s="107"/>
    </row>
    <row r="753" spans="1:34" x14ac:dyDescent="0.3">
      <c r="A753" s="154" t="s">
        <v>1644</v>
      </c>
      <c r="B753" s="154" t="s">
        <v>1580</v>
      </c>
      <c r="C753" s="154">
        <v>108995</v>
      </c>
      <c r="D753" s="157">
        <v>44826</v>
      </c>
      <c r="E753" s="158">
        <v>25.212</v>
      </c>
      <c r="F753" s="158">
        <v>-0.13070000000000001</v>
      </c>
      <c r="G753" s="158">
        <v>-3.1699999999999999E-2</v>
      </c>
      <c r="H753" s="158">
        <v>-0.30449999999999999</v>
      </c>
      <c r="I753" s="158">
        <v>-0.1663</v>
      </c>
      <c r="J753" s="158">
        <v>0.32629999999999998</v>
      </c>
      <c r="K753" s="158">
        <v>4.0099</v>
      </c>
      <c r="L753" s="158">
        <v>1.8254999999999999</v>
      </c>
      <c r="M753" s="158">
        <v>2.0729000000000002</v>
      </c>
      <c r="N753" s="158">
        <v>2.5295000000000001</v>
      </c>
      <c r="O753" s="158">
        <v>7.7523999999999997</v>
      </c>
      <c r="P753" s="158">
        <v>6.1265999999999998</v>
      </c>
      <c r="Q753" s="158">
        <v>6.6822999999999997</v>
      </c>
      <c r="R753" s="158">
        <v>9.2072000000000003</v>
      </c>
      <c r="T753" s="106"/>
      <c r="U753" s="107"/>
      <c r="V753" s="107"/>
      <c r="W753" s="107"/>
      <c r="X753" s="107"/>
      <c r="Y753" s="107"/>
      <c r="Z753" s="107"/>
      <c r="AA753" s="107"/>
      <c r="AB753" s="107"/>
      <c r="AC753" s="107"/>
      <c r="AD753" s="107"/>
      <c r="AE753" s="107"/>
      <c r="AF753" s="107"/>
      <c r="AG753" s="107"/>
      <c r="AH753" s="107"/>
    </row>
    <row r="754" spans="1:34" x14ac:dyDescent="0.3">
      <c r="A754" s="154" t="s">
        <v>1644</v>
      </c>
      <c r="B754" s="154" t="s">
        <v>1558</v>
      </c>
      <c r="C754" s="154">
        <v>146457</v>
      </c>
      <c r="D754" s="157">
        <v>44826</v>
      </c>
      <c r="E754" s="158">
        <v>13.266999999999999</v>
      </c>
      <c r="F754" s="158">
        <v>-0.14829999999999999</v>
      </c>
      <c r="G754" s="158">
        <v>-2.1100000000000001E-2</v>
      </c>
      <c r="H754" s="158">
        <v>-0.80969999999999998</v>
      </c>
      <c r="I754" s="158">
        <v>-0.3972</v>
      </c>
      <c r="J754" s="158">
        <v>0.82530000000000003</v>
      </c>
      <c r="K754" s="158">
        <v>6.2668999999999997</v>
      </c>
      <c r="L754" s="158">
        <v>1.3815999999999999</v>
      </c>
      <c r="M754" s="158">
        <v>0.59670000000000001</v>
      </c>
      <c r="N754" s="158">
        <v>1.0025999999999999</v>
      </c>
      <c r="O754" s="158">
        <v>8.7033000000000005</v>
      </c>
      <c r="P754" s="158"/>
      <c r="Q754" s="158">
        <v>8.2939000000000007</v>
      </c>
      <c r="R754" s="158">
        <v>9.1097999999999999</v>
      </c>
      <c r="T754" s="106"/>
      <c r="U754" s="107"/>
      <c r="V754" s="107"/>
      <c r="W754" s="107"/>
      <c r="X754" s="107"/>
      <c r="Y754" s="107"/>
      <c r="Z754" s="107"/>
      <c r="AA754" s="107"/>
      <c r="AB754" s="107"/>
      <c r="AC754" s="107"/>
      <c r="AD754" s="107"/>
      <c r="AE754" s="107"/>
      <c r="AF754" s="107"/>
      <c r="AG754" s="107"/>
      <c r="AH754" s="107"/>
    </row>
    <row r="755" spans="1:34" x14ac:dyDescent="0.3">
      <c r="A755" s="154" t="s">
        <v>1644</v>
      </c>
      <c r="B755" s="154" t="s">
        <v>1581</v>
      </c>
      <c r="C755" s="154">
        <v>146456</v>
      </c>
      <c r="D755" s="157">
        <v>44826</v>
      </c>
      <c r="E755" s="158">
        <v>12.4656</v>
      </c>
      <c r="F755" s="158">
        <v>-0.15379999999999999</v>
      </c>
      <c r="G755" s="158">
        <v>-3.61E-2</v>
      </c>
      <c r="H755" s="158">
        <v>-0.84319999999999995</v>
      </c>
      <c r="I755" s="158">
        <v>-0.46310000000000001</v>
      </c>
      <c r="J755" s="158">
        <v>0.67920000000000003</v>
      </c>
      <c r="K755" s="158">
        <v>5.8128000000000002</v>
      </c>
      <c r="L755" s="158">
        <v>0.51690000000000003</v>
      </c>
      <c r="M755" s="158">
        <v>-0.67879999999999996</v>
      </c>
      <c r="N755" s="158">
        <v>-0.69550000000000001</v>
      </c>
      <c r="O755" s="158">
        <v>6.8426999999999998</v>
      </c>
      <c r="P755" s="158"/>
      <c r="Q755" s="158">
        <v>6.4086999999999996</v>
      </c>
      <c r="R755" s="158">
        <v>7.2664999999999997</v>
      </c>
      <c r="T755" s="106"/>
      <c r="U755" s="107"/>
      <c r="V755" s="107"/>
      <c r="W755" s="107"/>
      <c r="X755" s="107"/>
      <c r="Y755" s="107"/>
      <c r="Z755" s="107"/>
      <c r="AA755" s="107"/>
      <c r="AB755" s="107"/>
      <c r="AC755" s="107"/>
      <c r="AD755" s="107"/>
      <c r="AE755" s="107"/>
      <c r="AF755" s="107"/>
      <c r="AG755" s="107"/>
      <c r="AH755" s="107"/>
    </row>
    <row r="756" spans="1:34" x14ac:dyDescent="0.3">
      <c r="A756" s="154" t="s">
        <v>1644</v>
      </c>
      <c r="B756" s="154" t="s">
        <v>1582</v>
      </c>
      <c r="C756" s="154">
        <v>131372</v>
      </c>
      <c r="D756" s="157">
        <v>44826</v>
      </c>
      <c r="E756" s="158">
        <v>19.146899999999999</v>
      </c>
      <c r="F756" s="158">
        <v>-8.8200000000000001E-2</v>
      </c>
      <c r="G756" s="158">
        <v>6.5299999999999997E-2</v>
      </c>
      <c r="H756" s="158">
        <v>-0.24379999999999999</v>
      </c>
      <c r="I756" s="158">
        <v>0.1983</v>
      </c>
      <c r="J756" s="158">
        <v>1.4798</v>
      </c>
      <c r="K756" s="158">
        <v>5.8916000000000004</v>
      </c>
      <c r="L756" s="158">
        <v>3.3889</v>
      </c>
      <c r="M756" s="158">
        <v>5.1951999999999998</v>
      </c>
      <c r="N756" s="158">
        <v>6.9127999999999998</v>
      </c>
      <c r="O756" s="158">
        <v>9.9570000000000007</v>
      </c>
      <c r="P756" s="158">
        <v>8.1418999999999997</v>
      </c>
      <c r="Q756" s="158">
        <v>8.5159000000000002</v>
      </c>
      <c r="R756" s="158">
        <v>11.969200000000001</v>
      </c>
      <c r="T756" s="106"/>
      <c r="U756" s="107"/>
      <c r="V756" s="107"/>
      <c r="W756" s="107"/>
      <c r="X756" s="107"/>
      <c r="Y756" s="107"/>
      <c r="Z756" s="107"/>
      <c r="AA756" s="107"/>
      <c r="AB756" s="107"/>
      <c r="AC756" s="107"/>
      <c r="AD756" s="107"/>
      <c r="AE756" s="107"/>
      <c r="AF756" s="107"/>
      <c r="AG756" s="107"/>
      <c r="AH756" s="107"/>
    </row>
    <row r="757" spans="1:34" x14ac:dyDescent="0.3">
      <c r="A757" s="154" t="s">
        <v>1644</v>
      </c>
      <c r="B757" s="154" t="s">
        <v>1559</v>
      </c>
      <c r="C757" s="154">
        <v>131373</v>
      </c>
      <c r="D757" s="157">
        <v>44826</v>
      </c>
      <c r="E757" s="158">
        <v>20.396999999999998</v>
      </c>
      <c r="F757" s="158">
        <v>-8.5199999999999998E-2</v>
      </c>
      <c r="G757" s="158">
        <v>7.3599999999999999E-2</v>
      </c>
      <c r="H757" s="158">
        <v>-0.224</v>
      </c>
      <c r="I757" s="158">
        <v>0.2379</v>
      </c>
      <c r="J757" s="158">
        <v>1.5686</v>
      </c>
      <c r="K757" s="158">
        <v>6.1664000000000003</v>
      </c>
      <c r="L757" s="158">
        <v>3.9205000000000001</v>
      </c>
      <c r="M757" s="158">
        <v>5.9981</v>
      </c>
      <c r="N757" s="158">
        <v>7.9983000000000004</v>
      </c>
      <c r="O757" s="158">
        <v>11.0228</v>
      </c>
      <c r="P757" s="158">
        <v>9.0765999999999991</v>
      </c>
      <c r="Q757" s="158">
        <v>9.3827999999999996</v>
      </c>
      <c r="R757" s="158">
        <v>13.0777</v>
      </c>
      <c r="T757" s="106"/>
      <c r="U757" s="107"/>
      <c r="V757" s="107"/>
      <c r="W757" s="107"/>
      <c r="X757" s="107"/>
      <c r="Y757" s="107"/>
      <c r="Z757" s="107"/>
      <c r="AA757" s="107"/>
      <c r="AB757" s="107"/>
      <c r="AC757" s="107"/>
      <c r="AD757" s="107"/>
      <c r="AE757" s="107"/>
      <c r="AF757" s="107"/>
      <c r="AG757" s="107"/>
      <c r="AH757" s="107"/>
    </row>
    <row r="758" spans="1:34" x14ac:dyDescent="0.3">
      <c r="A758" s="154" t="s">
        <v>1644</v>
      </c>
      <c r="B758" s="154" t="s">
        <v>1560</v>
      </c>
      <c r="C758" s="154">
        <v>119802</v>
      </c>
      <c r="D758" s="157">
        <v>44826</v>
      </c>
      <c r="E758" s="158">
        <v>25.376000000000001</v>
      </c>
      <c r="F758" s="158">
        <v>9.8599999999999993E-2</v>
      </c>
      <c r="G758" s="158">
        <v>0.2014</v>
      </c>
      <c r="H758" s="158">
        <v>-0.32990000000000003</v>
      </c>
      <c r="I758" s="158">
        <v>0.32019999999999998</v>
      </c>
      <c r="J758" s="158">
        <v>1.3661000000000001</v>
      </c>
      <c r="K758" s="158">
        <v>5.6321000000000003</v>
      </c>
      <c r="L758" s="158">
        <v>1.9936</v>
      </c>
      <c r="M758" s="158">
        <v>3.3603999999999998</v>
      </c>
      <c r="N758" s="158">
        <v>3.9830000000000001</v>
      </c>
      <c r="O758" s="158">
        <v>11.4855</v>
      </c>
      <c r="P758" s="158">
        <v>8.0724999999999998</v>
      </c>
      <c r="Q758" s="158">
        <v>8.8925999999999998</v>
      </c>
      <c r="R758" s="158">
        <v>15.5977</v>
      </c>
      <c r="T758" s="106"/>
      <c r="U758" s="107"/>
      <c r="V758" s="107"/>
      <c r="W758" s="107"/>
      <c r="X758" s="107"/>
      <c r="Y758" s="107"/>
      <c r="Z758" s="107"/>
      <c r="AA758" s="107"/>
      <c r="AB758" s="107"/>
      <c r="AC758" s="107"/>
      <c r="AD758" s="107"/>
      <c r="AE758" s="107"/>
      <c r="AF758" s="107"/>
      <c r="AG758" s="107"/>
      <c r="AH758" s="107"/>
    </row>
    <row r="759" spans="1:34" x14ac:dyDescent="0.3">
      <c r="A759" s="154" t="s">
        <v>1644</v>
      </c>
      <c r="B759" s="154" t="s">
        <v>1583</v>
      </c>
      <c r="C759" s="154">
        <v>115887</v>
      </c>
      <c r="D759" s="157">
        <v>44826</v>
      </c>
      <c r="E759" s="158">
        <v>23.457000000000001</v>
      </c>
      <c r="F759" s="158">
        <v>9.3899999999999997E-2</v>
      </c>
      <c r="G759" s="158">
        <v>0.19220000000000001</v>
      </c>
      <c r="H759" s="158">
        <v>-0.34839999999999999</v>
      </c>
      <c r="I759" s="158">
        <v>0.28639999999999999</v>
      </c>
      <c r="J759" s="158">
        <v>1.2910999999999999</v>
      </c>
      <c r="K759" s="158">
        <v>5.3963000000000001</v>
      </c>
      <c r="L759" s="158">
        <v>1.5410999999999999</v>
      </c>
      <c r="M759" s="158">
        <v>2.6743999999999999</v>
      </c>
      <c r="N759" s="158">
        <v>3.0669</v>
      </c>
      <c r="O759" s="158">
        <v>10.4983</v>
      </c>
      <c r="P759" s="158">
        <v>7.1520999999999999</v>
      </c>
      <c r="Q759" s="158">
        <v>8.1073000000000004</v>
      </c>
      <c r="R759" s="158">
        <v>14.596500000000001</v>
      </c>
      <c r="T759" s="106"/>
      <c r="U759" s="107"/>
      <c r="V759" s="107"/>
      <c r="W759" s="107"/>
      <c r="X759" s="107"/>
      <c r="Y759" s="107"/>
      <c r="Z759" s="107"/>
      <c r="AA759" s="107"/>
      <c r="AB759" s="107"/>
      <c r="AC759" s="107"/>
      <c r="AD759" s="107"/>
      <c r="AE759" s="107"/>
      <c r="AF759" s="107"/>
      <c r="AG759" s="107"/>
      <c r="AH759" s="107"/>
    </row>
    <row r="760" spans="1:34" x14ac:dyDescent="0.3">
      <c r="A760" s="154" t="s">
        <v>1644</v>
      </c>
      <c r="B760" s="154" t="s">
        <v>1561</v>
      </c>
      <c r="C760" s="154">
        <v>140444</v>
      </c>
      <c r="D760" s="157">
        <v>44826</v>
      </c>
      <c r="E760" s="158">
        <v>17.628399999999999</v>
      </c>
      <c r="F760" s="158">
        <v>-0.17499999999999999</v>
      </c>
      <c r="G760" s="158">
        <v>-5.16E-2</v>
      </c>
      <c r="H760" s="158">
        <v>-0.73760000000000003</v>
      </c>
      <c r="I760" s="158">
        <v>6.8099999999999994E-2</v>
      </c>
      <c r="J760" s="158">
        <v>1.7371000000000001</v>
      </c>
      <c r="K760" s="158">
        <v>8.4998000000000005</v>
      </c>
      <c r="L760" s="158">
        <v>3.0333999999999999</v>
      </c>
      <c r="M760" s="158">
        <v>3.9232999999999998</v>
      </c>
      <c r="N760" s="158">
        <v>4.6102999999999996</v>
      </c>
      <c r="O760" s="158">
        <v>13.9811</v>
      </c>
      <c r="P760" s="158">
        <v>9.8132999999999999</v>
      </c>
      <c r="Q760" s="158">
        <v>10.5723</v>
      </c>
      <c r="R760" s="158">
        <v>17.647600000000001</v>
      </c>
      <c r="T760" s="106"/>
      <c r="U760" s="107"/>
      <c r="V760" s="107"/>
      <c r="W760" s="107"/>
      <c r="X760" s="107"/>
      <c r="Y760" s="107"/>
      <c r="Z760" s="107"/>
      <c r="AA760" s="107"/>
      <c r="AB760" s="107"/>
      <c r="AC760" s="107"/>
      <c r="AD760" s="107"/>
      <c r="AE760" s="107"/>
      <c r="AF760" s="107"/>
      <c r="AG760" s="107"/>
      <c r="AH760" s="107"/>
    </row>
    <row r="761" spans="1:34" x14ac:dyDescent="0.3">
      <c r="A761" s="154" t="s">
        <v>1644</v>
      </c>
      <c r="B761" s="154" t="s">
        <v>1584</v>
      </c>
      <c r="C761" s="154">
        <v>140447</v>
      </c>
      <c r="D761" s="157">
        <v>44826</v>
      </c>
      <c r="E761" s="158">
        <v>15.8431</v>
      </c>
      <c r="F761" s="158">
        <v>-0.18079999999999999</v>
      </c>
      <c r="G761" s="158">
        <v>-6.8099999999999994E-2</v>
      </c>
      <c r="H761" s="158">
        <v>-0.77470000000000006</v>
      </c>
      <c r="I761" s="158">
        <v>-5.7000000000000002E-3</v>
      </c>
      <c r="J761" s="158">
        <v>1.5720000000000001</v>
      </c>
      <c r="K761" s="158">
        <v>7.9797000000000002</v>
      </c>
      <c r="L761" s="158">
        <v>2.0495999999999999</v>
      </c>
      <c r="M761" s="158">
        <v>2.4468999999999999</v>
      </c>
      <c r="N761" s="158">
        <v>2.6705999999999999</v>
      </c>
      <c r="O761" s="158">
        <v>12.040699999999999</v>
      </c>
      <c r="P761" s="158">
        <v>7.8102999999999998</v>
      </c>
      <c r="Q761" s="158">
        <v>8.4990000000000006</v>
      </c>
      <c r="R761" s="158">
        <v>15.582100000000001</v>
      </c>
      <c r="T761" s="106"/>
      <c r="U761" s="107"/>
      <c r="V761" s="107"/>
      <c r="W761" s="107"/>
      <c r="X761" s="107"/>
      <c r="Y761" s="107"/>
      <c r="Z761" s="107"/>
      <c r="AA761" s="107"/>
      <c r="AB761" s="107"/>
      <c r="AC761" s="107"/>
      <c r="AD761" s="107"/>
      <c r="AE761" s="107"/>
      <c r="AF761" s="107"/>
      <c r="AG761" s="107"/>
      <c r="AH761" s="107"/>
    </row>
    <row r="762" spans="1:34" x14ac:dyDescent="0.3">
      <c r="A762" s="154" t="s">
        <v>1644</v>
      </c>
      <c r="B762" s="154" t="s">
        <v>1562</v>
      </c>
      <c r="C762" s="154">
        <v>145693</v>
      </c>
      <c r="D762" s="157">
        <v>44826</v>
      </c>
      <c r="E762" s="158">
        <v>15.542</v>
      </c>
      <c r="F762" s="158">
        <v>-0.28870000000000001</v>
      </c>
      <c r="G762" s="158">
        <v>-0.1028</v>
      </c>
      <c r="H762" s="158">
        <v>-0.78520000000000001</v>
      </c>
      <c r="I762" s="158">
        <v>-0.35899999999999999</v>
      </c>
      <c r="J762" s="158">
        <v>0.90239999999999998</v>
      </c>
      <c r="K762" s="158">
        <v>7.7882999999999996</v>
      </c>
      <c r="L762" s="158">
        <v>3.4685000000000001</v>
      </c>
      <c r="M762" s="158">
        <v>3.8348</v>
      </c>
      <c r="N762" s="158">
        <v>4.141</v>
      </c>
      <c r="O762" s="158">
        <v>13.2827</v>
      </c>
      <c r="P762" s="158"/>
      <c r="Q762" s="158">
        <v>12.418100000000001</v>
      </c>
      <c r="R762" s="158">
        <v>15.532</v>
      </c>
      <c r="T762" s="106"/>
      <c r="U762" s="107"/>
      <c r="V762" s="107"/>
      <c r="W762" s="107"/>
      <c r="X762" s="107"/>
      <c r="Y762" s="107"/>
      <c r="Z762" s="107"/>
      <c r="AA762" s="107"/>
      <c r="AB762" s="107"/>
      <c r="AC762" s="107"/>
      <c r="AD762" s="107"/>
      <c r="AE762" s="107"/>
      <c r="AF762" s="107"/>
      <c r="AG762" s="107"/>
      <c r="AH762" s="107"/>
    </row>
    <row r="763" spans="1:34" x14ac:dyDescent="0.3">
      <c r="A763" s="154" t="s">
        <v>1644</v>
      </c>
      <c r="B763" s="154" t="s">
        <v>1585</v>
      </c>
      <c r="C763" s="154">
        <v>145695</v>
      </c>
      <c r="D763" s="157">
        <v>44826</v>
      </c>
      <c r="E763" s="158">
        <v>14.926</v>
      </c>
      <c r="F763" s="158">
        <v>-0.2873</v>
      </c>
      <c r="G763" s="158">
        <v>-0.1071</v>
      </c>
      <c r="H763" s="158">
        <v>-0.80410000000000004</v>
      </c>
      <c r="I763" s="158">
        <v>-0.39369999999999999</v>
      </c>
      <c r="J763" s="158">
        <v>0.82410000000000005</v>
      </c>
      <c r="K763" s="158">
        <v>7.5205000000000002</v>
      </c>
      <c r="L763" s="158">
        <v>2.9521000000000002</v>
      </c>
      <c r="M763" s="158">
        <v>3.0588000000000002</v>
      </c>
      <c r="N763" s="158">
        <v>3.1015000000000001</v>
      </c>
      <c r="O763" s="158">
        <v>12.130599999999999</v>
      </c>
      <c r="P763" s="158"/>
      <c r="Q763" s="158">
        <v>11.217700000000001</v>
      </c>
      <c r="R763" s="158">
        <v>14.359400000000001</v>
      </c>
      <c r="T763" s="106"/>
      <c r="U763" s="107"/>
      <c r="V763" s="107"/>
      <c r="W763" s="107"/>
      <c r="X763" s="107"/>
      <c r="Y763" s="107"/>
      <c r="Z763" s="107"/>
      <c r="AA763" s="107"/>
      <c r="AB763" s="107"/>
      <c r="AC763" s="107"/>
      <c r="AD763" s="107"/>
      <c r="AE763" s="107"/>
      <c r="AF763" s="107"/>
      <c r="AG763" s="107"/>
      <c r="AH763" s="107"/>
    </row>
    <row r="764" spans="1:34" x14ac:dyDescent="0.3">
      <c r="A764" s="154" t="s">
        <v>1644</v>
      </c>
      <c r="B764" s="154" t="s">
        <v>1586</v>
      </c>
      <c r="C764" s="154">
        <v>134593</v>
      </c>
      <c r="D764" s="157">
        <v>44826</v>
      </c>
      <c r="E764" s="158">
        <v>12.4727</v>
      </c>
      <c r="F764" s="158">
        <v>-0.1673</v>
      </c>
      <c r="G764" s="158">
        <v>8.0000000000000002E-3</v>
      </c>
      <c r="H764" s="158">
        <v>-0.29899999999999999</v>
      </c>
      <c r="I764" s="158">
        <v>-0.1633</v>
      </c>
      <c r="J764" s="158">
        <v>0.43080000000000002</v>
      </c>
      <c r="K764" s="158">
        <v>4.1814</v>
      </c>
      <c r="L764" s="158">
        <v>1.5808</v>
      </c>
      <c r="M764" s="158">
        <v>2.3443000000000001</v>
      </c>
      <c r="N764" s="158">
        <v>1.2370000000000001</v>
      </c>
      <c r="O764" s="158">
        <v>0.52</v>
      </c>
      <c r="P764" s="158">
        <v>0.35639999999999999</v>
      </c>
      <c r="Q764" s="158">
        <v>3.0642999999999998</v>
      </c>
      <c r="R764" s="158">
        <v>11.495799999999999</v>
      </c>
      <c r="T764" s="106"/>
      <c r="U764" s="107"/>
      <c r="V764" s="107"/>
      <c r="W764" s="107"/>
      <c r="X764" s="107"/>
      <c r="Y764" s="107"/>
      <c r="Z764" s="107"/>
      <c r="AA764" s="107"/>
      <c r="AB764" s="107"/>
      <c r="AC764" s="107"/>
      <c r="AD764" s="107"/>
      <c r="AE764" s="107"/>
      <c r="AF764" s="107"/>
      <c r="AG764" s="107"/>
      <c r="AH764" s="107"/>
    </row>
    <row r="765" spans="1:34" x14ac:dyDescent="0.3">
      <c r="A765" s="154" t="s">
        <v>1644</v>
      </c>
      <c r="B765" s="154" t="s">
        <v>1563</v>
      </c>
      <c r="C765" s="154">
        <v>134594</v>
      </c>
      <c r="D765" s="157">
        <v>44826</v>
      </c>
      <c r="E765" s="158">
        <v>13.380800000000001</v>
      </c>
      <c r="F765" s="158">
        <v>-0.16339999999999999</v>
      </c>
      <c r="G765" s="158">
        <v>1.72E-2</v>
      </c>
      <c r="H765" s="158">
        <v>-0.2787</v>
      </c>
      <c r="I765" s="158">
        <v>-0.12540000000000001</v>
      </c>
      <c r="J765" s="158">
        <v>0.51459999999999995</v>
      </c>
      <c r="K765" s="158">
        <v>4.3883000000000001</v>
      </c>
      <c r="L765" s="158">
        <v>1.9653</v>
      </c>
      <c r="M765" s="158">
        <v>2.9386999999999999</v>
      </c>
      <c r="N765" s="158">
        <v>2.036</v>
      </c>
      <c r="O765" s="158">
        <v>1.3315999999999999</v>
      </c>
      <c r="P765" s="158">
        <v>1.2475000000000001</v>
      </c>
      <c r="Q765" s="158">
        <v>4.0585000000000004</v>
      </c>
      <c r="R765" s="158">
        <v>12.398400000000001</v>
      </c>
      <c r="T765" s="106"/>
      <c r="U765" s="107"/>
      <c r="V765" s="107"/>
      <c r="W765" s="107"/>
      <c r="X765" s="107"/>
      <c r="Y765" s="107"/>
      <c r="Z765" s="107"/>
      <c r="AA765" s="107"/>
      <c r="AB765" s="107"/>
      <c r="AC765" s="107"/>
      <c r="AD765" s="107"/>
      <c r="AE765" s="107"/>
      <c r="AF765" s="107"/>
      <c r="AG765" s="107"/>
      <c r="AH765" s="107"/>
    </row>
    <row r="766" spans="1:34" x14ac:dyDescent="0.3">
      <c r="A766" s="154" t="s">
        <v>1644</v>
      </c>
      <c r="B766" s="154" t="s">
        <v>1587</v>
      </c>
      <c r="C766" s="154">
        <v>147700</v>
      </c>
      <c r="D766" s="157">
        <v>44826</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1644</v>
      </c>
      <c r="B767" s="154" t="s">
        <v>1564</v>
      </c>
      <c r="C767" s="154">
        <v>147697</v>
      </c>
      <c r="D767" s="157">
        <v>44826</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1644</v>
      </c>
      <c r="B768" s="154" t="s">
        <v>1588</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1644</v>
      </c>
      <c r="B769" s="154" t="s">
        <v>1565</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1644</v>
      </c>
      <c r="B770" s="154" t="s">
        <v>1589</v>
      </c>
      <c r="C770" s="154">
        <v>138372</v>
      </c>
      <c r="D770" s="157">
        <v>44826</v>
      </c>
      <c r="E770" s="158">
        <v>40.25</v>
      </c>
      <c r="F770" s="158">
        <v>-0.16839999999999999</v>
      </c>
      <c r="G770" s="158">
        <v>-7.9399999999999998E-2</v>
      </c>
      <c r="H770" s="158">
        <v>-0.33260000000000001</v>
      </c>
      <c r="I770" s="158">
        <v>-0.28120000000000001</v>
      </c>
      <c r="J770" s="158">
        <v>0.22489999999999999</v>
      </c>
      <c r="K770" s="158">
        <v>2.8956</v>
      </c>
      <c r="L770" s="158">
        <v>1.4847999999999999</v>
      </c>
      <c r="M770" s="158">
        <v>1.8686</v>
      </c>
      <c r="N770" s="158">
        <v>2.5754999999999999</v>
      </c>
      <c r="O770" s="158">
        <v>7.7126000000000001</v>
      </c>
      <c r="P770" s="158">
        <v>7.0149999999999997</v>
      </c>
      <c r="Q770" s="158">
        <v>7.7563000000000004</v>
      </c>
      <c r="R770" s="158">
        <v>11.195</v>
      </c>
      <c r="T770" s="106"/>
      <c r="U770" s="107"/>
      <c r="V770" s="107"/>
      <c r="W770" s="107"/>
      <c r="X770" s="107"/>
      <c r="Y770" s="107"/>
      <c r="Z770" s="107"/>
      <c r="AA770" s="107"/>
      <c r="AB770" s="107"/>
      <c r="AC770" s="107"/>
      <c r="AD770" s="107"/>
      <c r="AE770" s="107"/>
      <c r="AF770" s="107"/>
      <c r="AG770" s="107"/>
      <c r="AH770" s="107"/>
    </row>
    <row r="771" spans="1:34" x14ac:dyDescent="0.3">
      <c r="A771" s="154" t="s">
        <v>1644</v>
      </c>
      <c r="B771" s="154" t="s">
        <v>1566</v>
      </c>
      <c r="C771" s="154">
        <v>138376</v>
      </c>
      <c r="D771" s="157">
        <v>44826</v>
      </c>
      <c r="E771" s="158">
        <v>44.583599999999997</v>
      </c>
      <c r="F771" s="158">
        <v>-0.16619999999999999</v>
      </c>
      <c r="G771" s="158">
        <v>-7.2599999999999998E-2</v>
      </c>
      <c r="H771" s="158">
        <v>-0.31640000000000001</v>
      </c>
      <c r="I771" s="158">
        <v>-0.249</v>
      </c>
      <c r="J771" s="158">
        <v>0.29630000000000001</v>
      </c>
      <c r="K771" s="158">
        <v>3.1135000000000002</v>
      </c>
      <c r="L771" s="158">
        <v>1.9158999999999999</v>
      </c>
      <c r="M771" s="158">
        <v>2.5196000000000001</v>
      </c>
      <c r="N771" s="158">
        <v>3.4794</v>
      </c>
      <c r="O771" s="158">
        <v>8.9224999999999994</v>
      </c>
      <c r="P771" s="158">
        <v>8.2143999999999995</v>
      </c>
      <c r="Q771" s="158">
        <v>9.2203999999999997</v>
      </c>
      <c r="R771" s="158">
        <v>12.4468</v>
      </c>
      <c r="T771" s="106"/>
      <c r="U771" s="107"/>
      <c r="V771" s="107"/>
      <c r="W771" s="107"/>
      <c r="X771" s="107"/>
      <c r="Y771" s="107"/>
      <c r="Z771" s="107"/>
      <c r="AA771" s="107"/>
      <c r="AB771" s="107"/>
      <c r="AC771" s="107"/>
      <c r="AD771" s="107"/>
      <c r="AE771" s="107"/>
      <c r="AF771" s="107"/>
      <c r="AG771" s="107"/>
      <c r="AH771" s="107"/>
    </row>
    <row r="772" spans="1:34" x14ac:dyDescent="0.3">
      <c r="A772" s="154" t="s">
        <v>1644</v>
      </c>
      <c r="B772" s="154" t="s">
        <v>1737</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1644</v>
      </c>
      <c r="B773" s="154" t="s">
        <v>1738</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1644</v>
      </c>
      <c r="B774" s="154" t="s">
        <v>1567</v>
      </c>
      <c r="C774" s="154">
        <v>134643</v>
      </c>
      <c r="D774" s="157">
        <v>44826</v>
      </c>
      <c r="E774" s="158">
        <v>19.276299999999999</v>
      </c>
      <c r="F774" s="158">
        <v>2.5399999999999999E-2</v>
      </c>
      <c r="G774" s="158">
        <v>0.26740000000000003</v>
      </c>
      <c r="H774" s="158">
        <v>-0.50380000000000003</v>
      </c>
      <c r="I774" s="158">
        <v>0.45700000000000002</v>
      </c>
      <c r="J774" s="158">
        <v>2.4643000000000002</v>
      </c>
      <c r="K774" s="158">
        <v>8.0352999999999994</v>
      </c>
      <c r="L774" s="158">
        <v>3.0251000000000001</v>
      </c>
      <c r="M774" s="158">
        <v>3.8331</v>
      </c>
      <c r="N774" s="158">
        <v>4.0921000000000003</v>
      </c>
      <c r="O774" s="158">
        <v>11.259499999999999</v>
      </c>
      <c r="P774" s="158">
        <v>8.8178000000000001</v>
      </c>
      <c r="Q774" s="158">
        <v>9.3681999999999999</v>
      </c>
      <c r="R774" s="158">
        <v>14.837999999999999</v>
      </c>
      <c r="T774" s="106"/>
      <c r="U774" s="107"/>
      <c r="V774" s="107"/>
      <c r="W774" s="107"/>
      <c r="X774" s="107"/>
      <c r="Y774" s="107"/>
      <c r="Z774" s="107"/>
      <c r="AA774" s="107"/>
      <c r="AB774" s="107"/>
      <c r="AC774" s="107"/>
      <c r="AD774" s="107"/>
      <c r="AE774" s="107"/>
      <c r="AF774" s="107"/>
      <c r="AG774" s="107"/>
      <c r="AH774" s="107"/>
    </row>
    <row r="775" spans="1:34" x14ac:dyDescent="0.3">
      <c r="A775" s="154" t="s">
        <v>1644</v>
      </c>
      <c r="B775" s="154" t="s">
        <v>1590</v>
      </c>
      <c r="C775" s="154">
        <v>134644</v>
      </c>
      <c r="D775" s="157">
        <v>44826</v>
      </c>
      <c r="E775" s="158">
        <v>17.741399999999999</v>
      </c>
      <c r="F775" s="158">
        <v>2.4199999999999999E-2</v>
      </c>
      <c r="G775" s="158">
        <v>0.26340000000000002</v>
      </c>
      <c r="H775" s="158">
        <v>-0.5131</v>
      </c>
      <c r="I775" s="158">
        <v>0.437</v>
      </c>
      <c r="J775" s="158">
        <v>2.4188000000000001</v>
      </c>
      <c r="K775" s="158">
        <v>7.8930999999999996</v>
      </c>
      <c r="L775" s="158">
        <v>2.7528000000000001</v>
      </c>
      <c r="M775" s="158">
        <v>3.4152</v>
      </c>
      <c r="N775" s="158">
        <v>3.5274999999999999</v>
      </c>
      <c r="O775" s="158">
        <v>10.577500000000001</v>
      </c>
      <c r="P775" s="158">
        <v>7.8155999999999999</v>
      </c>
      <c r="Q775" s="158">
        <v>8.1369000000000007</v>
      </c>
      <c r="R775" s="158">
        <v>14.1478</v>
      </c>
      <c r="T775" s="106"/>
      <c r="U775" s="107"/>
      <c r="V775" s="107"/>
      <c r="W775" s="107"/>
      <c r="X775" s="107"/>
      <c r="Y775" s="107"/>
      <c r="Z775" s="107"/>
      <c r="AA775" s="107"/>
      <c r="AB775" s="107"/>
      <c r="AC775" s="107"/>
      <c r="AD775" s="107"/>
      <c r="AE775" s="107"/>
      <c r="AF775" s="107"/>
      <c r="AG775" s="107"/>
      <c r="AH775" s="107"/>
    </row>
    <row r="776" spans="1:34" x14ac:dyDescent="0.3">
      <c r="A776" s="154" t="s">
        <v>1644</v>
      </c>
      <c r="B776" s="154" t="s">
        <v>1909</v>
      </c>
      <c r="C776" s="154">
        <v>149674</v>
      </c>
      <c r="D776" s="157">
        <v>44826</v>
      </c>
      <c r="E776" s="158">
        <v>51.737200000000001</v>
      </c>
      <c r="F776" s="158">
        <v>-0.28310000000000002</v>
      </c>
      <c r="G776" s="158">
        <v>-0.12989999999999999</v>
      </c>
      <c r="H776" s="158">
        <v>-0.69040000000000001</v>
      </c>
      <c r="I776" s="158">
        <v>-0.1908</v>
      </c>
      <c r="J776" s="158">
        <v>1.6214</v>
      </c>
      <c r="K776" s="158">
        <v>7.5235000000000003</v>
      </c>
      <c r="L776" s="158">
        <v>3.5427</v>
      </c>
      <c r="M776" s="158">
        <v>4.1715</v>
      </c>
      <c r="N776" s="158">
        <v>4.7576999999999998</v>
      </c>
      <c r="O776" s="158">
        <v>12.7439</v>
      </c>
      <c r="P776" s="158">
        <v>8.9292999999999996</v>
      </c>
      <c r="Q776" s="158">
        <v>8.4125999999999994</v>
      </c>
      <c r="R776" s="158">
        <v>16.497199999999999</v>
      </c>
      <c r="T776" s="106"/>
      <c r="U776" s="107"/>
      <c r="V776" s="107"/>
      <c r="W776" s="107"/>
      <c r="X776" s="107"/>
      <c r="Y776" s="107"/>
      <c r="Z776" s="107"/>
      <c r="AA776" s="107"/>
      <c r="AB776" s="107"/>
      <c r="AC776" s="107"/>
      <c r="AD776" s="107"/>
      <c r="AE776" s="107"/>
      <c r="AF776" s="107"/>
      <c r="AG776" s="107"/>
      <c r="AH776" s="107"/>
    </row>
    <row r="777" spans="1:34" x14ac:dyDescent="0.3">
      <c r="A777" s="154" t="s">
        <v>1644</v>
      </c>
      <c r="B777" s="154" t="s">
        <v>1568</v>
      </c>
      <c r="C777" s="154">
        <v>149679</v>
      </c>
      <c r="D777" s="157">
        <v>44826</v>
      </c>
      <c r="E777" s="158">
        <v>57.3369</v>
      </c>
      <c r="F777" s="158">
        <v>-0.27860000000000001</v>
      </c>
      <c r="G777" s="158">
        <v>-0.1164</v>
      </c>
      <c r="H777" s="158">
        <v>-0.65839999999999999</v>
      </c>
      <c r="I777" s="158">
        <v>-0.12559999999999999</v>
      </c>
      <c r="J777" s="158">
        <v>1.7686999999999999</v>
      </c>
      <c r="K777" s="158">
        <v>7.9886999999999997</v>
      </c>
      <c r="L777" s="158">
        <v>4.4421999999999997</v>
      </c>
      <c r="M777" s="158">
        <v>5.5236000000000001</v>
      </c>
      <c r="N777" s="158">
        <v>6.5358999999999998</v>
      </c>
      <c r="O777" s="158">
        <v>14.3462</v>
      </c>
      <c r="P777" s="158">
        <v>10.4177</v>
      </c>
      <c r="Q777" s="158">
        <v>9.2710000000000008</v>
      </c>
      <c r="R777" s="158">
        <v>18.3079</v>
      </c>
      <c r="T777" s="106"/>
      <c r="U777" s="107"/>
      <c r="V777" s="107"/>
      <c r="W777" s="107"/>
      <c r="X777" s="107"/>
      <c r="Y777" s="107"/>
      <c r="Z777" s="107"/>
      <c r="AA777" s="107"/>
      <c r="AB777" s="107"/>
      <c r="AC777" s="107"/>
      <c r="AD777" s="107"/>
      <c r="AE777" s="107"/>
      <c r="AF777" s="107"/>
      <c r="AG777" s="107"/>
      <c r="AH777" s="107"/>
    </row>
    <row r="778" spans="1:34" x14ac:dyDescent="0.3">
      <c r="A778" s="154" t="s">
        <v>1644</v>
      </c>
      <c r="B778" s="154" t="s">
        <v>1910</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1644</v>
      </c>
      <c r="B779" s="154" t="s">
        <v>1911</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1644</v>
      </c>
      <c r="B780" s="154" t="s">
        <v>1569</v>
      </c>
      <c r="C780" s="154">
        <v>119960</v>
      </c>
      <c r="D780" s="157">
        <v>44826</v>
      </c>
      <c r="E780" s="158">
        <v>46.208599999999997</v>
      </c>
      <c r="F780" s="158">
        <v>-0.21079999999999999</v>
      </c>
      <c r="G780" s="158">
        <v>-9.7500000000000003E-2</v>
      </c>
      <c r="H780" s="158">
        <v>-0.52010000000000001</v>
      </c>
      <c r="I780" s="158">
        <v>-0.38119999999999998</v>
      </c>
      <c r="J780" s="158">
        <v>0.1079</v>
      </c>
      <c r="K780" s="158">
        <v>4.6367000000000003</v>
      </c>
      <c r="L780" s="158">
        <v>1.952</v>
      </c>
      <c r="M780" s="158">
        <v>3.347</v>
      </c>
      <c r="N780" s="158">
        <v>3.7315999999999998</v>
      </c>
      <c r="O780" s="158">
        <v>9.4116999999999997</v>
      </c>
      <c r="P780" s="158">
        <v>7.4640000000000004</v>
      </c>
      <c r="Q780" s="158">
        <v>8.1334</v>
      </c>
      <c r="R780" s="158">
        <v>12.0472</v>
      </c>
      <c r="T780" s="106"/>
      <c r="U780" s="107"/>
      <c r="V780" s="107"/>
      <c r="W780" s="107"/>
      <c r="X780" s="107"/>
      <c r="Y780" s="107"/>
      <c r="Z780" s="107"/>
      <c r="AA780" s="107"/>
      <c r="AB780" s="107"/>
      <c r="AC780" s="107"/>
      <c r="AD780" s="107"/>
      <c r="AE780" s="107"/>
      <c r="AF780" s="107"/>
      <c r="AG780" s="107"/>
      <c r="AH780" s="107"/>
    </row>
    <row r="781" spans="1:34" x14ac:dyDescent="0.3">
      <c r="A781" s="154" t="s">
        <v>1644</v>
      </c>
      <c r="B781" s="154" t="s">
        <v>1591</v>
      </c>
      <c r="C781" s="154">
        <v>101906</v>
      </c>
      <c r="D781" s="157">
        <v>44826</v>
      </c>
      <c r="E781" s="158">
        <v>55.179877677336798</v>
      </c>
      <c r="F781" s="158">
        <v>-0.2137</v>
      </c>
      <c r="G781" s="158">
        <v>-0.10580000000000001</v>
      </c>
      <c r="H781" s="158">
        <v>-0.53849999999999998</v>
      </c>
      <c r="I781" s="158">
        <v>-0.4168</v>
      </c>
      <c r="J781" s="158">
        <v>2.9600000000000001E-2</v>
      </c>
      <c r="K781" s="158">
        <v>4.3872999999999998</v>
      </c>
      <c r="L781" s="158">
        <v>1.4619</v>
      </c>
      <c r="M781" s="158">
        <v>2.5562</v>
      </c>
      <c r="N781" s="158">
        <v>2.5710000000000002</v>
      </c>
      <c r="O781" s="158">
        <v>8.2004000000000001</v>
      </c>
      <c r="P781" s="158">
        <v>6.3089000000000004</v>
      </c>
      <c r="Q781" s="158">
        <v>7.6890000000000001</v>
      </c>
      <c r="R781" s="158">
        <v>10.7913</v>
      </c>
      <c r="T781" s="106"/>
      <c r="U781" s="107"/>
      <c r="V781" s="107"/>
      <c r="W781" s="107"/>
      <c r="X781" s="107"/>
      <c r="Y781" s="107"/>
      <c r="Z781" s="107"/>
      <c r="AA781" s="107"/>
      <c r="AB781" s="107"/>
      <c r="AC781" s="107"/>
      <c r="AD781" s="107"/>
      <c r="AE781" s="107"/>
      <c r="AF781" s="107"/>
      <c r="AG781" s="107"/>
      <c r="AH781" s="107"/>
    </row>
    <row r="782" spans="1:34" x14ac:dyDescent="0.3">
      <c r="A782" s="154" t="s">
        <v>1644</v>
      </c>
      <c r="B782" s="154" t="s">
        <v>1570</v>
      </c>
      <c r="C782" s="154">
        <v>144312</v>
      </c>
      <c r="D782" s="157">
        <v>44826</v>
      </c>
      <c r="E782" s="158">
        <v>13.66</v>
      </c>
      <c r="F782" s="158">
        <v>-0.1462</v>
      </c>
      <c r="G782" s="158">
        <v>0</v>
      </c>
      <c r="H782" s="158">
        <v>-0.50980000000000003</v>
      </c>
      <c r="I782" s="158">
        <v>-0.36470000000000002</v>
      </c>
      <c r="J782" s="158">
        <v>0.29370000000000002</v>
      </c>
      <c r="K782" s="158">
        <v>5.32</v>
      </c>
      <c r="L782" s="158">
        <v>1.4859</v>
      </c>
      <c r="M782" s="158">
        <v>1.4105000000000001</v>
      </c>
      <c r="N782" s="158">
        <v>1.3352999999999999</v>
      </c>
      <c r="O782" s="158">
        <v>8.4573999999999998</v>
      </c>
      <c r="P782" s="158"/>
      <c r="Q782" s="158">
        <v>7.8574999999999999</v>
      </c>
      <c r="R782" s="158">
        <v>9.5606000000000009</v>
      </c>
      <c r="T782" s="106"/>
      <c r="U782" s="107"/>
      <c r="V782" s="107"/>
      <c r="W782" s="107"/>
      <c r="X782" s="107"/>
      <c r="Y782" s="107"/>
      <c r="Z782" s="107"/>
      <c r="AA782" s="107"/>
      <c r="AB782" s="107"/>
      <c r="AC782" s="107"/>
      <c r="AD782" s="107"/>
      <c r="AE782" s="107"/>
      <c r="AF782" s="107"/>
      <c r="AG782" s="107"/>
      <c r="AH782" s="107"/>
    </row>
    <row r="783" spans="1:34" x14ac:dyDescent="0.3">
      <c r="A783" s="154" t="s">
        <v>1644</v>
      </c>
      <c r="B783" s="154" t="s">
        <v>1592</v>
      </c>
      <c r="C783" s="154">
        <v>144310</v>
      </c>
      <c r="D783" s="157">
        <v>44826</v>
      </c>
      <c r="E783" s="158">
        <v>13.32</v>
      </c>
      <c r="F783" s="158">
        <v>-0.14990000000000001</v>
      </c>
      <c r="G783" s="158">
        <v>-7.4999999999999997E-2</v>
      </c>
      <c r="H783" s="158">
        <v>-0.52280000000000004</v>
      </c>
      <c r="I783" s="158">
        <v>-0.374</v>
      </c>
      <c r="J783" s="158">
        <v>0.22570000000000001</v>
      </c>
      <c r="K783" s="158">
        <v>5.1302000000000003</v>
      </c>
      <c r="L783" s="158">
        <v>1.139</v>
      </c>
      <c r="M783" s="158">
        <v>0.8327</v>
      </c>
      <c r="N783" s="158">
        <v>0.68030000000000002</v>
      </c>
      <c r="O783" s="158">
        <v>7.8548</v>
      </c>
      <c r="P783" s="158"/>
      <c r="Q783" s="158">
        <v>7.2000999999999999</v>
      </c>
      <c r="R783" s="158">
        <v>8.9085999999999999</v>
      </c>
      <c r="T783" s="106"/>
      <c r="U783" s="107"/>
      <c r="V783" s="107"/>
      <c r="W783" s="107"/>
      <c r="X783" s="107"/>
      <c r="Y783" s="107"/>
      <c r="Z783" s="107"/>
      <c r="AA783" s="107"/>
      <c r="AB783" s="107"/>
      <c r="AC783" s="107"/>
      <c r="AD783" s="107"/>
      <c r="AE783" s="107"/>
      <c r="AF783" s="107"/>
      <c r="AG783" s="107"/>
      <c r="AH783" s="107"/>
    </row>
    <row r="784" spans="1:34" x14ac:dyDescent="0.3">
      <c r="A784" s="154" t="s">
        <v>1644</v>
      </c>
      <c r="B784" s="154" t="s">
        <v>1571</v>
      </c>
      <c r="C784" s="154">
        <v>144490</v>
      </c>
      <c r="D784" s="157">
        <v>44826</v>
      </c>
      <c r="E784" s="158">
        <v>14.059900000000001</v>
      </c>
      <c r="F784" s="158">
        <v>-0.35149999999999998</v>
      </c>
      <c r="G784" s="158">
        <v>-0.22639999999999999</v>
      </c>
      <c r="H784" s="158">
        <v>-0.70689999999999997</v>
      </c>
      <c r="I784" s="158">
        <v>-0.36499999999999999</v>
      </c>
      <c r="J784" s="158">
        <v>0.83260000000000001</v>
      </c>
      <c r="K784" s="158">
        <v>6.7278000000000002</v>
      </c>
      <c r="L784" s="158">
        <v>3.4828000000000001</v>
      </c>
      <c r="M784" s="158">
        <v>5.2450999999999999</v>
      </c>
      <c r="N784" s="158">
        <v>5.4179000000000004</v>
      </c>
      <c r="O784" s="158">
        <v>10.7827</v>
      </c>
      <c r="P784" s="158"/>
      <c r="Q784" s="158">
        <v>8.7420000000000009</v>
      </c>
      <c r="R784" s="158">
        <v>15.152799999999999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1644</v>
      </c>
      <c r="B785" s="154" t="s">
        <v>1593</v>
      </c>
      <c r="C785" s="154">
        <v>144484</v>
      </c>
      <c r="D785" s="157">
        <v>44826</v>
      </c>
      <c r="E785" s="158">
        <v>13.551500000000001</v>
      </c>
      <c r="F785" s="158">
        <v>-0.35370000000000001</v>
      </c>
      <c r="G785" s="158">
        <v>-0.2334</v>
      </c>
      <c r="H785" s="158">
        <v>-0.72230000000000005</v>
      </c>
      <c r="I785" s="158">
        <v>-0.3962</v>
      </c>
      <c r="J785" s="158">
        <v>0.76359999999999995</v>
      </c>
      <c r="K785" s="158">
        <v>6.5102000000000002</v>
      </c>
      <c r="L785" s="158">
        <v>3.0564</v>
      </c>
      <c r="M785" s="158">
        <v>4.5955000000000004</v>
      </c>
      <c r="N785" s="158">
        <v>4.5526999999999997</v>
      </c>
      <c r="O785" s="158">
        <v>9.8933</v>
      </c>
      <c r="P785" s="158"/>
      <c r="Q785" s="158">
        <v>7.7614000000000001</v>
      </c>
      <c r="R785" s="158">
        <v>14.2003</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-0.16889347826086953</v>
      </c>
      <c r="G786" s="160">
        <v>-6.0347826086956449E-3</v>
      </c>
      <c r="H786" s="160">
        <v>-0.50393043478260868</v>
      </c>
      <c r="I786" s="160">
        <v>-0.20118913043478265</v>
      </c>
      <c r="J786" s="160">
        <v>0.87187391304347861</v>
      </c>
      <c r="K786" s="160">
        <v>5.7723000000000004</v>
      </c>
      <c r="L786" s="160">
        <v>2.3830173913043469</v>
      </c>
      <c r="M786" s="160">
        <v>3.0221565217391295</v>
      </c>
      <c r="N786" s="160">
        <v>3.0596760869565212</v>
      </c>
      <c r="O786" s="160">
        <v>9.4949613636363637</v>
      </c>
      <c r="P786" s="160">
        <v>7.4129000000000005</v>
      </c>
      <c r="Q786" s="160">
        <v>7.852856521739132</v>
      </c>
      <c r="R786" s="160">
        <v>12.180358695652172</v>
      </c>
    </row>
    <row r="787" spans="1:34" x14ac:dyDescent="0.3">
      <c r="A787" s="159" t="s">
        <v>407</v>
      </c>
      <c r="B787" s="154"/>
      <c r="C787" s="154"/>
      <c r="D787" s="154"/>
      <c r="E787" s="154"/>
      <c r="F787" s="160">
        <v>-0.16785</v>
      </c>
      <c r="G787" s="160">
        <v>-3.39E-2</v>
      </c>
      <c r="H787" s="160">
        <v>-0.51659999999999995</v>
      </c>
      <c r="I787" s="160">
        <v>-0.22255</v>
      </c>
      <c r="J787" s="160">
        <v>0.82895000000000008</v>
      </c>
      <c r="K787" s="160">
        <v>6.2715999999999994</v>
      </c>
      <c r="L787" s="160">
        <v>2.4802</v>
      </c>
      <c r="M787" s="160">
        <v>3.1610500000000004</v>
      </c>
      <c r="N787" s="160">
        <v>3.18485</v>
      </c>
      <c r="O787" s="160">
        <v>9.6202000000000005</v>
      </c>
      <c r="P787" s="160">
        <v>7.8129499999999998</v>
      </c>
      <c r="Q787" s="160">
        <v>8.1521000000000008</v>
      </c>
      <c r="R787" s="160">
        <v>12.422599999999999</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1652</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1653</v>
      </c>
      <c r="B790" s="154" t="s">
        <v>1677</v>
      </c>
      <c r="C790" s="154">
        <v>103166</v>
      </c>
      <c r="D790" s="157">
        <v>44826</v>
      </c>
      <c r="E790" s="158">
        <v>1127.26</v>
      </c>
      <c r="F790" s="158">
        <v>-0.23630000000000001</v>
      </c>
      <c r="G790" s="158">
        <v>0.8508</v>
      </c>
      <c r="H790" s="158">
        <v>-1.0507</v>
      </c>
      <c r="I790" s="158">
        <v>-0.17180000000000001</v>
      </c>
      <c r="J790" s="158">
        <v>2.4950000000000001</v>
      </c>
      <c r="K790" s="158">
        <v>15.988799999999999</v>
      </c>
      <c r="L790" s="158">
        <v>0.71389999999999998</v>
      </c>
      <c r="M790" s="158">
        <v>0.6482</v>
      </c>
      <c r="N790" s="158">
        <v>-3.5011999999999999</v>
      </c>
      <c r="O790" s="158">
        <v>16.752600000000001</v>
      </c>
      <c r="P790" s="158">
        <v>10.2349</v>
      </c>
      <c r="Q790" s="158">
        <v>21.671800000000001</v>
      </c>
      <c r="R790" s="158">
        <v>26.604099999999999</v>
      </c>
      <c r="T790" s="106"/>
      <c r="U790" s="107"/>
      <c r="V790" s="107"/>
      <c r="W790" s="107"/>
      <c r="X790" s="107"/>
      <c r="Y790" s="107"/>
      <c r="Z790" s="107"/>
      <c r="AA790" s="107"/>
      <c r="AB790" s="107"/>
      <c r="AC790" s="107"/>
      <c r="AD790" s="107"/>
      <c r="AE790" s="107"/>
      <c r="AF790" s="107"/>
      <c r="AG790" s="107"/>
      <c r="AH790" s="107"/>
    </row>
    <row r="791" spans="1:34" x14ac:dyDescent="0.3">
      <c r="A791" s="154" t="s">
        <v>1653</v>
      </c>
      <c r="B791" s="154" t="s">
        <v>1678</v>
      </c>
      <c r="C791" s="154">
        <v>120564</v>
      </c>
      <c r="D791" s="157">
        <v>44826</v>
      </c>
      <c r="E791" s="158">
        <v>1231.33</v>
      </c>
      <c r="F791" s="158">
        <v>-0.23499999999999999</v>
      </c>
      <c r="G791" s="158">
        <v>0.85589999999999999</v>
      </c>
      <c r="H791" s="158">
        <v>-1.0367999999999999</v>
      </c>
      <c r="I791" s="158">
        <v>-0.14269999999999999</v>
      </c>
      <c r="J791" s="158">
        <v>2.5663999999999998</v>
      </c>
      <c r="K791" s="158">
        <v>16.243300000000001</v>
      </c>
      <c r="L791" s="158">
        <v>1.1567000000000001</v>
      </c>
      <c r="M791" s="158">
        <v>1.2965</v>
      </c>
      <c r="N791" s="158">
        <v>-2.6623999999999999</v>
      </c>
      <c r="O791" s="158">
        <v>17.768000000000001</v>
      </c>
      <c r="P791" s="158">
        <v>11.2774</v>
      </c>
      <c r="Q791" s="158">
        <v>16.5047</v>
      </c>
      <c r="R791" s="158">
        <v>27.689800000000002</v>
      </c>
      <c r="T791" s="106"/>
      <c r="U791" s="107"/>
      <c r="V791" s="107"/>
      <c r="W791" s="107"/>
      <c r="X791" s="107"/>
      <c r="Y791" s="107"/>
      <c r="Z791" s="107"/>
      <c r="AA791" s="107"/>
      <c r="AB791" s="107"/>
      <c r="AC791" s="107"/>
      <c r="AD791" s="107"/>
      <c r="AE791" s="107"/>
      <c r="AF791" s="107"/>
      <c r="AG791" s="107"/>
      <c r="AH791" s="107"/>
    </row>
    <row r="792" spans="1:34" x14ac:dyDescent="0.3">
      <c r="A792" s="154" t="s">
        <v>1653</v>
      </c>
      <c r="B792" s="154" t="s">
        <v>1679</v>
      </c>
      <c r="C792" s="154">
        <v>141925</v>
      </c>
      <c r="D792" s="157">
        <v>44826</v>
      </c>
      <c r="E792" s="158">
        <v>19.71</v>
      </c>
      <c r="F792" s="158">
        <v>-0.20250000000000001</v>
      </c>
      <c r="G792" s="158">
        <v>0.25430000000000003</v>
      </c>
      <c r="H792" s="158">
        <v>-1.2524999999999999</v>
      </c>
      <c r="I792" s="158">
        <v>-0.45450000000000002</v>
      </c>
      <c r="J792" s="158">
        <v>2.7097000000000002</v>
      </c>
      <c r="K792" s="158">
        <v>17.321400000000001</v>
      </c>
      <c r="L792" s="158">
        <v>0.76690000000000003</v>
      </c>
      <c r="M792" s="158">
        <v>-2.3290000000000002</v>
      </c>
      <c r="N792" s="158">
        <v>-4.7366000000000001</v>
      </c>
      <c r="O792" s="158">
        <v>16.6554</v>
      </c>
      <c r="P792" s="158"/>
      <c r="Q792" s="158">
        <v>15.018800000000001</v>
      </c>
      <c r="R792" s="158">
        <v>25.071400000000001</v>
      </c>
      <c r="T792" s="106"/>
      <c r="U792" s="107"/>
      <c r="V792" s="107"/>
      <c r="W792" s="107"/>
      <c r="X792" s="107"/>
      <c r="Y792" s="107"/>
      <c r="Z792" s="107"/>
      <c r="AA792" s="107"/>
      <c r="AB792" s="107"/>
      <c r="AC792" s="107"/>
      <c r="AD792" s="107"/>
      <c r="AE792" s="107"/>
      <c r="AF792" s="107"/>
      <c r="AG792" s="107"/>
      <c r="AH792" s="107"/>
    </row>
    <row r="793" spans="1:34" x14ac:dyDescent="0.3">
      <c r="A793" s="154" t="s">
        <v>1653</v>
      </c>
      <c r="B793" s="154" t="s">
        <v>1680</v>
      </c>
      <c r="C793" s="154">
        <v>141927</v>
      </c>
      <c r="D793" s="157">
        <v>44826</v>
      </c>
      <c r="E793" s="158">
        <v>18.38</v>
      </c>
      <c r="F793" s="158">
        <v>-0.16300000000000001</v>
      </c>
      <c r="G793" s="158">
        <v>0.21809999999999999</v>
      </c>
      <c r="H793" s="158">
        <v>-1.2888999999999999</v>
      </c>
      <c r="I793" s="158">
        <v>-0.54110000000000003</v>
      </c>
      <c r="J793" s="158">
        <v>2.6242000000000001</v>
      </c>
      <c r="K793" s="158">
        <v>16.9955</v>
      </c>
      <c r="L793" s="158">
        <v>0.1089</v>
      </c>
      <c r="M793" s="158">
        <v>-3.2122000000000002</v>
      </c>
      <c r="N793" s="158">
        <v>-5.8883999999999999</v>
      </c>
      <c r="O793" s="158">
        <v>15.131</v>
      </c>
      <c r="P793" s="158"/>
      <c r="Q793" s="158">
        <v>13.3736</v>
      </c>
      <c r="R793" s="158">
        <v>23.503499999999999</v>
      </c>
      <c r="T793" s="106"/>
      <c r="U793" s="107"/>
      <c r="V793" s="107"/>
      <c r="W793" s="107"/>
      <c r="X793" s="107"/>
      <c r="Y793" s="107"/>
      <c r="Z793" s="107"/>
      <c r="AA793" s="107"/>
      <c r="AB793" s="107"/>
      <c r="AC793" s="107"/>
      <c r="AD793" s="107"/>
      <c r="AE793" s="107"/>
      <c r="AF793" s="107"/>
      <c r="AG793" s="107"/>
      <c r="AH793" s="107"/>
    </row>
    <row r="794" spans="1:34" x14ac:dyDescent="0.3">
      <c r="A794" s="154" t="s">
        <v>1653</v>
      </c>
      <c r="B794" s="154" t="s">
        <v>2027</v>
      </c>
      <c r="C794" s="154">
        <v>148404</v>
      </c>
      <c r="D794" s="157">
        <v>44826</v>
      </c>
      <c r="E794" s="158">
        <v>20.68</v>
      </c>
      <c r="F794" s="158">
        <v>-0.19309999999999999</v>
      </c>
      <c r="G794" s="158">
        <v>0.38829999999999998</v>
      </c>
      <c r="H794" s="158">
        <v>-1.6174999999999999</v>
      </c>
      <c r="I794" s="158">
        <v>-0.43330000000000002</v>
      </c>
      <c r="J794" s="158">
        <v>4.8681999999999999</v>
      </c>
      <c r="K794" s="158">
        <v>21.575500000000002</v>
      </c>
      <c r="L794" s="158">
        <v>4.5500999999999996</v>
      </c>
      <c r="M794" s="158">
        <v>3.1936</v>
      </c>
      <c r="N794" s="158">
        <v>5.8342000000000001</v>
      </c>
      <c r="O794" s="158"/>
      <c r="P794" s="158"/>
      <c r="Q794" s="158">
        <v>38.4587</v>
      </c>
      <c r="R794" s="158">
        <v>35.581099999999999</v>
      </c>
      <c r="T794" s="106"/>
      <c r="U794" s="107"/>
      <c r="V794" s="107"/>
      <c r="W794" s="107"/>
      <c r="X794" s="107"/>
      <c r="Y794" s="107"/>
      <c r="Z794" s="107"/>
      <c r="AA794" s="107"/>
      <c r="AB794" s="107"/>
      <c r="AC794" s="107"/>
      <c r="AD794" s="107"/>
      <c r="AE794" s="107"/>
      <c r="AF794" s="107"/>
      <c r="AG794" s="107"/>
      <c r="AH794" s="107"/>
    </row>
    <row r="795" spans="1:34" x14ac:dyDescent="0.3">
      <c r="A795" s="154" t="s">
        <v>1653</v>
      </c>
      <c r="B795" s="154" t="s">
        <v>2028</v>
      </c>
      <c r="C795" s="154">
        <v>148405</v>
      </c>
      <c r="D795" s="157">
        <v>44826</v>
      </c>
      <c r="E795" s="158">
        <v>19.91</v>
      </c>
      <c r="F795" s="158">
        <v>-0.20050000000000001</v>
      </c>
      <c r="G795" s="158">
        <v>0.3528</v>
      </c>
      <c r="H795" s="158">
        <v>-1.679</v>
      </c>
      <c r="I795" s="158">
        <v>-0.54949999999999999</v>
      </c>
      <c r="J795" s="158">
        <v>4.6792999999999996</v>
      </c>
      <c r="K795" s="158">
        <v>21.0334</v>
      </c>
      <c r="L795" s="158">
        <v>3.6979000000000002</v>
      </c>
      <c r="M795" s="158">
        <v>1.9457</v>
      </c>
      <c r="N795" s="158">
        <v>4.1318000000000001</v>
      </c>
      <c r="O795" s="158"/>
      <c r="P795" s="158"/>
      <c r="Q795" s="158">
        <v>36.125599999999999</v>
      </c>
      <c r="R795" s="158">
        <v>33.329599999999999</v>
      </c>
      <c r="T795" s="106"/>
      <c r="U795" s="107"/>
      <c r="V795" s="107"/>
      <c r="W795" s="107"/>
      <c r="X795" s="107"/>
      <c r="Y795" s="107"/>
      <c r="Z795" s="107"/>
      <c r="AA795" s="107"/>
      <c r="AB795" s="107"/>
      <c r="AC795" s="107"/>
      <c r="AD795" s="107"/>
      <c r="AE795" s="107"/>
      <c r="AF795" s="107"/>
      <c r="AG795" s="107"/>
      <c r="AH795" s="107"/>
    </row>
    <row r="796" spans="1:34" x14ac:dyDescent="0.3">
      <c r="A796" s="154" t="s">
        <v>1653</v>
      </c>
      <c r="B796" s="154" t="s">
        <v>1698</v>
      </c>
      <c r="C796" s="154">
        <v>118275</v>
      </c>
      <c r="D796" s="157">
        <v>44826</v>
      </c>
      <c r="E796" s="158">
        <v>244.53</v>
      </c>
      <c r="F796" s="158">
        <v>-0.1633</v>
      </c>
      <c r="G796" s="158">
        <v>0.22539999999999999</v>
      </c>
      <c r="H796" s="158">
        <v>-1.6569</v>
      </c>
      <c r="I796" s="158">
        <v>-0.39510000000000001</v>
      </c>
      <c r="J796" s="158">
        <v>2.2837999999999998</v>
      </c>
      <c r="K796" s="158">
        <v>16.409600000000001</v>
      </c>
      <c r="L796" s="158">
        <v>3.2730999999999999</v>
      </c>
      <c r="M796" s="158">
        <v>1.5489999999999999</v>
      </c>
      <c r="N796" s="158">
        <v>0.2994</v>
      </c>
      <c r="O796" s="158">
        <v>21.232800000000001</v>
      </c>
      <c r="P796" s="158">
        <v>15.210800000000001</v>
      </c>
      <c r="Q796" s="158">
        <v>14.785500000000001</v>
      </c>
      <c r="R796" s="158">
        <v>27.517900000000001</v>
      </c>
      <c r="T796" s="106"/>
      <c r="U796" s="107"/>
      <c r="V796" s="107"/>
      <c r="W796" s="107"/>
      <c r="X796" s="107"/>
      <c r="Y796" s="107"/>
      <c r="Z796" s="107"/>
      <c r="AA796" s="107"/>
      <c r="AB796" s="107"/>
      <c r="AC796" s="107"/>
      <c r="AD796" s="107"/>
      <c r="AE796" s="107"/>
      <c r="AF796" s="107"/>
      <c r="AG796" s="107"/>
      <c r="AH796" s="107"/>
    </row>
    <row r="797" spans="1:34" x14ac:dyDescent="0.3">
      <c r="A797" s="154" t="s">
        <v>1653</v>
      </c>
      <c r="B797" s="154" t="s">
        <v>1699</v>
      </c>
      <c r="C797" s="154">
        <v>101922</v>
      </c>
      <c r="D797" s="157">
        <v>44826</v>
      </c>
      <c r="E797" s="158">
        <v>225.4</v>
      </c>
      <c r="F797" s="158">
        <v>-0.16830000000000001</v>
      </c>
      <c r="G797" s="158">
        <v>0.21340000000000001</v>
      </c>
      <c r="H797" s="158">
        <v>-1.6837</v>
      </c>
      <c r="I797" s="158">
        <v>-0.4461</v>
      </c>
      <c r="J797" s="158">
        <v>2.1665999999999999</v>
      </c>
      <c r="K797" s="158">
        <v>16.0181</v>
      </c>
      <c r="L797" s="158">
        <v>2.5663999999999998</v>
      </c>
      <c r="M797" s="158">
        <v>0.51729999999999998</v>
      </c>
      <c r="N797" s="158">
        <v>-1.0579000000000001</v>
      </c>
      <c r="O797" s="158">
        <v>19.626999999999999</v>
      </c>
      <c r="P797" s="158">
        <v>13.9482</v>
      </c>
      <c r="Q797" s="158">
        <v>17.7864</v>
      </c>
      <c r="R797" s="158">
        <v>25.829599999999999</v>
      </c>
      <c r="T797" s="106"/>
      <c r="U797" s="107"/>
      <c r="V797" s="107"/>
      <c r="W797" s="107"/>
      <c r="X797" s="107"/>
      <c r="Y797" s="107"/>
      <c r="Z797" s="107"/>
      <c r="AA797" s="107"/>
      <c r="AB797" s="107"/>
      <c r="AC797" s="107"/>
      <c r="AD797" s="107"/>
      <c r="AE797" s="107"/>
      <c r="AF797" s="107"/>
      <c r="AG797" s="107"/>
      <c r="AH797" s="107"/>
    </row>
    <row r="798" spans="1:34" x14ac:dyDescent="0.3">
      <c r="A798" s="154" t="s">
        <v>1653</v>
      </c>
      <c r="B798" s="154" t="s">
        <v>1739</v>
      </c>
      <c r="C798" s="154">
        <v>119076</v>
      </c>
      <c r="D798" s="157">
        <v>44826</v>
      </c>
      <c r="E798" s="158">
        <v>70.358000000000004</v>
      </c>
      <c r="F798" s="158">
        <v>-0.2283</v>
      </c>
      <c r="G798" s="158">
        <v>0.66959999999999997</v>
      </c>
      <c r="H798" s="158">
        <v>-1.7222999999999999</v>
      </c>
      <c r="I798" s="158">
        <v>0.15229999999999999</v>
      </c>
      <c r="J798" s="158">
        <v>2.7469000000000001</v>
      </c>
      <c r="K798" s="158">
        <v>19.735900000000001</v>
      </c>
      <c r="L798" s="158">
        <v>5.1516000000000002</v>
      </c>
      <c r="M798" s="158">
        <v>-0.1051</v>
      </c>
      <c r="N798" s="158">
        <v>-2.5971000000000002</v>
      </c>
      <c r="O798" s="158">
        <v>18.782499999999999</v>
      </c>
      <c r="P798" s="158">
        <v>13.764799999999999</v>
      </c>
      <c r="Q798" s="158">
        <v>15.145899999999999</v>
      </c>
      <c r="R798" s="158">
        <v>29.0182</v>
      </c>
      <c r="T798" s="106"/>
      <c r="U798" s="107"/>
      <c r="V798" s="107"/>
      <c r="W798" s="107"/>
      <c r="X798" s="107"/>
      <c r="Y798" s="107"/>
      <c r="Z798" s="107"/>
      <c r="AA798" s="107"/>
      <c r="AB798" s="107"/>
      <c r="AC798" s="107"/>
      <c r="AD798" s="107"/>
      <c r="AE798" s="107"/>
      <c r="AF798" s="107"/>
      <c r="AG798" s="107"/>
      <c r="AH798" s="107"/>
    </row>
    <row r="799" spans="1:34" x14ac:dyDescent="0.3">
      <c r="A799" s="154" t="s">
        <v>1653</v>
      </c>
      <c r="B799" s="154" t="s">
        <v>1837</v>
      </c>
      <c r="C799" s="154">
        <v>119077</v>
      </c>
      <c r="D799" s="157">
        <v>44826</v>
      </c>
      <c r="E799" s="158">
        <v>194.42818745178499</v>
      </c>
      <c r="F799" s="158">
        <v>-0.22700000000000001</v>
      </c>
      <c r="G799" s="158">
        <v>0.6704</v>
      </c>
      <c r="H799" s="158">
        <v>-1.7210000000000001</v>
      </c>
      <c r="I799" s="158">
        <v>0.15329999999999999</v>
      </c>
      <c r="J799" s="158">
        <v>2.7484000000000002</v>
      </c>
      <c r="K799" s="158">
        <v>19.735199999999999</v>
      </c>
      <c r="L799" s="158">
        <v>5.1528</v>
      </c>
      <c r="M799" s="158">
        <v>-0.10440000000000001</v>
      </c>
      <c r="N799" s="158">
        <v>-2.5962999999999998</v>
      </c>
      <c r="O799" s="158">
        <v>18.2165</v>
      </c>
      <c r="P799" s="158">
        <v>13.1435</v>
      </c>
      <c r="Q799" s="158">
        <v>14.825100000000001</v>
      </c>
      <c r="R799" s="158">
        <v>29.0199</v>
      </c>
      <c r="T799" s="106"/>
      <c r="U799" s="107"/>
      <c r="V799" s="107"/>
      <c r="W799" s="107"/>
      <c r="X799" s="107"/>
      <c r="Y799" s="107"/>
      <c r="Z799" s="107"/>
      <c r="AA799" s="107"/>
      <c r="AB799" s="107"/>
      <c r="AC799" s="107"/>
      <c r="AD799" s="107"/>
      <c r="AE799" s="107"/>
      <c r="AF799" s="107"/>
      <c r="AG799" s="107"/>
      <c r="AH799" s="107"/>
    </row>
    <row r="800" spans="1:34" x14ac:dyDescent="0.3">
      <c r="A800" s="154" t="s">
        <v>1653</v>
      </c>
      <c r="B800" s="154" t="s">
        <v>1740</v>
      </c>
      <c r="C800" s="154">
        <v>105875</v>
      </c>
      <c r="D800" s="157">
        <v>44826</v>
      </c>
      <c r="E800" s="158">
        <v>65.164000000000001</v>
      </c>
      <c r="F800" s="158">
        <v>-0.23119999999999999</v>
      </c>
      <c r="G800" s="158">
        <v>0.66110000000000002</v>
      </c>
      <c r="H800" s="158">
        <v>-1.7431000000000001</v>
      </c>
      <c r="I800" s="158">
        <v>0.1091</v>
      </c>
      <c r="J800" s="158">
        <v>2.6496</v>
      </c>
      <c r="K800" s="158">
        <v>19.3917</v>
      </c>
      <c r="L800" s="158">
        <v>4.5518000000000001</v>
      </c>
      <c r="M800" s="158">
        <v>-0.95299999999999996</v>
      </c>
      <c r="N800" s="158">
        <v>-3.7145999999999999</v>
      </c>
      <c r="O800" s="158">
        <v>17.529299999999999</v>
      </c>
      <c r="P800" s="158">
        <v>12.692399999999999</v>
      </c>
      <c r="Q800" s="158">
        <v>13.028700000000001</v>
      </c>
      <c r="R800" s="158">
        <v>27.615500000000001</v>
      </c>
      <c r="T800" s="106"/>
      <c r="U800" s="107"/>
      <c r="V800" s="107"/>
      <c r="W800" s="107"/>
      <c r="X800" s="107"/>
      <c r="Y800" s="107"/>
      <c r="Z800" s="107"/>
      <c r="AA800" s="107"/>
      <c r="AB800" s="107"/>
      <c r="AC800" s="107"/>
      <c r="AD800" s="107"/>
      <c r="AE800" s="107"/>
      <c r="AF800" s="107"/>
      <c r="AG800" s="107"/>
      <c r="AH800" s="107"/>
    </row>
    <row r="801" spans="1:34" x14ac:dyDescent="0.3">
      <c r="A801" s="154" t="s">
        <v>1653</v>
      </c>
      <c r="B801" s="154" t="s">
        <v>1838</v>
      </c>
      <c r="C801" s="154">
        <v>100080</v>
      </c>
      <c r="D801" s="157">
        <v>44826</v>
      </c>
      <c r="E801" s="158">
        <v>812.71883097929594</v>
      </c>
      <c r="F801" s="158">
        <v>-0.23139999999999999</v>
      </c>
      <c r="G801" s="158">
        <v>0.66159999999999997</v>
      </c>
      <c r="H801" s="158">
        <v>-1.7435</v>
      </c>
      <c r="I801" s="158">
        <v>0.1084</v>
      </c>
      <c r="J801" s="158">
        <v>2.6488999999999998</v>
      </c>
      <c r="K801" s="158">
        <v>19.389800000000001</v>
      </c>
      <c r="L801" s="158">
        <v>4.5510999999999999</v>
      </c>
      <c r="M801" s="158">
        <v>-0.95399999999999996</v>
      </c>
      <c r="N801" s="158">
        <v>-3.7145999999999999</v>
      </c>
      <c r="O801" s="158">
        <v>16.967500000000001</v>
      </c>
      <c r="P801" s="158">
        <v>12.071999999999999</v>
      </c>
      <c r="Q801" s="158">
        <v>18.8901</v>
      </c>
      <c r="R801" s="158">
        <v>27.616700000000002</v>
      </c>
      <c r="T801" s="106"/>
      <c r="U801" s="107"/>
      <c r="V801" s="107"/>
      <c r="W801" s="107"/>
      <c r="X801" s="107"/>
      <c r="Y801" s="107"/>
      <c r="Z801" s="107"/>
      <c r="AA801" s="107"/>
      <c r="AB801" s="107"/>
      <c r="AC801" s="107"/>
      <c r="AD801" s="107"/>
      <c r="AE801" s="107"/>
      <c r="AF801" s="107"/>
      <c r="AG801" s="107"/>
      <c r="AH801" s="107"/>
    </row>
    <row r="802" spans="1:34" x14ac:dyDescent="0.3">
      <c r="A802" s="154" t="s">
        <v>1653</v>
      </c>
      <c r="B802" s="154" t="s">
        <v>1662</v>
      </c>
      <c r="C802" s="154">
        <v>140353</v>
      </c>
      <c r="D802" s="157">
        <v>44826</v>
      </c>
      <c r="E802" s="158">
        <v>25.92</v>
      </c>
      <c r="F802" s="158">
        <v>-0.2041</v>
      </c>
      <c r="G802" s="158">
        <v>0.4612</v>
      </c>
      <c r="H802" s="158">
        <v>-1.4336</v>
      </c>
      <c r="I802" s="158">
        <v>-0.56010000000000004</v>
      </c>
      <c r="J802" s="158">
        <v>3.0125000000000002</v>
      </c>
      <c r="K802" s="158">
        <v>18.784700000000001</v>
      </c>
      <c r="L802" s="158">
        <v>4.7653999999999996</v>
      </c>
      <c r="M802" s="158">
        <v>5.0456000000000003</v>
      </c>
      <c r="N802" s="158">
        <v>4.7568999999999999</v>
      </c>
      <c r="O802" s="158">
        <v>20.0014</v>
      </c>
      <c r="P802" s="158">
        <v>14.349</v>
      </c>
      <c r="Q802" s="158">
        <v>13.2798</v>
      </c>
      <c r="R802" s="158">
        <v>31.444700000000001</v>
      </c>
      <c r="T802" s="106"/>
      <c r="U802" s="107"/>
      <c r="V802" s="107"/>
      <c r="W802" s="107"/>
      <c r="X802" s="107"/>
      <c r="Y802" s="107"/>
      <c r="Z802" s="107"/>
      <c r="AA802" s="107"/>
      <c r="AB802" s="107"/>
      <c r="AC802" s="107"/>
      <c r="AD802" s="107"/>
      <c r="AE802" s="107"/>
      <c r="AF802" s="107"/>
      <c r="AG802" s="107"/>
      <c r="AH802" s="107"/>
    </row>
    <row r="803" spans="1:34" x14ac:dyDescent="0.3">
      <c r="A803" s="154" t="s">
        <v>1653</v>
      </c>
      <c r="B803" s="154" t="s">
        <v>1663</v>
      </c>
      <c r="C803" s="154">
        <v>140355</v>
      </c>
      <c r="D803" s="157">
        <v>44826</v>
      </c>
      <c r="E803" s="158">
        <v>23.43</v>
      </c>
      <c r="F803" s="158">
        <v>-0.2087</v>
      </c>
      <c r="G803" s="158">
        <v>0.45019999999999999</v>
      </c>
      <c r="H803" s="158">
        <v>-1.4677</v>
      </c>
      <c r="I803" s="158">
        <v>-0.62350000000000005</v>
      </c>
      <c r="J803" s="158">
        <v>2.8624000000000001</v>
      </c>
      <c r="K803" s="158">
        <v>18.267600000000002</v>
      </c>
      <c r="L803" s="158">
        <v>3.8610000000000002</v>
      </c>
      <c r="M803" s="158">
        <v>3.6817000000000002</v>
      </c>
      <c r="N803" s="158">
        <v>2.9527999999999999</v>
      </c>
      <c r="O803" s="158">
        <v>17.903300000000002</v>
      </c>
      <c r="P803" s="158">
        <v>12.5083</v>
      </c>
      <c r="Q803" s="158">
        <v>11.7918</v>
      </c>
      <c r="R803" s="158">
        <v>29.168399999999998</v>
      </c>
      <c r="T803" s="106"/>
      <c r="U803" s="107"/>
      <c r="V803" s="107"/>
      <c r="W803" s="107"/>
      <c r="X803" s="107"/>
      <c r="Y803" s="107"/>
      <c r="Z803" s="107"/>
      <c r="AA803" s="107"/>
      <c r="AB803" s="107"/>
      <c r="AC803" s="107"/>
      <c r="AD803" s="107"/>
      <c r="AE803" s="107"/>
      <c r="AF803" s="107"/>
      <c r="AG803" s="107"/>
      <c r="AH803" s="107"/>
    </row>
    <row r="804" spans="1:34" x14ac:dyDescent="0.3">
      <c r="A804" s="154" t="s">
        <v>1653</v>
      </c>
      <c r="B804" s="154" t="s">
        <v>1668</v>
      </c>
      <c r="C804" s="154">
        <v>100520</v>
      </c>
      <c r="D804" s="157">
        <v>44826</v>
      </c>
      <c r="E804" s="158">
        <v>986.34040000000005</v>
      </c>
      <c r="F804" s="158">
        <v>-0.40510000000000002</v>
      </c>
      <c r="G804" s="158">
        <v>9.1899999999999996E-2</v>
      </c>
      <c r="H804" s="158">
        <v>-1.7736000000000001</v>
      </c>
      <c r="I804" s="158">
        <v>-0.93320000000000003</v>
      </c>
      <c r="J804" s="158">
        <v>2.8975</v>
      </c>
      <c r="K804" s="158">
        <v>17.3431</v>
      </c>
      <c r="L804" s="158">
        <v>4.9874000000000001</v>
      </c>
      <c r="M804" s="158">
        <v>4.4682000000000004</v>
      </c>
      <c r="N804" s="158">
        <v>5.6738999999999997</v>
      </c>
      <c r="O804" s="158">
        <v>20.5015</v>
      </c>
      <c r="P804" s="158">
        <v>12.1509</v>
      </c>
      <c r="Q804" s="158">
        <v>17.818999999999999</v>
      </c>
      <c r="R804" s="158">
        <v>35.517699999999998</v>
      </c>
      <c r="T804" s="106"/>
      <c r="U804" s="107"/>
      <c r="V804" s="107"/>
      <c r="W804" s="107"/>
      <c r="X804" s="107"/>
      <c r="Y804" s="107"/>
      <c r="Z804" s="107"/>
      <c r="AA804" s="107"/>
      <c r="AB804" s="107"/>
      <c r="AC804" s="107"/>
      <c r="AD804" s="107"/>
      <c r="AE804" s="107"/>
      <c r="AF804" s="107"/>
      <c r="AG804" s="107"/>
      <c r="AH804" s="107"/>
    </row>
    <row r="805" spans="1:34" x14ac:dyDescent="0.3">
      <c r="A805" s="154" t="s">
        <v>1653</v>
      </c>
      <c r="B805" s="154" t="s">
        <v>1669</v>
      </c>
      <c r="C805" s="154">
        <v>118535</v>
      </c>
      <c r="D805" s="157">
        <v>44826</v>
      </c>
      <c r="E805" s="158">
        <v>1074.2174</v>
      </c>
      <c r="F805" s="158">
        <v>-0.40310000000000001</v>
      </c>
      <c r="G805" s="158">
        <v>9.7799999999999998E-2</v>
      </c>
      <c r="H805" s="158">
        <v>-1.7602</v>
      </c>
      <c r="I805" s="158">
        <v>-0.90620000000000001</v>
      </c>
      <c r="J805" s="158">
        <v>2.9597000000000002</v>
      </c>
      <c r="K805" s="158">
        <v>17.554099999999998</v>
      </c>
      <c r="L805" s="158">
        <v>5.3632999999999997</v>
      </c>
      <c r="M805" s="158">
        <v>5.0316000000000001</v>
      </c>
      <c r="N805" s="158">
        <v>6.43</v>
      </c>
      <c r="O805" s="158">
        <v>21.397099999999998</v>
      </c>
      <c r="P805" s="158">
        <v>13.0825</v>
      </c>
      <c r="Q805" s="158">
        <v>15.9915</v>
      </c>
      <c r="R805" s="158">
        <v>36.499499999999998</v>
      </c>
      <c r="T805" s="106"/>
      <c r="U805" s="107"/>
      <c r="V805" s="107"/>
      <c r="W805" s="107"/>
      <c r="X805" s="107"/>
      <c r="Y805" s="107"/>
      <c r="Z805" s="107"/>
      <c r="AA805" s="107"/>
      <c r="AB805" s="107"/>
      <c r="AC805" s="107"/>
      <c r="AD805" s="107"/>
      <c r="AE805" s="107"/>
      <c r="AF805" s="107"/>
      <c r="AG805" s="107"/>
      <c r="AH805" s="107"/>
    </row>
    <row r="806" spans="1:34" x14ac:dyDescent="0.3">
      <c r="A806" s="154" t="s">
        <v>1653</v>
      </c>
      <c r="B806" s="154" t="s">
        <v>1670</v>
      </c>
      <c r="C806" s="154">
        <v>101762</v>
      </c>
      <c r="D806" s="157">
        <v>44826</v>
      </c>
      <c r="E806" s="158">
        <v>1101.7059999999999</v>
      </c>
      <c r="F806" s="158">
        <v>-0.54910000000000003</v>
      </c>
      <c r="G806" s="158">
        <v>-0.28060000000000002</v>
      </c>
      <c r="H806" s="158">
        <v>-1.643</v>
      </c>
      <c r="I806" s="158">
        <v>-0.73960000000000004</v>
      </c>
      <c r="J806" s="158">
        <v>2.6435</v>
      </c>
      <c r="K806" s="158">
        <v>17.983000000000001</v>
      </c>
      <c r="L806" s="158">
        <v>10.0763</v>
      </c>
      <c r="M806" s="158">
        <v>15.085900000000001</v>
      </c>
      <c r="N806" s="158">
        <v>15.101900000000001</v>
      </c>
      <c r="O806" s="158">
        <v>19.834099999999999</v>
      </c>
      <c r="P806" s="158">
        <v>13.395200000000001</v>
      </c>
      <c r="Q806" s="158">
        <v>18.469899999999999</v>
      </c>
      <c r="R806" s="158">
        <v>40.2254</v>
      </c>
      <c r="T806" s="106"/>
      <c r="U806" s="107"/>
      <c r="V806" s="107"/>
      <c r="W806" s="107"/>
      <c r="X806" s="107"/>
      <c r="Y806" s="107"/>
      <c r="Z806" s="107"/>
      <c r="AA806" s="107"/>
      <c r="AB806" s="107"/>
      <c r="AC806" s="107"/>
      <c r="AD806" s="107"/>
      <c r="AE806" s="107"/>
      <c r="AF806" s="107"/>
      <c r="AG806" s="107"/>
      <c r="AH806" s="107"/>
    </row>
    <row r="807" spans="1:34" x14ac:dyDescent="0.3">
      <c r="A807" s="154" t="s">
        <v>1653</v>
      </c>
      <c r="B807" s="154" t="s">
        <v>1671</v>
      </c>
      <c r="C807" s="154">
        <v>118955</v>
      </c>
      <c r="D807" s="157">
        <v>44826</v>
      </c>
      <c r="E807" s="158">
        <v>1182.259</v>
      </c>
      <c r="F807" s="158">
        <v>-0.54720000000000002</v>
      </c>
      <c r="G807" s="158">
        <v>-0.27500000000000002</v>
      </c>
      <c r="H807" s="158">
        <v>-1.6309</v>
      </c>
      <c r="I807" s="158">
        <v>-0.71679999999999999</v>
      </c>
      <c r="J807" s="158">
        <v>2.6958000000000002</v>
      </c>
      <c r="K807" s="158">
        <v>18.176600000000001</v>
      </c>
      <c r="L807" s="158">
        <v>10.4438</v>
      </c>
      <c r="M807" s="158">
        <v>15.670299999999999</v>
      </c>
      <c r="N807" s="158">
        <v>15.860799999999999</v>
      </c>
      <c r="O807" s="158">
        <v>20.558199999999999</v>
      </c>
      <c r="P807" s="158">
        <v>14.1699</v>
      </c>
      <c r="Q807" s="158">
        <v>15.3964</v>
      </c>
      <c r="R807" s="158">
        <v>41.097299999999997</v>
      </c>
      <c r="T807" s="106"/>
      <c r="U807" s="107"/>
      <c r="V807" s="107"/>
      <c r="W807" s="107"/>
      <c r="X807" s="107"/>
      <c r="Y807" s="107"/>
      <c r="Z807" s="107"/>
      <c r="AA807" s="107"/>
      <c r="AB807" s="107"/>
      <c r="AC807" s="107"/>
      <c r="AD807" s="107"/>
      <c r="AE807" s="107"/>
      <c r="AF807" s="107"/>
      <c r="AG807" s="107"/>
      <c r="AH807" s="107"/>
    </row>
    <row r="808" spans="1:34" x14ac:dyDescent="0.3">
      <c r="A808" s="154" t="s">
        <v>1653</v>
      </c>
      <c r="B808" s="154" t="s">
        <v>1664</v>
      </c>
      <c r="C808" s="154">
        <v>102252</v>
      </c>
      <c r="D808" s="157">
        <v>44826</v>
      </c>
      <c r="E808" s="158">
        <v>129.49090000000001</v>
      </c>
      <c r="F808" s="158">
        <v>-0.29220000000000002</v>
      </c>
      <c r="G808" s="158">
        <v>0.26269999999999999</v>
      </c>
      <c r="H808" s="158">
        <v>-1.7791999999999999</v>
      </c>
      <c r="I808" s="158">
        <v>-1.0555000000000001</v>
      </c>
      <c r="J808" s="158">
        <v>2.0533000000000001</v>
      </c>
      <c r="K808" s="158">
        <v>17.027699999999999</v>
      </c>
      <c r="L808" s="158">
        <v>-8.3999999999999995E-3</v>
      </c>
      <c r="M808" s="158">
        <v>-1.3422000000000001</v>
      </c>
      <c r="N808" s="158">
        <v>-0.53129999999999999</v>
      </c>
      <c r="O808" s="158">
        <v>16.910499999999999</v>
      </c>
      <c r="P808" s="158">
        <v>8.9603000000000002</v>
      </c>
      <c r="Q808" s="158">
        <v>14.7712</v>
      </c>
      <c r="R808" s="158">
        <v>25.710100000000001</v>
      </c>
      <c r="T808" s="106"/>
      <c r="U808" s="107"/>
      <c r="V808" s="107"/>
      <c r="W808" s="107"/>
      <c r="X808" s="107"/>
      <c r="Y808" s="107"/>
      <c r="Z808" s="107"/>
      <c r="AA808" s="107"/>
      <c r="AB808" s="107"/>
      <c r="AC808" s="107"/>
      <c r="AD808" s="107"/>
      <c r="AE808" s="107"/>
      <c r="AF808" s="107"/>
      <c r="AG808" s="107"/>
      <c r="AH808" s="107"/>
    </row>
    <row r="809" spans="1:34" x14ac:dyDescent="0.3">
      <c r="A809" s="154" t="s">
        <v>1653</v>
      </c>
      <c r="B809" s="154" t="s">
        <v>1665</v>
      </c>
      <c r="C809" s="154">
        <v>120046</v>
      </c>
      <c r="D809" s="157">
        <v>44826</v>
      </c>
      <c r="E809" s="158">
        <v>141.18940000000001</v>
      </c>
      <c r="F809" s="158">
        <v>-0.28910000000000002</v>
      </c>
      <c r="G809" s="158">
        <v>0.27210000000000001</v>
      </c>
      <c r="H809" s="158">
        <v>-1.7576000000000001</v>
      </c>
      <c r="I809" s="158">
        <v>-1.0105999999999999</v>
      </c>
      <c r="J809" s="158">
        <v>2.1541999999999999</v>
      </c>
      <c r="K809" s="158">
        <v>17.385899999999999</v>
      </c>
      <c r="L809" s="158">
        <v>0.59950000000000003</v>
      </c>
      <c r="M809" s="158">
        <v>-0.44850000000000001</v>
      </c>
      <c r="N809" s="158">
        <v>0.66259999999999997</v>
      </c>
      <c r="O809" s="158">
        <v>18.286899999999999</v>
      </c>
      <c r="P809" s="158">
        <v>10.0928</v>
      </c>
      <c r="Q809" s="158">
        <v>14.361499999999999</v>
      </c>
      <c r="R809" s="158">
        <v>27.196999999999999</v>
      </c>
      <c r="T809" s="106"/>
      <c r="U809" s="107"/>
      <c r="V809" s="107"/>
      <c r="W809" s="107"/>
      <c r="X809" s="107"/>
      <c r="Y809" s="107"/>
      <c r="Z809" s="107"/>
      <c r="AA809" s="107"/>
      <c r="AB809" s="107"/>
      <c r="AC809" s="107"/>
      <c r="AD809" s="107"/>
      <c r="AE809" s="107"/>
      <c r="AF809" s="107"/>
      <c r="AG809" s="107"/>
      <c r="AH809" s="107"/>
    </row>
    <row r="810" spans="1:34" x14ac:dyDescent="0.3">
      <c r="A810" s="154" t="s">
        <v>1653</v>
      </c>
      <c r="B810" s="154" t="s">
        <v>1672</v>
      </c>
      <c r="C810" s="154">
        <v>128235</v>
      </c>
      <c r="D810" s="157">
        <v>44826</v>
      </c>
      <c r="E810" s="158">
        <v>35.85</v>
      </c>
      <c r="F810" s="158">
        <v>-0.22270000000000001</v>
      </c>
      <c r="G810" s="158">
        <v>0.25169999999999998</v>
      </c>
      <c r="H810" s="158">
        <v>-1.8883000000000001</v>
      </c>
      <c r="I810" s="158">
        <v>-1.4839</v>
      </c>
      <c r="J810" s="158">
        <v>2.4578000000000002</v>
      </c>
      <c r="K810" s="158">
        <v>21.155799999999999</v>
      </c>
      <c r="L810" s="158">
        <v>4.4276</v>
      </c>
      <c r="M810" s="158">
        <v>4.8246000000000002</v>
      </c>
      <c r="N810" s="158">
        <v>5.1010999999999997</v>
      </c>
      <c r="O810" s="158">
        <v>19.532800000000002</v>
      </c>
      <c r="P810" s="158">
        <v>12.7593</v>
      </c>
      <c r="Q810" s="158">
        <v>16.221499999999999</v>
      </c>
      <c r="R810" s="158">
        <v>30.5334</v>
      </c>
      <c r="T810" s="106"/>
      <c r="U810" s="107"/>
      <c r="V810" s="107"/>
      <c r="W810" s="107"/>
      <c r="X810" s="107"/>
      <c r="Y810" s="107"/>
      <c r="Z810" s="107"/>
      <c r="AA810" s="107"/>
      <c r="AB810" s="107"/>
      <c r="AC810" s="107"/>
      <c r="AD810" s="107"/>
      <c r="AE810" s="107"/>
      <c r="AF810" s="107"/>
      <c r="AG810" s="107"/>
      <c r="AH810" s="107"/>
    </row>
    <row r="811" spans="1:34" x14ac:dyDescent="0.3">
      <c r="A811" s="154" t="s">
        <v>1653</v>
      </c>
      <c r="B811" s="154" t="s">
        <v>1673</v>
      </c>
      <c r="C811" s="154">
        <v>128236</v>
      </c>
      <c r="D811" s="157">
        <v>44826</v>
      </c>
      <c r="E811" s="158">
        <v>40.03</v>
      </c>
      <c r="F811" s="158">
        <v>-0.2243</v>
      </c>
      <c r="G811" s="158">
        <v>0.25040000000000001</v>
      </c>
      <c r="H811" s="158">
        <v>-1.8632</v>
      </c>
      <c r="I811" s="158">
        <v>-1.4524999999999999</v>
      </c>
      <c r="J811" s="158">
        <v>2.5621</v>
      </c>
      <c r="K811" s="158">
        <v>21.5609</v>
      </c>
      <c r="L811" s="158">
        <v>5.0932000000000004</v>
      </c>
      <c r="M811" s="158">
        <v>5.8155000000000001</v>
      </c>
      <c r="N811" s="158">
        <v>6.4911000000000003</v>
      </c>
      <c r="O811" s="158">
        <v>21.1081</v>
      </c>
      <c r="P811" s="158">
        <v>14.5144</v>
      </c>
      <c r="Q811" s="158">
        <v>17.740500000000001</v>
      </c>
      <c r="R811" s="158">
        <v>32.242100000000001</v>
      </c>
      <c r="T811" s="106"/>
      <c r="U811" s="107"/>
      <c r="V811" s="107"/>
      <c r="W811" s="107"/>
      <c r="X811" s="107"/>
      <c r="Y811" s="107"/>
      <c r="Z811" s="107"/>
      <c r="AA811" s="107"/>
      <c r="AB811" s="107"/>
      <c r="AC811" s="107"/>
      <c r="AD811" s="107"/>
      <c r="AE811" s="107"/>
      <c r="AF811" s="107"/>
      <c r="AG811" s="107"/>
      <c r="AH811" s="107"/>
    </row>
    <row r="812" spans="1:34" x14ac:dyDescent="0.3">
      <c r="A812" s="154" t="s">
        <v>1653</v>
      </c>
      <c r="B812" s="154" t="s">
        <v>1693</v>
      </c>
      <c r="C812" s="154">
        <v>118424</v>
      </c>
      <c r="D812" s="157">
        <v>44826</v>
      </c>
      <c r="E812" s="158">
        <v>149.49199999999999</v>
      </c>
      <c r="F812" s="158">
        <v>6.2899999999999998E-2</v>
      </c>
      <c r="G812" s="158">
        <v>0.38479999999999998</v>
      </c>
      <c r="H812" s="158">
        <v>-1.5243</v>
      </c>
      <c r="I812" s="158">
        <v>-0.55679999999999996</v>
      </c>
      <c r="J812" s="158">
        <v>2.6597</v>
      </c>
      <c r="K812" s="158">
        <v>19.517099999999999</v>
      </c>
      <c r="L812" s="158">
        <v>4.1684000000000001</v>
      </c>
      <c r="M812" s="158">
        <v>2.5604</v>
      </c>
      <c r="N812" s="158">
        <v>4.3428000000000004</v>
      </c>
      <c r="O812" s="158">
        <v>15.8378</v>
      </c>
      <c r="P812" s="158">
        <v>9.8155000000000001</v>
      </c>
      <c r="Q812" s="158">
        <v>14.3834</v>
      </c>
      <c r="R812" s="158">
        <v>28.3611</v>
      </c>
      <c r="T812" s="106"/>
      <c r="U812" s="107"/>
      <c r="V812" s="107"/>
      <c r="W812" s="107"/>
      <c r="X812" s="107"/>
      <c r="Y812" s="107"/>
      <c r="Z812" s="107"/>
      <c r="AA812" s="107"/>
      <c r="AB812" s="107"/>
      <c r="AC812" s="107"/>
      <c r="AD812" s="107"/>
      <c r="AE812" s="107"/>
      <c r="AF812" s="107"/>
      <c r="AG812" s="107"/>
      <c r="AH812" s="107"/>
    </row>
    <row r="813" spans="1:34" x14ac:dyDescent="0.3">
      <c r="A813" s="154" t="s">
        <v>1653</v>
      </c>
      <c r="B813" s="154" t="s">
        <v>1694</v>
      </c>
      <c r="C813" s="154">
        <v>108594</v>
      </c>
      <c r="D813" s="157">
        <v>44826</v>
      </c>
      <c r="E813" s="158">
        <v>139.529</v>
      </c>
      <c r="F813" s="158">
        <v>6.0999999999999999E-2</v>
      </c>
      <c r="G813" s="158">
        <v>0.37840000000000001</v>
      </c>
      <c r="H813" s="158">
        <v>-1.5384</v>
      </c>
      <c r="I813" s="158">
        <v>-0.58430000000000004</v>
      </c>
      <c r="J813" s="158">
        <v>2.5971000000000002</v>
      </c>
      <c r="K813" s="158">
        <v>19.3065</v>
      </c>
      <c r="L813" s="158">
        <v>3.7930999999999999</v>
      </c>
      <c r="M813" s="158">
        <v>2.0173000000000001</v>
      </c>
      <c r="N813" s="158">
        <v>3.6158000000000001</v>
      </c>
      <c r="O813" s="158">
        <v>15.0364</v>
      </c>
      <c r="P813" s="158">
        <v>9.0433000000000003</v>
      </c>
      <c r="Q813" s="158">
        <v>16.776399999999999</v>
      </c>
      <c r="R813" s="158">
        <v>27.4636</v>
      </c>
      <c r="T813" s="106"/>
      <c r="U813" s="107"/>
      <c r="V813" s="107"/>
      <c r="W813" s="107"/>
      <c r="X813" s="107"/>
      <c r="Y813" s="107"/>
      <c r="Z813" s="107"/>
      <c r="AA813" s="107"/>
      <c r="AB813" s="107"/>
      <c r="AC813" s="107"/>
      <c r="AD813" s="107"/>
      <c r="AE813" s="107"/>
      <c r="AF813" s="107"/>
      <c r="AG813" s="107"/>
      <c r="AH813" s="107"/>
    </row>
    <row r="814" spans="1:34" x14ac:dyDescent="0.3">
      <c r="A814" s="154" t="s">
        <v>1653</v>
      </c>
      <c r="B814" s="154" t="s">
        <v>1674</v>
      </c>
      <c r="C814" s="154">
        <v>120492</v>
      </c>
      <c r="D814" s="157">
        <v>44826</v>
      </c>
      <c r="E814" s="158">
        <v>59.6783</v>
      </c>
      <c r="F814" s="158">
        <v>-0.41649999999999998</v>
      </c>
      <c r="G814" s="158">
        <v>0.29730000000000001</v>
      </c>
      <c r="H814" s="158">
        <v>-1.7201</v>
      </c>
      <c r="I814" s="158">
        <v>-0.68530000000000002</v>
      </c>
      <c r="J814" s="158">
        <v>3.6103000000000001</v>
      </c>
      <c r="K814" s="158">
        <v>19.4512</v>
      </c>
      <c r="L814" s="158">
        <v>7.3686999999999996</v>
      </c>
      <c r="M814" s="158">
        <v>7.8556999999999997</v>
      </c>
      <c r="N814" s="158">
        <v>6.4131</v>
      </c>
      <c r="O814" s="158">
        <v>19.085899999999999</v>
      </c>
      <c r="P814" s="158">
        <v>13.056800000000001</v>
      </c>
      <c r="Q814" s="158">
        <v>16.300699999999999</v>
      </c>
      <c r="R814" s="158">
        <v>35.435000000000002</v>
      </c>
      <c r="T814" s="106"/>
      <c r="U814" s="107"/>
      <c r="V814" s="107"/>
      <c r="W814" s="107"/>
      <c r="X814" s="107"/>
      <c r="Y814" s="107"/>
      <c r="Z814" s="107"/>
      <c r="AA814" s="107"/>
      <c r="AB814" s="107"/>
      <c r="AC814" s="107"/>
      <c r="AD814" s="107"/>
      <c r="AE814" s="107"/>
      <c r="AF814" s="107"/>
      <c r="AG814" s="107"/>
      <c r="AH814" s="107"/>
    </row>
    <row r="815" spans="1:34" x14ac:dyDescent="0.3">
      <c r="A815" s="154" t="s">
        <v>1653</v>
      </c>
      <c r="B815" s="154" t="s">
        <v>2008</v>
      </c>
      <c r="C815" s="154">
        <v>109522</v>
      </c>
      <c r="D815" s="157">
        <v>44826</v>
      </c>
      <c r="E815" s="158">
        <v>54.325499999999998</v>
      </c>
      <c r="F815" s="158">
        <v>-0.41849999999999998</v>
      </c>
      <c r="G815" s="158">
        <v>0.2913</v>
      </c>
      <c r="H815" s="158">
        <v>-1.734</v>
      </c>
      <c r="I815" s="158">
        <v>-0.71350000000000002</v>
      </c>
      <c r="J815" s="158">
        <v>3.5371000000000001</v>
      </c>
      <c r="K815" s="158">
        <v>19.201000000000001</v>
      </c>
      <c r="L815" s="158">
        <v>6.9385000000000003</v>
      </c>
      <c r="M815" s="158">
        <v>7.2255000000000003</v>
      </c>
      <c r="N815" s="158">
        <v>5.5860000000000003</v>
      </c>
      <c r="O815" s="158">
        <v>18.161100000000001</v>
      </c>
      <c r="P815" s="158">
        <v>12.178800000000001</v>
      </c>
      <c r="Q815" s="158">
        <v>12.8443</v>
      </c>
      <c r="R815" s="158">
        <v>34.3825</v>
      </c>
      <c r="T815" s="106"/>
      <c r="U815" s="107"/>
      <c r="V815" s="107"/>
      <c r="W815" s="107"/>
      <c r="X815" s="107"/>
      <c r="Y815" s="107"/>
      <c r="Z815" s="107"/>
      <c r="AA815" s="107"/>
      <c r="AB815" s="107"/>
      <c r="AC815" s="107"/>
      <c r="AD815" s="107"/>
      <c r="AE815" s="107"/>
      <c r="AF815" s="107"/>
      <c r="AG815" s="107"/>
      <c r="AH815" s="107"/>
    </row>
    <row r="816" spans="1:34" x14ac:dyDescent="0.3">
      <c r="A816" s="154" t="s">
        <v>1653</v>
      </c>
      <c r="B816" s="154" t="s">
        <v>1681</v>
      </c>
      <c r="C816" s="154">
        <v>112090</v>
      </c>
      <c r="D816" s="157">
        <v>44826</v>
      </c>
      <c r="E816" s="158">
        <v>53.887</v>
      </c>
      <c r="F816" s="158">
        <v>-0.3034</v>
      </c>
      <c r="G816" s="158">
        <v>-9.64E-2</v>
      </c>
      <c r="H816" s="158">
        <v>-2.1642000000000001</v>
      </c>
      <c r="I816" s="158">
        <v>-1.0721000000000001</v>
      </c>
      <c r="J816" s="158">
        <v>2.5091000000000001</v>
      </c>
      <c r="K816" s="158">
        <v>17.513500000000001</v>
      </c>
      <c r="L816" s="158">
        <v>5.6256000000000004</v>
      </c>
      <c r="M816" s="158">
        <v>5.1105</v>
      </c>
      <c r="N816" s="158">
        <v>1.7965</v>
      </c>
      <c r="O816" s="158">
        <v>15.348699999999999</v>
      </c>
      <c r="P816" s="158">
        <v>11.1485</v>
      </c>
      <c r="Q816" s="158">
        <v>13.7896</v>
      </c>
      <c r="R816" s="158">
        <v>25.553999999999998</v>
      </c>
      <c r="T816" s="106"/>
      <c r="U816" s="107"/>
      <c r="V816" s="107"/>
      <c r="W816" s="107"/>
      <c r="X816" s="107"/>
      <c r="Y816" s="107"/>
      <c r="Z816" s="107"/>
      <c r="AA816" s="107"/>
      <c r="AB816" s="107"/>
      <c r="AC816" s="107"/>
      <c r="AD816" s="107"/>
      <c r="AE816" s="107"/>
      <c r="AF816" s="107"/>
      <c r="AG816" s="107"/>
      <c r="AH816" s="107"/>
    </row>
    <row r="817" spans="1:34" x14ac:dyDescent="0.3">
      <c r="A817" s="154" t="s">
        <v>1653</v>
      </c>
      <c r="B817" s="154" t="s">
        <v>1682</v>
      </c>
      <c r="C817" s="154">
        <v>120166</v>
      </c>
      <c r="D817" s="157">
        <v>44826</v>
      </c>
      <c r="E817" s="158">
        <v>59.228000000000002</v>
      </c>
      <c r="F817" s="158">
        <v>-0.30130000000000001</v>
      </c>
      <c r="G817" s="158">
        <v>-8.9399999999999993E-2</v>
      </c>
      <c r="H817" s="158">
        <v>-2.1478000000000002</v>
      </c>
      <c r="I817" s="158">
        <v>-1.0376000000000001</v>
      </c>
      <c r="J817" s="158">
        <v>2.5876999999999999</v>
      </c>
      <c r="K817" s="158">
        <v>17.784600000000001</v>
      </c>
      <c r="L817" s="158">
        <v>6.1300999999999997</v>
      </c>
      <c r="M817" s="158">
        <v>5.8587999999999996</v>
      </c>
      <c r="N817" s="158">
        <v>2.7656999999999998</v>
      </c>
      <c r="O817" s="158">
        <v>16.454899999999999</v>
      </c>
      <c r="P817" s="158">
        <v>12.2537</v>
      </c>
      <c r="Q817" s="158">
        <v>16.5212</v>
      </c>
      <c r="R817" s="158">
        <v>26.752500000000001</v>
      </c>
      <c r="T817" s="106"/>
      <c r="U817" s="107"/>
      <c r="V817" s="107"/>
      <c r="W817" s="107"/>
      <c r="X817" s="107"/>
      <c r="Y817" s="107"/>
      <c r="Z817" s="107"/>
      <c r="AA817" s="107"/>
      <c r="AB817" s="107"/>
      <c r="AC817" s="107"/>
      <c r="AD817" s="107"/>
      <c r="AE817" s="107"/>
      <c r="AF817" s="107"/>
      <c r="AG817" s="107"/>
      <c r="AH817" s="107"/>
    </row>
    <row r="818" spans="1:34" x14ac:dyDescent="0.3">
      <c r="A818" s="154" t="s">
        <v>1653</v>
      </c>
      <c r="B818" s="154" t="s">
        <v>1695</v>
      </c>
      <c r="C818" s="154">
        <v>119291</v>
      </c>
      <c r="D818" s="157">
        <v>44826</v>
      </c>
      <c r="E818" s="158">
        <v>130.726</v>
      </c>
      <c r="F818" s="158">
        <v>4.0599999999999997E-2</v>
      </c>
      <c r="G818" s="158">
        <v>0.37009999999999998</v>
      </c>
      <c r="H818" s="158">
        <v>-1.6994</v>
      </c>
      <c r="I818" s="158">
        <v>-1.1568000000000001</v>
      </c>
      <c r="J818" s="158">
        <v>2.4539</v>
      </c>
      <c r="K818" s="158">
        <v>17.107600000000001</v>
      </c>
      <c r="L818" s="158">
        <v>5.4455</v>
      </c>
      <c r="M818" s="158">
        <v>5.1748000000000003</v>
      </c>
      <c r="N818" s="158">
        <v>2.9363000000000001</v>
      </c>
      <c r="O818" s="158">
        <v>16.2912</v>
      </c>
      <c r="P818" s="158">
        <v>10.3826</v>
      </c>
      <c r="Q818" s="158">
        <v>13.530200000000001</v>
      </c>
      <c r="R818" s="158">
        <v>24.9758</v>
      </c>
      <c r="T818" s="106"/>
      <c r="U818" s="107"/>
      <c r="V818" s="107"/>
      <c r="W818" s="107"/>
      <c r="X818" s="107"/>
      <c r="Y818" s="107"/>
      <c r="Z818" s="107"/>
      <c r="AA818" s="107"/>
      <c r="AB818" s="107"/>
      <c r="AC818" s="107"/>
      <c r="AD818" s="107"/>
      <c r="AE818" s="107"/>
      <c r="AF818" s="107"/>
      <c r="AG818" s="107"/>
      <c r="AH818" s="107"/>
    </row>
    <row r="819" spans="1:34" x14ac:dyDescent="0.3">
      <c r="A819" s="154" t="s">
        <v>1653</v>
      </c>
      <c r="B819" s="154" t="s">
        <v>1696</v>
      </c>
      <c r="C819" s="154">
        <v>118043</v>
      </c>
      <c r="D819" s="157">
        <v>44826</v>
      </c>
      <c r="E819" s="158">
        <v>122.181</v>
      </c>
      <c r="F819" s="158">
        <v>3.85E-2</v>
      </c>
      <c r="G819" s="158">
        <v>0.3639</v>
      </c>
      <c r="H819" s="158">
        <v>-1.7134</v>
      </c>
      <c r="I819" s="158">
        <v>-1.1848000000000001</v>
      </c>
      <c r="J819" s="158">
        <v>2.3892000000000002</v>
      </c>
      <c r="K819" s="158">
        <v>16.888300000000001</v>
      </c>
      <c r="L819" s="158">
        <v>5.0530999999999997</v>
      </c>
      <c r="M819" s="158">
        <v>4.6033999999999997</v>
      </c>
      <c r="N819" s="158">
        <v>2.1905000000000001</v>
      </c>
      <c r="O819" s="158">
        <v>15.478300000000001</v>
      </c>
      <c r="P819" s="158">
        <v>9.5922999999999998</v>
      </c>
      <c r="Q819" s="158">
        <v>15.5047</v>
      </c>
      <c r="R819" s="158">
        <v>24.079799999999999</v>
      </c>
      <c r="T819" s="106"/>
      <c r="U819" s="107"/>
      <c r="V819" s="107"/>
      <c r="W819" s="107"/>
      <c r="X819" s="107"/>
      <c r="Y819" s="107"/>
      <c r="Z819" s="107"/>
      <c r="AA819" s="107"/>
      <c r="AB819" s="107"/>
      <c r="AC819" s="107"/>
      <c r="AD819" s="107"/>
      <c r="AE819" s="107"/>
      <c r="AF819" s="107"/>
      <c r="AG819" s="107"/>
      <c r="AH819" s="107"/>
    </row>
    <row r="820" spans="1:34" x14ac:dyDescent="0.3">
      <c r="A820" s="154" t="s">
        <v>1653</v>
      </c>
      <c r="B820" s="154" t="s">
        <v>1697</v>
      </c>
      <c r="C820" s="154">
        <v>120264</v>
      </c>
      <c r="D820" s="157">
        <v>44826</v>
      </c>
      <c r="E820" s="158">
        <v>72.423199999999994</v>
      </c>
      <c r="F820" s="158">
        <v>0.35470000000000002</v>
      </c>
      <c r="G820" s="158">
        <v>1.2279</v>
      </c>
      <c r="H820" s="158">
        <v>-0.628</v>
      </c>
      <c r="I820" s="158">
        <v>2.46E-2</v>
      </c>
      <c r="J820" s="158">
        <v>3.2124999999999999</v>
      </c>
      <c r="K820" s="158">
        <v>17.559100000000001</v>
      </c>
      <c r="L820" s="158">
        <v>5.4405000000000001</v>
      </c>
      <c r="M820" s="158">
        <v>3.3313999999999999</v>
      </c>
      <c r="N820" s="158">
        <v>1.2857000000000001</v>
      </c>
      <c r="O820" s="158">
        <v>13.302300000000001</v>
      </c>
      <c r="P820" s="158">
        <v>10.679500000000001</v>
      </c>
      <c r="Q820" s="158">
        <v>10.4763</v>
      </c>
      <c r="R820" s="158">
        <v>22.6678</v>
      </c>
      <c r="T820" s="106"/>
      <c r="U820" s="107"/>
      <c r="V820" s="107"/>
      <c r="W820" s="107"/>
      <c r="X820" s="107"/>
      <c r="Y820" s="107"/>
      <c r="Z820" s="107"/>
      <c r="AA820" s="107"/>
      <c r="AB820" s="107"/>
      <c r="AC820" s="107"/>
      <c r="AD820" s="107"/>
      <c r="AE820" s="107"/>
      <c r="AF820" s="107"/>
      <c r="AG820" s="107"/>
      <c r="AH820" s="107"/>
    </row>
    <row r="821" spans="1:34" x14ac:dyDescent="0.3">
      <c r="A821" s="154" t="s">
        <v>1653</v>
      </c>
      <c r="B821" s="154" t="s">
        <v>1883</v>
      </c>
      <c r="C821" s="154">
        <v>100313</v>
      </c>
      <c r="D821" s="157">
        <v>44826</v>
      </c>
      <c r="E821" s="158">
        <v>67.380099999999999</v>
      </c>
      <c r="F821" s="158">
        <v>0.35270000000000001</v>
      </c>
      <c r="G821" s="158">
        <v>1.2210000000000001</v>
      </c>
      <c r="H821" s="158">
        <v>-0.64339999999999997</v>
      </c>
      <c r="I821" s="158">
        <v>-6.1999999999999998E-3</v>
      </c>
      <c r="J821" s="158">
        <v>3.1419000000000001</v>
      </c>
      <c r="K821" s="158">
        <v>17.319299999999998</v>
      </c>
      <c r="L821" s="158">
        <v>4.9870999999999999</v>
      </c>
      <c r="M821" s="158">
        <v>2.6469</v>
      </c>
      <c r="N821" s="158">
        <v>0.36940000000000001</v>
      </c>
      <c r="O821" s="158">
        <v>12.3635</v>
      </c>
      <c r="P821" s="158">
        <v>9.7407000000000004</v>
      </c>
      <c r="Q821" s="158">
        <v>9.0222999999999995</v>
      </c>
      <c r="R821" s="158">
        <v>21.551200000000001</v>
      </c>
      <c r="T821" s="106"/>
      <c r="U821" s="107"/>
      <c r="V821" s="107"/>
      <c r="W821" s="107"/>
      <c r="X821" s="107"/>
      <c r="Y821" s="107"/>
      <c r="Z821" s="107"/>
      <c r="AA821" s="107"/>
      <c r="AB821" s="107"/>
      <c r="AC821" s="107"/>
      <c r="AD821" s="107"/>
      <c r="AE821" s="107"/>
      <c r="AF821" s="107"/>
      <c r="AG821" s="107"/>
      <c r="AH821" s="107"/>
    </row>
    <row r="822" spans="1:34" x14ac:dyDescent="0.3">
      <c r="A822" s="154" t="s">
        <v>1653</v>
      </c>
      <c r="B822" s="154" t="s">
        <v>1691</v>
      </c>
      <c r="C822" s="154">
        <v>129046</v>
      </c>
      <c r="D822" s="157">
        <v>44826</v>
      </c>
      <c r="E822" s="158">
        <v>37.900399999999998</v>
      </c>
      <c r="F822" s="158">
        <v>-0.1996</v>
      </c>
      <c r="G822" s="158">
        <v>0.59530000000000005</v>
      </c>
      <c r="H822" s="158">
        <v>-1.0940000000000001</v>
      </c>
      <c r="I822" s="158">
        <v>1.5495000000000001</v>
      </c>
      <c r="J822" s="158">
        <v>6.5895999999999999</v>
      </c>
      <c r="K822" s="158">
        <v>21.562899999999999</v>
      </c>
      <c r="L822" s="158">
        <v>10.185499999999999</v>
      </c>
      <c r="M822" s="158">
        <v>4.6844999999999999</v>
      </c>
      <c r="N822" s="158">
        <v>-1.3907</v>
      </c>
      <c r="O822" s="158">
        <v>11.6409</v>
      </c>
      <c r="P822" s="158">
        <v>7.1361999999999997</v>
      </c>
      <c r="Q822" s="158">
        <v>17.1706</v>
      </c>
      <c r="R822" s="158">
        <v>19.968399999999999</v>
      </c>
      <c r="T822" s="106"/>
      <c r="U822" s="107"/>
      <c r="V822" s="107"/>
      <c r="W822" s="107"/>
      <c r="X822" s="107"/>
      <c r="Y822" s="107"/>
      <c r="Z822" s="107"/>
      <c r="AA822" s="107"/>
      <c r="AB822" s="107"/>
      <c r="AC822" s="107"/>
      <c r="AD822" s="107"/>
      <c r="AE822" s="107"/>
      <c r="AF822" s="107"/>
      <c r="AG822" s="107"/>
      <c r="AH822" s="107"/>
    </row>
    <row r="823" spans="1:34" x14ac:dyDescent="0.3">
      <c r="A823" s="154" t="s">
        <v>1653</v>
      </c>
      <c r="B823" s="154" t="s">
        <v>1692</v>
      </c>
      <c r="C823" s="154">
        <v>129048</v>
      </c>
      <c r="D823" s="157">
        <v>44826</v>
      </c>
      <c r="E823" s="158">
        <v>35.03</v>
      </c>
      <c r="F823" s="158">
        <v>-0.20200000000000001</v>
      </c>
      <c r="G823" s="158">
        <v>0.58840000000000003</v>
      </c>
      <c r="H823" s="158">
        <v>-1.1100000000000001</v>
      </c>
      <c r="I823" s="158">
        <v>1.5165</v>
      </c>
      <c r="J823" s="158">
        <v>6.5137</v>
      </c>
      <c r="K823" s="158">
        <v>21.308499999999999</v>
      </c>
      <c r="L823" s="158">
        <v>9.7073999999999998</v>
      </c>
      <c r="M823" s="158">
        <v>4.0034000000000001</v>
      </c>
      <c r="N823" s="158">
        <v>-2.2480000000000002</v>
      </c>
      <c r="O823" s="158">
        <v>10.6378</v>
      </c>
      <c r="P823" s="158">
        <v>6.1651999999999996</v>
      </c>
      <c r="Q823" s="158">
        <v>16.078299999999999</v>
      </c>
      <c r="R823" s="158">
        <v>18.919599999999999</v>
      </c>
      <c r="T823" s="106"/>
      <c r="U823" s="107"/>
      <c r="V823" s="107"/>
      <c r="W823" s="107"/>
      <c r="X823" s="107"/>
      <c r="Y823" s="107"/>
      <c r="Z823" s="107"/>
      <c r="AA823" s="107"/>
      <c r="AB823" s="107"/>
      <c r="AC823" s="107"/>
      <c r="AD823" s="107"/>
      <c r="AE823" s="107"/>
      <c r="AF823" s="107"/>
      <c r="AG823" s="107"/>
      <c r="AH823" s="107"/>
    </row>
    <row r="824" spans="1:34" x14ac:dyDescent="0.3">
      <c r="A824" s="154" t="s">
        <v>1653</v>
      </c>
      <c r="B824" s="154" t="s">
        <v>1868</v>
      </c>
      <c r="C824" s="154">
        <v>143793</v>
      </c>
      <c r="D824" s="157">
        <v>44826</v>
      </c>
      <c r="E824" s="158">
        <v>17.6511</v>
      </c>
      <c r="F824" s="158">
        <v>-0.48649999999999999</v>
      </c>
      <c r="G824" s="158">
        <v>0.1731</v>
      </c>
      <c r="H824" s="158">
        <v>-1.6164000000000001</v>
      </c>
      <c r="I824" s="158">
        <v>-0.19450000000000001</v>
      </c>
      <c r="J824" s="158">
        <v>2.7696999999999998</v>
      </c>
      <c r="K824" s="158">
        <v>18.3446</v>
      </c>
      <c r="L824" s="158">
        <v>5.5965999999999996</v>
      </c>
      <c r="M824" s="158">
        <v>4.5075000000000003</v>
      </c>
      <c r="N824" s="158">
        <v>4.4684999999999997</v>
      </c>
      <c r="O824" s="158">
        <v>17.875900000000001</v>
      </c>
      <c r="P824" s="158"/>
      <c r="Q824" s="158">
        <v>14.4565</v>
      </c>
      <c r="R824" s="158">
        <v>29.227399999999999</v>
      </c>
      <c r="T824" s="106"/>
      <c r="U824" s="107"/>
      <c r="V824" s="107"/>
      <c r="W824" s="107"/>
      <c r="X824" s="107"/>
      <c r="Y824" s="107"/>
      <c r="Z824" s="107"/>
      <c r="AA824" s="107"/>
      <c r="AB824" s="107"/>
      <c r="AC824" s="107"/>
      <c r="AD824" s="107"/>
      <c r="AE824" s="107"/>
      <c r="AF824" s="107"/>
      <c r="AG824" s="107"/>
      <c r="AH824" s="107"/>
    </row>
    <row r="825" spans="1:34" x14ac:dyDescent="0.3">
      <c r="A825" s="154" t="s">
        <v>1653</v>
      </c>
      <c r="B825" s="154" t="s">
        <v>1869</v>
      </c>
      <c r="C825" s="154">
        <v>143787</v>
      </c>
      <c r="D825" s="157">
        <v>44826</v>
      </c>
      <c r="E825" s="158">
        <v>16.187000000000001</v>
      </c>
      <c r="F825" s="158">
        <v>-0.49180000000000001</v>
      </c>
      <c r="G825" s="158">
        <v>0.1578</v>
      </c>
      <c r="H825" s="158">
        <v>-1.6519999999999999</v>
      </c>
      <c r="I825" s="158">
        <v>-0.26679999999999998</v>
      </c>
      <c r="J825" s="158">
        <v>2.6038999999999999</v>
      </c>
      <c r="K825" s="158">
        <v>17.7896</v>
      </c>
      <c r="L825" s="158">
        <v>4.4645999999999999</v>
      </c>
      <c r="M825" s="158">
        <v>2.9150999999999998</v>
      </c>
      <c r="N825" s="158">
        <v>2.4007999999999998</v>
      </c>
      <c r="O825" s="158">
        <v>15.5731</v>
      </c>
      <c r="P825" s="158"/>
      <c r="Q825" s="158">
        <v>12.125500000000001</v>
      </c>
      <c r="R825" s="158">
        <v>26.716000000000001</v>
      </c>
      <c r="T825" s="106"/>
      <c r="U825" s="107"/>
      <c r="V825" s="107"/>
      <c r="W825" s="107"/>
      <c r="X825" s="107"/>
      <c r="Y825" s="107"/>
      <c r="Z825" s="107"/>
      <c r="AA825" s="107"/>
      <c r="AB825" s="107"/>
      <c r="AC825" s="107"/>
      <c r="AD825" s="107"/>
      <c r="AE825" s="107"/>
      <c r="AF825" s="107"/>
      <c r="AG825" s="107"/>
      <c r="AH825" s="107"/>
    </row>
    <row r="826" spans="1:34" x14ac:dyDescent="0.3">
      <c r="A826" s="154" t="s">
        <v>1653</v>
      </c>
      <c r="B826" s="154" t="s">
        <v>1655</v>
      </c>
      <c r="C826" s="154">
        <v>122639</v>
      </c>
      <c r="D826" s="157">
        <v>44826</v>
      </c>
      <c r="E826" s="158">
        <v>51.602899999999998</v>
      </c>
      <c r="F826" s="158">
        <v>-0.74570000000000003</v>
      </c>
      <c r="G826" s="158">
        <v>-0.27900000000000003</v>
      </c>
      <c r="H826" s="158">
        <v>-2.0926999999999998</v>
      </c>
      <c r="I826" s="158">
        <v>-1.2738</v>
      </c>
      <c r="J826" s="158">
        <v>0.3206</v>
      </c>
      <c r="K826" s="158">
        <v>12.3781</v>
      </c>
      <c r="L826" s="158">
        <v>-7.0499999999999993E-2</v>
      </c>
      <c r="M826" s="158">
        <v>-2.9922</v>
      </c>
      <c r="N826" s="158">
        <v>-2.0396000000000001</v>
      </c>
      <c r="O826" s="158">
        <v>25.100200000000001</v>
      </c>
      <c r="P826" s="158">
        <v>18.3064</v>
      </c>
      <c r="Q826" s="158">
        <v>19.239899999999999</v>
      </c>
      <c r="R826" s="158">
        <v>27.572800000000001</v>
      </c>
      <c r="T826" s="106"/>
      <c r="U826" s="107"/>
      <c r="V826" s="107"/>
      <c r="W826" s="107"/>
      <c r="X826" s="107"/>
      <c r="Y826" s="107"/>
      <c r="Z826" s="107"/>
      <c r="AA826" s="107"/>
      <c r="AB826" s="107"/>
      <c r="AC826" s="107"/>
      <c r="AD826" s="107"/>
      <c r="AE826" s="107"/>
      <c r="AF826" s="107"/>
      <c r="AG826" s="107"/>
      <c r="AH826" s="107"/>
    </row>
    <row r="827" spans="1:34" x14ac:dyDescent="0.3">
      <c r="A827" s="154" t="s">
        <v>1653</v>
      </c>
      <c r="B827" s="154" t="s">
        <v>1654</v>
      </c>
      <c r="C827" s="154">
        <v>122640</v>
      </c>
      <c r="D827" s="157">
        <v>44826</v>
      </c>
      <c r="E827" s="158">
        <v>48.3598</v>
      </c>
      <c r="F827" s="158">
        <v>-0.74809999999999999</v>
      </c>
      <c r="G827" s="158">
        <v>-0.28660000000000002</v>
      </c>
      <c r="H827" s="158">
        <v>-2.11</v>
      </c>
      <c r="I827" s="158">
        <v>-1.3109999999999999</v>
      </c>
      <c r="J827" s="158">
        <v>0.2321</v>
      </c>
      <c r="K827" s="158">
        <v>12.0701</v>
      </c>
      <c r="L827" s="158">
        <v>-0.62309999999999999</v>
      </c>
      <c r="M827" s="158">
        <v>-3.7572000000000001</v>
      </c>
      <c r="N827" s="158">
        <v>-3.0457999999999998</v>
      </c>
      <c r="O827" s="158">
        <v>23.881399999999999</v>
      </c>
      <c r="P827" s="158">
        <v>17.3066</v>
      </c>
      <c r="Q827" s="158">
        <v>18.413</v>
      </c>
      <c r="R827" s="158">
        <v>26.273199999999999</v>
      </c>
      <c r="T827" s="106"/>
      <c r="U827" s="107"/>
      <c r="V827" s="107"/>
      <c r="W827" s="107"/>
      <c r="X827" s="107"/>
      <c r="Y827" s="107"/>
      <c r="Z827" s="107"/>
      <c r="AA827" s="107"/>
      <c r="AB827" s="107"/>
      <c r="AC827" s="107"/>
      <c r="AD827" s="107"/>
      <c r="AE827" s="107"/>
      <c r="AF827" s="107"/>
      <c r="AG827" s="107"/>
      <c r="AH827" s="107"/>
    </row>
    <row r="828" spans="1:34" x14ac:dyDescent="0.3">
      <c r="A828" s="154" t="s">
        <v>1653</v>
      </c>
      <c r="B828" s="154" t="s">
        <v>1683</v>
      </c>
      <c r="C828" s="154">
        <v>133839</v>
      </c>
      <c r="D828" s="157">
        <v>44826</v>
      </c>
      <c r="E828" s="158">
        <v>28.75</v>
      </c>
      <c r="F828" s="158">
        <v>-0.1736</v>
      </c>
      <c r="G828" s="158">
        <v>-6.9500000000000006E-2</v>
      </c>
      <c r="H828" s="158">
        <v>-2.6084000000000001</v>
      </c>
      <c r="I828" s="158">
        <v>-1.5748</v>
      </c>
      <c r="J828" s="158">
        <v>2.6419000000000001</v>
      </c>
      <c r="K828" s="158">
        <v>17.683199999999999</v>
      </c>
      <c r="L828" s="158">
        <v>1.4824999999999999</v>
      </c>
      <c r="M828" s="158">
        <v>-1.6758</v>
      </c>
      <c r="N828" s="158">
        <v>-1.0668</v>
      </c>
      <c r="O828" s="158">
        <v>27.6022</v>
      </c>
      <c r="P828" s="158">
        <v>17.103000000000002</v>
      </c>
      <c r="Q828" s="158">
        <v>14.994</v>
      </c>
      <c r="R828" s="158">
        <v>32.241599999999998</v>
      </c>
      <c r="T828" s="106"/>
      <c r="U828" s="107"/>
      <c r="V828" s="107"/>
      <c r="W828" s="107"/>
      <c r="X828" s="107"/>
      <c r="Y828" s="107"/>
      <c r="Z828" s="107"/>
      <c r="AA828" s="107"/>
      <c r="AB828" s="107"/>
      <c r="AC828" s="107"/>
      <c r="AD828" s="107"/>
      <c r="AE828" s="107"/>
      <c r="AF828" s="107"/>
      <c r="AG828" s="107"/>
      <c r="AH828" s="107"/>
    </row>
    <row r="829" spans="1:34" x14ac:dyDescent="0.3">
      <c r="A829" s="154" t="s">
        <v>1653</v>
      </c>
      <c r="B829" s="154" t="s">
        <v>1684</v>
      </c>
      <c r="C829" s="154">
        <v>133836</v>
      </c>
      <c r="D829" s="157">
        <v>44826</v>
      </c>
      <c r="E829" s="158">
        <v>25.59</v>
      </c>
      <c r="F829" s="158">
        <v>-0.15609999999999999</v>
      </c>
      <c r="G829" s="158">
        <v>-7.8100000000000003E-2</v>
      </c>
      <c r="H829" s="158">
        <v>-2.6255999999999999</v>
      </c>
      <c r="I829" s="158">
        <v>-1.6526000000000001</v>
      </c>
      <c r="J829" s="158">
        <v>2.4830000000000001</v>
      </c>
      <c r="K829" s="158">
        <v>17.224</v>
      </c>
      <c r="L829" s="158">
        <v>0.66879999999999995</v>
      </c>
      <c r="M829" s="158">
        <v>-2.8843000000000001</v>
      </c>
      <c r="N829" s="158">
        <v>-2.7366000000000001</v>
      </c>
      <c r="O829" s="158">
        <v>25.216999999999999</v>
      </c>
      <c r="P829" s="158">
        <v>14.870100000000001</v>
      </c>
      <c r="Q829" s="158">
        <v>13.2362</v>
      </c>
      <c r="R829" s="158">
        <v>29.794499999999999</v>
      </c>
      <c r="T829" s="106"/>
      <c r="U829" s="107"/>
      <c r="V829" s="107"/>
      <c r="W829" s="107"/>
      <c r="X829" s="107"/>
      <c r="Y829" s="107"/>
      <c r="Z829" s="107"/>
      <c r="AA829" s="107"/>
      <c r="AB829" s="107"/>
      <c r="AC829" s="107"/>
      <c r="AD829" s="107"/>
      <c r="AE829" s="107"/>
      <c r="AF829" s="107"/>
      <c r="AG829" s="107"/>
      <c r="AH829" s="107"/>
    </row>
    <row r="830" spans="1:34" x14ac:dyDescent="0.3">
      <c r="A830" s="154" t="s">
        <v>1653</v>
      </c>
      <c r="B830" s="154" t="s">
        <v>1685</v>
      </c>
      <c r="C830" s="154">
        <v>119718</v>
      </c>
      <c r="D830" s="157">
        <v>44826</v>
      </c>
      <c r="E830" s="158">
        <v>83.622900000000001</v>
      </c>
      <c r="F830" s="158">
        <v>-0.4355</v>
      </c>
      <c r="G830" s="158">
        <v>2E-3</v>
      </c>
      <c r="H830" s="158">
        <v>-1.68</v>
      </c>
      <c r="I830" s="158">
        <v>-0.68330000000000002</v>
      </c>
      <c r="J830" s="158">
        <v>2.5221</v>
      </c>
      <c r="K830" s="158">
        <v>15.123799999999999</v>
      </c>
      <c r="L830" s="158">
        <v>2.6591</v>
      </c>
      <c r="M830" s="158">
        <v>4.0471000000000004</v>
      </c>
      <c r="N830" s="158">
        <v>1.9363999999999999</v>
      </c>
      <c r="O830" s="158">
        <v>17.177700000000002</v>
      </c>
      <c r="P830" s="158">
        <v>12.396000000000001</v>
      </c>
      <c r="Q830" s="158">
        <v>16.4556</v>
      </c>
      <c r="R830" s="158">
        <v>30.130299999999998</v>
      </c>
      <c r="T830" s="106"/>
      <c r="U830" s="107"/>
      <c r="V830" s="107"/>
      <c r="W830" s="107"/>
      <c r="X830" s="107"/>
      <c r="Y830" s="107"/>
      <c r="Z830" s="107"/>
      <c r="AA830" s="107"/>
      <c r="AB830" s="107"/>
      <c r="AC830" s="107"/>
      <c r="AD830" s="107"/>
      <c r="AE830" s="107"/>
      <c r="AF830" s="107"/>
      <c r="AG830" s="107"/>
      <c r="AH830" s="107"/>
    </row>
    <row r="831" spans="1:34" x14ac:dyDescent="0.3">
      <c r="A831" s="154" t="s">
        <v>1653</v>
      </c>
      <c r="B831" s="154" t="s">
        <v>1686</v>
      </c>
      <c r="C831" s="154">
        <v>103215</v>
      </c>
      <c r="D831" s="157">
        <v>44826</v>
      </c>
      <c r="E831" s="158">
        <v>76.689700000000002</v>
      </c>
      <c r="F831" s="158">
        <v>-0.43780000000000002</v>
      </c>
      <c r="G831" s="158">
        <v>-4.7999999999999996E-3</v>
      </c>
      <c r="H831" s="158">
        <v>-1.696</v>
      </c>
      <c r="I831" s="158">
        <v>-0.71550000000000002</v>
      </c>
      <c r="J831" s="158">
        <v>2.4483000000000001</v>
      </c>
      <c r="K831" s="158">
        <v>14.8779</v>
      </c>
      <c r="L831" s="158">
        <v>2.2075999999999998</v>
      </c>
      <c r="M831" s="158">
        <v>3.3391999999999999</v>
      </c>
      <c r="N831" s="158">
        <v>1.0047999999999999</v>
      </c>
      <c r="O831" s="158">
        <v>16.075399999999998</v>
      </c>
      <c r="P831" s="158">
        <v>11.295999999999999</v>
      </c>
      <c r="Q831" s="158">
        <v>12.709300000000001</v>
      </c>
      <c r="R831" s="158">
        <v>28.918700000000001</v>
      </c>
      <c r="T831" s="106"/>
      <c r="U831" s="107"/>
      <c r="V831" s="107"/>
      <c r="W831" s="107"/>
      <c r="X831" s="107"/>
      <c r="Y831" s="107"/>
      <c r="Z831" s="107"/>
      <c r="AA831" s="107"/>
      <c r="AB831" s="107"/>
      <c r="AC831" s="107"/>
      <c r="AD831" s="107"/>
      <c r="AE831" s="107"/>
      <c r="AF831" s="107"/>
      <c r="AG831" s="107"/>
      <c r="AH831" s="107"/>
    </row>
    <row r="832" spans="1:34" x14ac:dyDescent="0.3">
      <c r="A832" s="154" t="s">
        <v>1653</v>
      </c>
      <c r="B832" s="154" t="s">
        <v>1687</v>
      </c>
      <c r="C832" s="154">
        <v>144905</v>
      </c>
      <c r="D832" s="157">
        <v>44826</v>
      </c>
      <c r="E832" s="158">
        <v>16.316800000000001</v>
      </c>
      <c r="F832" s="158">
        <v>-0.1414</v>
      </c>
      <c r="G832" s="158">
        <v>0.37219999999999998</v>
      </c>
      <c r="H832" s="158">
        <v>-0.96809999999999996</v>
      </c>
      <c r="I832" s="158">
        <v>-0.15479999999999999</v>
      </c>
      <c r="J832" s="158">
        <v>4.2201000000000004</v>
      </c>
      <c r="K832" s="158">
        <v>20.271000000000001</v>
      </c>
      <c r="L832" s="158">
        <v>7.3693</v>
      </c>
      <c r="M832" s="158">
        <v>7.2831000000000001</v>
      </c>
      <c r="N832" s="158">
        <v>5.7335000000000003</v>
      </c>
      <c r="O832" s="158">
        <v>15.8782</v>
      </c>
      <c r="P832" s="158"/>
      <c r="Q832" s="158">
        <v>13.0684</v>
      </c>
      <c r="R832" s="158">
        <v>24.8551</v>
      </c>
      <c r="T832" s="106"/>
      <c r="U832" s="107"/>
      <c r="V832" s="107"/>
      <c r="W832" s="107"/>
      <c r="X832" s="107"/>
      <c r="Y832" s="107"/>
      <c r="Z832" s="107"/>
      <c r="AA832" s="107"/>
      <c r="AB832" s="107"/>
      <c r="AC832" s="107"/>
      <c r="AD832" s="107"/>
      <c r="AE832" s="107"/>
      <c r="AF832" s="107"/>
      <c r="AG832" s="107"/>
      <c r="AH832" s="107"/>
    </row>
    <row r="833" spans="1:34" x14ac:dyDescent="0.3">
      <c r="A833" s="154" t="s">
        <v>1653</v>
      </c>
      <c r="B833" s="154" t="s">
        <v>1688</v>
      </c>
      <c r="C833" s="154">
        <v>144902</v>
      </c>
      <c r="D833" s="157">
        <v>44826</v>
      </c>
      <c r="E833" s="158">
        <v>15.177099999999999</v>
      </c>
      <c r="F833" s="158">
        <v>-0.14610000000000001</v>
      </c>
      <c r="G833" s="158">
        <v>0.35709999999999997</v>
      </c>
      <c r="H833" s="158">
        <v>-1.0019</v>
      </c>
      <c r="I833" s="158">
        <v>-0.22420000000000001</v>
      </c>
      <c r="J833" s="158">
        <v>4.0553999999999997</v>
      </c>
      <c r="K833" s="158">
        <v>19.715900000000001</v>
      </c>
      <c r="L833" s="158">
        <v>6.3864999999999998</v>
      </c>
      <c r="M833" s="158">
        <v>5.8212999999999999</v>
      </c>
      <c r="N833" s="158">
        <v>3.8182999999999998</v>
      </c>
      <c r="O833" s="158">
        <v>13.787800000000001</v>
      </c>
      <c r="P833" s="158"/>
      <c r="Q833" s="158">
        <v>11.033200000000001</v>
      </c>
      <c r="R833" s="158">
        <v>22.601600000000001</v>
      </c>
      <c r="T833" s="106"/>
      <c r="U833" s="107"/>
      <c r="V833" s="107"/>
      <c r="W833" s="107"/>
      <c r="X833" s="107"/>
      <c r="Y833" s="107"/>
      <c r="Z833" s="107"/>
      <c r="AA833" s="107"/>
      <c r="AB833" s="107"/>
      <c r="AC833" s="107"/>
      <c r="AD833" s="107"/>
      <c r="AE833" s="107"/>
      <c r="AF833" s="107"/>
      <c r="AG833" s="107"/>
      <c r="AH833" s="107"/>
    </row>
    <row r="834" spans="1:34" x14ac:dyDescent="0.3">
      <c r="A834" s="154" t="s">
        <v>1653</v>
      </c>
      <c r="B834" s="154" t="s">
        <v>1666</v>
      </c>
      <c r="C834" s="154">
        <v>144546</v>
      </c>
      <c r="D834" s="157">
        <v>44826</v>
      </c>
      <c r="E834" s="158">
        <v>17.298400000000001</v>
      </c>
      <c r="F834" s="158">
        <v>-8.3199999999999996E-2</v>
      </c>
      <c r="G834" s="158">
        <v>0.35270000000000001</v>
      </c>
      <c r="H834" s="158">
        <v>-1.2857000000000001</v>
      </c>
      <c r="I834" s="158">
        <v>0.23930000000000001</v>
      </c>
      <c r="J834" s="158">
        <v>3.4512999999999998</v>
      </c>
      <c r="K834" s="158">
        <v>16.460100000000001</v>
      </c>
      <c r="L834" s="158">
        <v>4.9055</v>
      </c>
      <c r="M834" s="158">
        <v>3.3654000000000002</v>
      </c>
      <c r="N834" s="158">
        <v>0.96660000000000001</v>
      </c>
      <c r="O834" s="158">
        <v>17.300799999999999</v>
      </c>
      <c r="P834" s="158"/>
      <c r="Q834" s="158">
        <v>14.5029</v>
      </c>
      <c r="R834" s="158">
        <v>23.480599999999999</v>
      </c>
      <c r="T834" s="106"/>
      <c r="U834" s="107"/>
      <c r="V834" s="107"/>
      <c r="W834" s="107"/>
      <c r="X834" s="107"/>
      <c r="Y834" s="107"/>
      <c r="Z834" s="107"/>
      <c r="AA834" s="107"/>
      <c r="AB834" s="107"/>
      <c r="AC834" s="107"/>
      <c r="AD834" s="107"/>
      <c r="AE834" s="107"/>
      <c r="AF834" s="107"/>
      <c r="AG834" s="107"/>
      <c r="AH834" s="107"/>
    </row>
    <row r="835" spans="1:34" x14ac:dyDescent="0.3">
      <c r="A835" s="154" t="s">
        <v>1653</v>
      </c>
      <c r="B835" s="154" t="s">
        <v>1667</v>
      </c>
      <c r="C835" s="154">
        <v>144548</v>
      </c>
      <c r="D835" s="157">
        <v>44826</v>
      </c>
      <c r="E835" s="158">
        <v>16.157399999999999</v>
      </c>
      <c r="F835" s="158">
        <v>-8.72E-2</v>
      </c>
      <c r="G835" s="158">
        <v>0.34029999999999999</v>
      </c>
      <c r="H835" s="158">
        <v>-1.3131999999999999</v>
      </c>
      <c r="I835" s="158">
        <v>0.18540000000000001</v>
      </c>
      <c r="J835" s="158">
        <v>3.33</v>
      </c>
      <c r="K835" s="158">
        <v>16.0549</v>
      </c>
      <c r="L835" s="158">
        <v>4.1807999999999996</v>
      </c>
      <c r="M835" s="158">
        <v>2.2949999999999999</v>
      </c>
      <c r="N835" s="158">
        <v>-0.42830000000000001</v>
      </c>
      <c r="O835" s="158">
        <v>15.458500000000001</v>
      </c>
      <c r="P835" s="158"/>
      <c r="Q835" s="158">
        <v>12.5883</v>
      </c>
      <c r="R835" s="158">
        <v>21.706299999999999</v>
      </c>
      <c r="T835" s="106"/>
      <c r="U835" s="107"/>
      <c r="V835" s="107"/>
      <c r="W835" s="107"/>
      <c r="X835" s="107"/>
      <c r="Y835" s="107"/>
      <c r="Z835" s="107"/>
      <c r="AA835" s="107"/>
      <c r="AB835" s="107"/>
      <c r="AC835" s="107"/>
      <c r="AD835" s="107"/>
      <c r="AE835" s="107"/>
      <c r="AF835" s="107"/>
      <c r="AG835" s="107"/>
      <c r="AH835" s="107"/>
    </row>
    <row r="836" spans="1:34" x14ac:dyDescent="0.3">
      <c r="A836" s="154" t="s">
        <v>1653</v>
      </c>
      <c r="B836" s="154" t="s">
        <v>1689</v>
      </c>
      <c r="C836" s="154">
        <v>118883</v>
      </c>
      <c r="D836" s="157">
        <v>44826</v>
      </c>
      <c r="E836" s="158">
        <v>163.58000000000001</v>
      </c>
      <c r="F836" s="158">
        <v>7.9500000000000001E-2</v>
      </c>
      <c r="G836" s="158">
        <v>-0.11600000000000001</v>
      </c>
      <c r="H836" s="158">
        <v>-3.012</v>
      </c>
      <c r="I836" s="158">
        <v>-0.15870000000000001</v>
      </c>
      <c r="J836" s="158">
        <v>5.0407999999999999</v>
      </c>
      <c r="K836" s="158">
        <v>22.9832</v>
      </c>
      <c r="L836" s="158">
        <v>6.2553000000000001</v>
      </c>
      <c r="M836" s="158">
        <v>9.8736999999999995</v>
      </c>
      <c r="N836" s="158">
        <v>5.8838999999999997</v>
      </c>
      <c r="O836" s="158">
        <v>14.2911</v>
      </c>
      <c r="P836" s="158">
        <v>7.2938000000000001</v>
      </c>
      <c r="Q836" s="158">
        <v>10.1228</v>
      </c>
      <c r="R836" s="158">
        <v>25.1083</v>
      </c>
      <c r="T836" s="106"/>
      <c r="U836" s="107"/>
      <c r="V836" s="107"/>
      <c r="W836" s="107"/>
      <c r="X836" s="107"/>
      <c r="Y836" s="107"/>
      <c r="Z836" s="107"/>
      <c r="AA836" s="107"/>
      <c r="AB836" s="107"/>
      <c r="AC836" s="107"/>
      <c r="AD836" s="107"/>
      <c r="AE836" s="107"/>
      <c r="AF836" s="107"/>
      <c r="AG836" s="107"/>
      <c r="AH836" s="107"/>
    </row>
    <row r="837" spans="1:34" x14ac:dyDescent="0.3">
      <c r="A837" s="154" t="s">
        <v>1653</v>
      </c>
      <c r="B837" s="154" t="s">
        <v>1690</v>
      </c>
      <c r="C837" s="154">
        <v>100476</v>
      </c>
      <c r="D837" s="157">
        <v>44826</v>
      </c>
      <c r="E837" s="158">
        <v>157.47999999999999</v>
      </c>
      <c r="F837" s="158">
        <v>7.6300000000000007E-2</v>
      </c>
      <c r="G837" s="158">
        <v>-0.1142</v>
      </c>
      <c r="H837" s="158">
        <v>-3.0116000000000001</v>
      </c>
      <c r="I837" s="158">
        <v>-0.1585</v>
      </c>
      <c r="J837" s="158">
        <v>5.0427</v>
      </c>
      <c r="K837" s="158">
        <v>22.973600000000001</v>
      </c>
      <c r="L837" s="158">
        <v>6.2331000000000003</v>
      </c>
      <c r="M837" s="158">
        <v>9.8416999999999994</v>
      </c>
      <c r="N837" s="158">
        <v>5.8475999999999999</v>
      </c>
      <c r="O837" s="158">
        <v>14.2042</v>
      </c>
      <c r="P837" s="158">
        <v>7.1877000000000004</v>
      </c>
      <c r="Q837" s="158">
        <v>10.0943</v>
      </c>
      <c r="R837" s="158">
        <v>25.054099999999998</v>
      </c>
      <c r="T837" s="106"/>
      <c r="U837" s="107"/>
      <c r="V837" s="107"/>
      <c r="W837" s="107"/>
      <c r="X837" s="107"/>
      <c r="Y837" s="107"/>
      <c r="Z837" s="107"/>
      <c r="AA837" s="107"/>
      <c r="AB837" s="107"/>
      <c r="AC837" s="107"/>
      <c r="AD837" s="107"/>
      <c r="AE837" s="107"/>
      <c r="AF837" s="107"/>
      <c r="AG837" s="107"/>
      <c r="AH837" s="107"/>
    </row>
    <row r="838" spans="1:34" x14ac:dyDescent="0.3">
      <c r="A838" s="154" t="s">
        <v>1653</v>
      </c>
      <c r="B838" s="154" t="s">
        <v>1675</v>
      </c>
      <c r="C838" s="154">
        <v>119292</v>
      </c>
      <c r="D838" s="157">
        <v>44826</v>
      </c>
      <c r="E838" s="158">
        <v>36.380000000000003</v>
      </c>
      <c r="F838" s="158">
        <v>-0.30149999999999999</v>
      </c>
      <c r="G838" s="158">
        <v>0.49719999999999998</v>
      </c>
      <c r="H838" s="158">
        <v>-1.2754000000000001</v>
      </c>
      <c r="I838" s="158">
        <v>-0.32879999999999998</v>
      </c>
      <c r="J838" s="158">
        <v>2.5945</v>
      </c>
      <c r="K838" s="158">
        <v>17.203600000000002</v>
      </c>
      <c r="L838" s="158">
        <v>4.7207999999999997</v>
      </c>
      <c r="M838" s="158">
        <v>1.5349999999999999</v>
      </c>
      <c r="N838" s="158">
        <v>0.99939999999999996</v>
      </c>
      <c r="O838" s="158">
        <v>21.641200000000001</v>
      </c>
      <c r="P838" s="158">
        <v>14.167</v>
      </c>
      <c r="Q838" s="158">
        <v>13.199299999999999</v>
      </c>
      <c r="R838" s="158">
        <v>29.658999999999999</v>
      </c>
      <c r="T838" s="106"/>
      <c r="U838" s="107"/>
      <c r="V838" s="107"/>
      <c r="W838" s="107"/>
      <c r="X838" s="107"/>
      <c r="Y838" s="107"/>
      <c r="Z838" s="107"/>
      <c r="AA838" s="107"/>
      <c r="AB838" s="107"/>
      <c r="AC838" s="107"/>
      <c r="AD838" s="107"/>
      <c r="AE838" s="107"/>
      <c r="AF838" s="107"/>
      <c r="AG838" s="107"/>
      <c r="AH838" s="107"/>
    </row>
    <row r="839" spans="1:34" x14ac:dyDescent="0.3">
      <c r="A839" s="154" t="s">
        <v>1653</v>
      </c>
      <c r="B839" s="154" t="s">
        <v>1676</v>
      </c>
      <c r="C839" s="154">
        <v>115270</v>
      </c>
      <c r="D839" s="157">
        <v>44826</v>
      </c>
      <c r="E839" s="158">
        <v>33.75</v>
      </c>
      <c r="F839" s="158">
        <v>-0.2954</v>
      </c>
      <c r="G839" s="158">
        <v>0.4763</v>
      </c>
      <c r="H839" s="158">
        <v>-1.2868999999999999</v>
      </c>
      <c r="I839" s="158">
        <v>-0.38369999999999999</v>
      </c>
      <c r="J839" s="158">
        <v>2.4590000000000001</v>
      </c>
      <c r="K839" s="158">
        <v>16.822399999999998</v>
      </c>
      <c r="L839" s="158">
        <v>4.0702999999999996</v>
      </c>
      <c r="M839" s="158">
        <v>0.62609999999999999</v>
      </c>
      <c r="N839" s="158">
        <v>-0.11840000000000001</v>
      </c>
      <c r="O839" s="158">
        <v>20.561599999999999</v>
      </c>
      <c r="P839" s="158">
        <v>13.313499999999999</v>
      </c>
      <c r="Q839" s="158">
        <v>11.3726</v>
      </c>
      <c r="R839" s="158">
        <v>28.4038</v>
      </c>
      <c r="T839" s="106"/>
      <c r="U839" s="107"/>
      <c r="V839" s="107"/>
      <c r="W839" s="107"/>
      <c r="X839" s="107"/>
      <c r="Y839" s="107"/>
      <c r="Z839" s="107"/>
      <c r="AA839" s="107"/>
      <c r="AB839" s="107"/>
      <c r="AC839" s="107"/>
      <c r="AD839" s="107"/>
      <c r="AE839" s="107"/>
      <c r="AF839" s="107"/>
      <c r="AG839" s="107"/>
      <c r="AH839" s="107"/>
    </row>
    <row r="840" spans="1:34" x14ac:dyDescent="0.3">
      <c r="A840" s="154" t="s">
        <v>1653</v>
      </c>
      <c r="B840" s="154" t="s">
        <v>1741</v>
      </c>
      <c r="C840" s="154">
        <v>120662</v>
      </c>
      <c r="D840" s="157">
        <v>44826</v>
      </c>
      <c r="E840" s="158">
        <v>256.6078</v>
      </c>
      <c r="F840" s="158">
        <v>0.32040000000000002</v>
      </c>
      <c r="G840" s="158">
        <v>0.95509999999999995</v>
      </c>
      <c r="H840" s="158">
        <v>-1.5463</v>
      </c>
      <c r="I840" s="158">
        <v>-1.1188</v>
      </c>
      <c r="J840" s="158">
        <v>1.8099000000000001</v>
      </c>
      <c r="K840" s="158">
        <v>16.863099999999999</v>
      </c>
      <c r="L840" s="158">
        <v>1.0584</v>
      </c>
      <c r="M840" s="158">
        <v>-5.1041999999999996</v>
      </c>
      <c r="N840" s="158">
        <v>-7.6458000000000004</v>
      </c>
      <c r="O840" s="158">
        <v>20.997399999999999</v>
      </c>
      <c r="P840" s="158">
        <v>15.312799999999999</v>
      </c>
      <c r="Q840" s="158">
        <v>15.4648</v>
      </c>
      <c r="R840" s="158">
        <v>27.450299999999999</v>
      </c>
      <c r="T840" s="106"/>
      <c r="U840" s="107"/>
      <c r="V840" s="107"/>
      <c r="W840" s="107"/>
      <c r="X840" s="107"/>
      <c r="Y840" s="107"/>
      <c r="Z840" s="107"/>
      <c r="AA840" s="107"/>
      <c r="AB840" s="107"/>
      <c r="AC840" s="107"/>
      <c r="AD840" s="107"/>
      <c r="AE840" s="107"/>
      <c r="AF840" s="107"/>
      <c r="AG840" s="107"/>
      <c r="AH840" s="107"/>
    </row>
    <row r="841" spans="1:34" x14ac:dyDescent="0.3">
      <c r="A841" s="154" t="s">
        <v>1653</v>
      </c>
      <c r="B841" s="154" t="s">
        <v>1839</v>
      </c>
      <c r="C841" s="154">
        <v>120663</v>
      </c>
      <c r="D841" s="157">
        <v>44826</v>
      </c>
      <c r="E841" s="158">
        <v>225.31102583920699</v>
      </c>
      <c r="F841" s="158">
        <v>0.32050000000000001</v>
      </c>
      <c r="G841" s="158">
        <v>0.95520000000000005</v>
      </c>
      <c r="H841" s="158">
        <v>-1.5463</v>
      </c>
      <c r="I841" s="158">
        <v>-1.1187</v>
      </c>
      <c r="J841" s="158">
        <v>1.81</v>
      </c>
      <c r="K841" s="158">
        <v>16.863199999999999</v>
      </c>
      <c r="L841" s="158">
        <v>1.0585</v>
      </c>
      <c r="M841" s="158">
        <v>-5.1040999999999999</v>
      </c>
      <c r="N841" s="158">
        <v>-7.6456999999999997</v>
      </c>
      <c r="O841" s="158">
        <v>20.998899999999999</v>
      </c>
      <c r="P841" s="158">
        <v>15.161099999999999</v>
      </c>
      <c r="Q841" s="158">
        <v>15.38</v>
      </c>
      <c r="R841" s="158">
        <v>27.4526</v>
      </c>
      <c r="T841" s="106"/>
      <c r="U841" s="107"/>
      <c r="V841" s="107"/>
      <c r="W841" s="107"/>
      <c r="X841" s="107"/>
      <c r="Y841" s="107"/>
      <c r="Z841" s="107"/>
      <c r="AA841" s="107"/>
      <c r="AB841" s="107"/>
      <c r="AC841" s="107"/>
      <c r="AD841" s="107"/>
      <c r="AE841" s="107"/>
      <c r="AF841" s="107"/>
      <c r="AG841" s="107"/>
      <c r="AH841" s="107"/>
    </row>
    <row r="842" spans="1:34" x14ac:dyDescent="0.3">
      <c r="A842" s="154" t="s">
        <v>1653</v>
      </c>
      <c r="B842" s="154" t="s">
        <v>1742</v>
      </c>
      <c r="C842" s="154">
        <v>100669</v>
      </c>
      <c r="D842" s="157">
        <v>44826</v>
      </c>
      <c r="E842" s="158">
        <v>244.17070000000001</v>
      </c>
      <c r="F842" s="158">
        <v>0.31790000000000002</v>
      </c>
      <c r="G842" s="158">
        <v>0.94769999999999999</v>
      </c>
      <c r="H842" s="158">
        <v>-1.5619000000000001</v>
      </c>
      <c r="I842" s="158">
        <v>-1.1498999999999999</v>
      </c>
      <c r="J842" s="158">
        <v>1.7394000000000001</v>
      </c>
      <c r="K842" s="158">
        <v>16.6218</v>
      </c>
      <c r="L842" s="158">
        <v>0.62949999999999995</v>
      </c>
      <c r="M842" s="158">
        <v>-5.7154999999999996</v>
      </c>
      <c r="N842" s="158">
        <v>-8.4274000000000004</v>
      </c>
      <c r="O842" s="158">
        <v>20.113499999999998</v>
      </c>
      <c r="P842" s="158">
        <v>14.574299999999999</v>
      </c>
      <c r="Q842" s="158">
        <v>15.186400000000001</v>
      </c>
      <c r="R842" s="158">
        <v>26.457100000000001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1653</v>
      </c>
      <c r="B843" s="154" t="s">
        <v>1840</v>
      </c>
      <c r="C843" s="154">
        <v>100668</v>
      </c>
      <c r="D843" s="157">
        <v>44826</v>
      </c>
      <c r="E843" s="158">
        <v>390.95726373103201</v>
      </c>
      <c r="F843" s="158">
        <v>0.31790000000000002</v>
      </c>
      <c r="G843" s="158">
        <v>0.94769999999999999</v>
      </c>
      <c r="H843" s="158">
        <v>-1.5619000000000001</v>
      </c>
      <c r="I843" s="158">
        <v>-1.1496999999999999</v>
      </c>
      <c r="J843" s="158">
        <v>1.7396</v>
      </c>
      <c r="K843" s="158">
        <v>16.6219</v>
      </c>
      <c r="L843" s="158">
        <v>0.62960000000000005</v>
      </c>
      <c r="M843" s="158">
        <v>-5.7153999999999998</v>
      </c>
      <c r="N843" s="158">
        <v>-8.4274000000000004</v>
      </c>
      <c r="O843" s="158">
        <v>20.113299999999999</v>
      </c>
      <c r="P843" s="158">
        <v>14.4185</v>
      </c>
      <c r="Q843" s="158">
        <v>12.831200000000001</v>
      </c>
      <c r="R843" s="158">
        <v>26.456800000000001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-0.18618148148148153</v>
      </c>
      <c r="G844" s="160">
        <v>0.3467203703703704</v>
      </c>
      <c r="H844" s="160">
        <v>-1.636342592592593</v>
      </c>
      <c r="I844" s="160">
        <v>-0.54061296296296302</v>
      </c>
      <c r="J844" s="160">
        <v>2.9000351851851858</v>
      </c>
      <c r="K844" s="160">
        <v>18.047096296296299</v>
      </c>
      <c r="L844" s="160">
        <v>4.1588333333333347</v>
      </c>
      <c r="M844" s="160">
        <v>2.5351740740740749</v>
      </c>
      <c r="N844" s="160">
        <v>1.1377259259259265</v>
      </c>
      <c r="O844" s="160">
        <v>18.042013461538456</v>
      </c>
      <c r="P844" s="160">
        <v>12.323329545454545</v>
      </c>
      <c r="Q844" s="160">
        <v>15.56167037037037</v>
      </c>
      <c r="R844" s="160">
        <v>28.105635185185196</v>
      </c>
    </row>
    <row r="845" spans="1:34" x14ac:dyDescent="0.3">
      <c r="A845" s="159" t="s">
        <v>407</v>
      </c>
      <c r="B845" s="154"/>
      <c r="C845" s="154"/>
      <c r="D845" s="154"/>
      <c r="E845" s="154"/>
      <c r="F845" s="160">
        <v>-0.2064</v>
      </c>
      <c r="G845" s="160">
        <v>0.34650000000000003</v>
      </c>
      <c r="H845" s="160">
        <v>-1.65445</v>
      </c>
      <c r="I845" s="160">
        <v>-0.55845</v>
      </c>
      <c r="J845" s="160">
        <v>2.6427</v>
      </c>
      <c r="K845" s="160">
        <v>17.5566</v>
      </c>
      <c r="L845" s="160">
        <v>4.5505999999999993</v>
      </c>
      <c r="M845" s="160">
        <v>2.7809999999999997</v>
      </c>
      <c r="N845" s="160">
        <v>1.0021</v>
      </c>
      <c r="O845" s="160">
        <v>17.821950000000001</v>
      </c>
      <c r="P845" s="160">
        <v>12.600349999999999</v>
      </c>
      <c r="Q845" s="160">
        <v>14.909549999999999</v>
      </c>
      <c r="R845" s="160">
        <v>27.490749999999998</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1859</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1859</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44826</v>
      </c>
      <c r="E848" s="158">
        <v>283.02589999999998</v>
      </c>
      <c r="F848" s="158">
        <v>20.258500000000002</v>
      </c>
      <c r="G848" s="158">
        <v>-3.6657999999999999</v>
      </c>
      <c r="H848" s="158">
        <v>1.583</v>
      </c>
      <c r="I848" s="158">
        <v>2.2035</v>
      </c>
      <c r="J848" s="158">
        <v>4.8322000000000003</v>
      </c>
      <c r="K848" s="158">
        <v>6.1097999999999999</v>
      </c>
      <c r="L848" s="158">
        <v>4.4692999999999996</v>
      </c>
      <c r="M848" s="158">
        <v>4.2634999999999996</v>
      </c>
      <c r="N848" s="158">
        <v>3.7187000000000001</v>
      </c>
      <c r="O848" s="158">
        <v>5.8007</v>
      </c>
      <c r="P848" s="158">
        <v>6.5595999999999997</v>
      </c>
      <c r="Q848" s="158">
        <v>8.0068999999999999</v>
      </c>
      <c r="R848" s="158">
        <v>4.3692000000000002</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44826</v>
      </c>
      <c r="E849" s="158">
        <v>289.10289999999998</v>
      </c>
      <c r="F849" s="158">
        <v>20.489699999999999</v>
      </c>
      <c r="G849" s="158">
        <v>-3.4415</v>
      </c>
      <c r="H849" s="158">
        <v>1.8096000000000001</v>
      </c>
      <c r="I849" s="158">
        <v>2.4289999999999998</v>
      </c>
      <c r="J849" s="158">
        <v>5.0583</v>
      </c>
      <c r="K849" s="158">
        <v>6.3471000000000002</v>
      </c>
      <c r="L849" s="158">
        <v>4.7195</v>
      </c>
      <c r="M849" s="158">
        <v>4.5134999999999996</v>
      </c>
      <c r="N849" s="158">
        <v>3.9592000000000001</v>
      </c>
      <c r="O849" s="158">
        <v>6.0106999999999999</v>
      </c>
      <c r="P849" s="158">
        <v>6.7922000000000002</v>
      </c>
      <c r="Q849" s="158">
        <v>8.0167999999999999</v>
      </c>
      <c r="R849" s="158">
        <v>4.5750999999999999</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1743</v>
      </c>
      <c r="C850" s="154">
        <v>148771</v>
      </c>
      <c r="D850" s="157">
        <v>44826</v>
      </c>
      <c r="E850" s="158">
        <v>10.6</v>
      </c>
      <c r="F850" s="158">
        <v>-9.2948000000000004</v>
      </c>
      <c r="G850" s="158">
        <v>1.4923</v>
      </c>
      <c r="H850" s="158">
        <v>9.8400000000000001E-2</v>
      </c>
      <c r="I850" s="158">
        <v>1.1318999999999999</v>
      </c>
      <c r="J850" s="158">
        <v>2.8839000000000001</v>
      </c>
      <c r="K850" s="158">
        <v>3.8052000000000001</v>
      </c>
      <c r="L850" s="158">
        <v>2.0095000000000001</v>
      </c>
      <c r="M850" s="158">
        <v>2.0247000000000002</v>
      </c>
      <c r="N850" s="158">
        <v>2.2307999999999999</v>
      </c>
      <c r="O850" s="158"/>
      <c r="P850" s="158"/>
      <c r="Q850" s="158">
        <v>3.9281000000000001</v>
      </c>
      <c r="R850" s="158"/>
      <c r="S850" t="s">
        <v>1859</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1744</v>
      </c>
      <c r="C851" s="154">
        <v>148768</v>
      </c>
      <c r="D851" s="157">
        <v>44826</v>
      </c>
      <c r="E851" s="158">
        <v>10.5556</v>
      </c>
      <c r="F851" s="158">
        <v>-9.6795000000000009</v>
      </c>
      <c r="G851" s="158">
        <v>1.1527000000000001</v>
      </c>
      <c r="H851" s="158">
        <v>-0.1976</v>
      </c>
      <c r="I851" s="158">
        <v>0.86480000000000001</v>
      </c>
      <c r="J851" s="158">
        <v>2.6158999999999999</v>
      </c>
      <c r="K851" s="158">
        <v>3.5304000000000002</v>
      </c>
      <c r="L851" s="158">
        <v>1.7403</v>
      </c>
      <c r="M851" s="158">
        <v>1.7478</v>
      </c>
      <c r="N851" s="158">
        <v>1.954</v>
      </c>
      <c r="O851" s="158"/>
      <c r="P851" s="158"/>
      <c r="Q851" s="158">
        <v>3.6400999999999999</v>
      </c>
      <c r="R851" s="158"/>
      <c r="S851" t="s">
        <v>1859</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44826</v>
      </c>
      <c r="E852" s="158">
        <v>32.967300000000002</v>
      </c>
      <c r="F852" s="158">
        <v>-5.9776999999999996</v>
      </c>
      <c r="G852" s="158">
        <v>-3.9845000000000002</v>
      </c>
      <c r="H852" s="158">
        <v>-1.6601999999999999</v>
      </c>
      <c r="I852" s="158">
        <v>7.9100000000000004E-2</v>
      </c>
      <c r="J852" s="158">
        <v>4.4596999999999998</v>
      </c>
      <c r="K852" s="158">
        <v>6.0130999999999997</v>
      </c>
      <c r="L852" s="158">
        <v>3.5785999999999998</v>
      </c>
      <c r="M852" s="158">
        <v>3.2437999999999998</v>
      </c>
      <c r="N852" s="158">
        <v>2.8492999999999999</v>
      </c>
      <c r="O852" s="158">
        <v>4.5647000000000002</v>
      </c>
      <c r="P852" s="158">
        <v>5.4619</v>
      </c>
      <c r="Q852" s="158">
        <v>5.7244999999999999</v>
      </c>
      <c r="R852" s="158">
        <v>3.6318000000000001</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44826</v>
      </c>
      <c r="E853" s="158">
        <v>35.272100000000002</v>
      </c>
      <c r="F853" s="158">
        <v>-5.2767999999999997</v>
      </c>
      <c r="G853" s="158">
        <v>-3.3105000000000002</v>
      </c>
      <c r="H853" s="158">
        <v>-0.9607</v>
      </c>
      <c r="I853" s="158">
        <v>0.76890000000000003</v>
      </c>
      <c r="J853" s="158">
        <v>5.1565000000000003</v>
      </c>
      <c r="K853" s="158">
        <v>6.7201000000000004</v>
      </c>
      <c r="L853" s="158">
        <v>4.2861000000000002</v>
      </c>
      <c r="M853" s="158">
        <v>3.9457</v>
      </c>
      <c r="N853" s="158">
        <v>3.5463</v>
      </c>
      <c r="O853" s="158">
        <v>5.2645</v>
      </c>
      <c r="P853" s="158">
        <v>6.1116000000000001</v>
      </c>
      <c r="Q853" s="158">
        <v>6.6920999999999999</v>
      </c>
      <c r="R853" s="158">
        <v>4.3221999999999996</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44826</v>
      </c>
      <c r="E854" s="158">
        <v>40.383699999999997</v>
      </c>
      <c r="F854" s="158">
        <v>-9.2166999999999994</v>
      </c>
      <c r="G854" s="158">
        <v>-5.8118999999999996</v>
      </c>
      <c r="H854" s="158">
        <v>-1.6393</v>
      </c>
      <c r="I854" s="158">
        <v>1.2465999999999999</v>
      </c>
      <c r="J854" s="158">
        <v>7.9457000000000004</v>
      </c>
      <c r="K854" s="158">
        <v>8.0079999999999991</v>
      </c>
      <c r="L854" s="158">
        <v>4.3230000000000004</v>
      </c>
      <c r="M854" s="158">
        <v>4.0418000000000003</v>
      </c>
      <c r="N854" s="158">
        <v>3.5472000000000001</v>
      </c>
      <c r="O854" s="158">
        <v>6.1051000000000002</v>
      </c>
      <c r="P854" s="158">
        <v>6.6632999999999996</v>
      </c>
      <c r="Q854" s="158">
        <v>7.7892000000000001</v>
      </c>
      <c r="R854" s="158">
        <v>4.7854999999999999</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44826</v>
      </c>
      <c r="E855" s="158">
        <v>40.9345</v>
      </c>
      <c r="F855" s="158">
        <v>-8.9145000000000003</v>
      </c>
      <c r="G855" s="158">
        <v>-5.5852000000000004</v>
      </c>
      <c r="H855" s="158">
        <v>-1.4135</v>
      </c>
      <c r="I855" s="158">
        <v>1.4657</v>
      </c>
      <c r="J855" s="158">
        <v>8.1676000000000002</v>
      </c>
      <c r="K855" s="158">
        <v>8.2392000000000003</v>
      </c>
      <c r="L855" s="158">
        <v>4.5583</v>
      </c>
      <c r="M855" s="158">
        <v>4.2859999999999996</v>
      </c>
      <c r="N855" s="158">
        <v>3.7961</v>
      </c>
      <c r="O855" s="158">
        <v>6.3411</v>
      </c>
      <c r="P855" s="158">
        <v>6.8712999999999997</v>
      </c>
      <c r="Q855" s="158">
        <v>7.8465999999999996</v>
      </c>
      <c r="R855" s="158">
        <v>5.0427</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44826</v>
      </c>
      <c r="E856" s="158">
        <v>345.03289999999998</v>
      </c>
      <c r="F856" s="158">
        <v>34.731200000000001</v>
      </c>
      <c r="G856" s="158">
        <v>7.798</v>
      </c>
      <c r="H856" s="158">
        <v>4.7769000000000004</v>
      </c>
      <c r="I856" s="158">
        <v>7.0340999999999996</v>
      </c>
      <c r="J856" s="158">
        <v>15.2278</v>
      </c>
      <c r="K856" s="158">
        <v>11.6905</v>
      </c>
      <c r="L856" s="158">
        <v>5.3258999999999999</v>
      </c>
      <c r="M856" s="158">
        <v>3.7231000000000001</v>
      </c>
      <c r="N856" s="158">
        <v>2.8809</v>
      </c>
      <c r="O856" s="158">
        <v>6.1329000000000002</v>
      </c>
      <c r="P856" s="158">
        <v>6.4234</v>
      </c>
      <c r="Q856" s="158">
        <v>7.6233000000000004</v>
      </c>
      <c r="R856" s="158">
        <v>4.6321000000000003</v>
      </c>
      <c r="S856" t="s">
        <v>1858</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44826</v>
      </c>
      <c r="E857" s="158">
        <v>370.14440000000002</v>
      </c>
      <c r="F857" s="158">
        <v>35.4255</v>
      </c>
      <c r="G857" s="158">
        <v>8.4962999999999997</v>
      </c>
      <c r="H857" s="158">
        <v>5.4757999999999996</v>
      </c>
      <c r="I857" s="158">
        <v>7.7355999999999998</v>
      </c>
      <c r="J857" s="158">
        <v>15.936999999999999</v>
      </c>
      <c r="K857" s="158">
        <v>12.411799999999999</v>
      </c>
      <c r="L857" s="158">
        <v>6.0538999999999996</v>
      </c>
      <c r="M857" s="158">
        <v>4.4566999999999997</v>
      </c>
      <c r="N857" s="158">
        <v>3.6179999999999999</v>
      </c>
      <c r="O857" s="158">
        <v>6.9013</v>
      </c>
      <c r="P857" s="158">
        <v>7.2145999999999999</v>
      </c>
      <c r="Q857" s="158">
        <v>8.2878000000000007</v>
      </c>
      <c r="R857" s="158">
        <v>5.3849</v>
      </c>
      <c r="S857" t="s">
        <v>1858</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1745</v>
      </c>
      <c r="C858" s="154">
        <v>148711</v>
      </c>
      <c r="D858" s="157">
        <v>44826</v>
      </c>
      <c r="E858" s="158">
        <v>10.612299999999999</v>
      </c>
      <c r="F858" s="158">
        <v>-20.6248</v>
      </c>
      <c r="G858" s="158">
        <v>-9.1647999999999996</v>
      </c>
      <c r="H858" s="158">
        <v>-2.9464000000000001</v>
      </c>
      <c r="I858" s="158">
        <v>-2.6996000000000002</v>
      </c>
      <c r="J858" s="158">
        <v>1.5665</v>
      </c>
      <c r="K858" s="158">
        <v>5.0315000000000003</v>
      </c>
      <c r="L858" s="158">
        <v>2.9460000000000002</v>
      </c>
      <c r="M858" s="158">
        <v>3.4300999999999999</v>
      </c>
      <c r="N858" s="158">
        <v>3.3380000000000001</v>
      </c>
      <c r="O858" s="158"/>
      <c r="P858" s="158"/>
      <c r="Q858" s="158">
        <v>3.8039999999999998</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1746</v>
      </c>
      <c r="C859" s="154">
        <v>148705</v>
      </c>
      <c r="D859" s="157">
        <v>44826</v>
      </c>
      <c r="E859" s="158">
        <v>10.5304</v>
      </c>
      <c r="F859" s="158">
        <v>-21.1313</v>
      </c>
      <c r="G859" s="158">
        <v>-9.5821000000000005</v>
      </c>
      <c r="H859" s="158">
        <v>-3.4144000000000001</v>
      </c>
      <c r="I859" s="158">
        <v>-3.1652</v>
      </c>
      <c r="J859" s="158">
        <v>1.0855999999999999</v>
      </c>
      <c r="K859" s="158">
        <v>4.5461999999999998</v>
      </c>
      <c r="L859" s="158">
        <v>2.4563999999999999</v>
      </c>
      <c r="M859" s="158">
        <v>2.9296000000000002</v>
      </c>
      <c r="N859" s="158">
        <v>2.8359000000000001</v>
      </c>
      <c r="O859" s="158"/>
      <c r="P859" s="158"/>
      <c r="Q859" s="158">
        <v>3.3</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44826</v>
      </c>
      <c r="E860" s="158">
        <v>1241.3438000000001</v>
      </c>
      <c r="F860" s="158">
        <v>-20.5886</v>
      </c>
      <c r="G860" s="158">
        <v>-13.809900000000001</v>
      </c>
      <c r="H860" s="158">
        <v>-6.6032000000000002</v>
      </c>
      <c r="I860" s="158">
        <v>-3.8584999999999998</v>
      </c>
      <c r="J860" s="158">
        <v>4.375</v>
      </c>
      <c r="K860" s="158">
        <v>7.5880999999999998</v>
      </c>
      <c r="L860" s="158">
        <v>2.8816999999999999</v>
      </c>
      <c r="M860" s="158">
        <v>3.0110000000000001</v>
      </c>
      <c r="N860" s="158">
        <v>2.8024</v>
      </c>
      <c r="O860" s="158">
        <v>6.5208000000000004</v>
      </c>
      <c r="P860" s="158"/>
      <c r="Q860" s="158">
        <v>6.6425000000000001</v>
      </c>
      <c r="R860" s="158">
        <v>5.0529999999999999</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44826</v>
      </c>
      <c r="E861" s="158">
        <v>1226.3357000000001</v>
      </c>
      <c r="F861" s="158">
        <v>-20.9861</v>
      </c>
      <c r="G861" s="158">
        <v>-14.209300000000001</v>
      </c>
      <c r="H861" s="158">
        <v>-7.0029000000000003</v>
      </c>
      <c r="I861" s="158">
        <v>-4.2579000000000002</v>
      </c>
      <c r="J861" s="158">
        <v>3.9735</v>
      </c>
      <c r="K861" s="158">
        <v>7.1805000000000003</v>
      </c>
      <c r="L861" s="158">
        <v>2.4762</v>
      </c>
      <c r="M861" s="158">
        <v>2.6025</v>
      </c>
      <c r="N861" s="158">
        <v>2.3923000000000001</v>
      </c>
      <c r="O861" s="158">
        <v>6.1166</v>
      </c>
      <c r="P861" s="158"/>
      <c r="Q861" s="158">
        <v>6.2572999999999999</v>
      </c>
      <c r="R861" s="158">
        <v>4.6337999999999999</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44826</v>
      </c>
      <c r="E862" s="158">
        <v>36.616300000000003</v>
      </c>
      <c r="F862" s="158">
        <v>-9.6666000000000007</v>
      </c>
      <c r="G862" s="158">
        <v>-15.5969</v>
      </c>
      <c r="H862" s="158">
        <v>-6.3860999999999999</v>
      </c>
      <c r="I862" s="158">
        <v>-2.7667999999999999</v>
      </c>
      <c r="J862" s="158">
        <v>1.6261000000000001</v>
      </c>
      <c r="K862" s="158">
        <v>4.7366000000000001</v>
      </c>
      <c r="L862" s="158">
        <v>2.3755000000000002</v>
      </c>
      <c r="M862" s="158">
        <v>2.8117999999999999</v>
      </c>
      <c r="N862" s="158">
        <v>2.5743999999999998</v>
      </c>
      <c r="O862" s="158">
        <v>6.3566000000000003</v>
      </c>
      <c r="P862" s="158">
        <v>6.4585999999999997</v>
      </c>
      <c r="Q862" s="158">
        <v>7.4486999999999997</v>
      </c>
      <c r="R862" s="158">
        <v>4.3494000000000002</v>
      </c>
      <c r="S862" t="s">
        <v>1859</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44826</v>
      </c>
      <c r="E863" s="158">
        <v>38.207500000000003</v>
      </c>
      <c r="F863" s="158">
        <v>-9.2642000000000007</v>
      </c>
      <c r="G863" s="158">
        <v>-15.2658</v>
      </c>
      <c r="H863" s="158">
        <v>-6.0523999999999996</v>
      </c>
      <c r="I863" s="158">
        <v>-2.4338000000000002</v>
      </c>
      <c r="J863" s="158">
        <v>1.9570000000000001</v>
      </c>
      <c r="K863" s="158">
        <v>5.07</v>
      </c>
      <c r="L863" s="158">
        <v>2.7098</v>
      </c>
      <c r="M863" s="158">
        <v>3.1492</v>
      </c>
      <c r="N863" s="158">
        <v>2.9136000000000002</v>
      </c>
      <c r="O863" s="158">
        <v>6.7328000000000001</v>
      </c>
      <c r="P863" s="158">
        <v>6.8762999999999996</v>
      </c>
      <c r="Q863" s="158">
        <v>7.9634</v>
      </c>
      <c r="R863" s="158">
        <v>4.6990999999999996</v>
      </c>
      <c r="S863" t="s">
        <v>1859</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1747</v>
      </c>
      <c r="C864" s="154">
        <v>148550</v>
      </c>
      <c r="D864" s="157">
        <v>44826</v>
      </c>
      <c r="E864" s="158">
        <v>10.8285</v>
      </c>
      <c r="F864" s="158">
        <v>-17.182700000000001</v>
      </c>
      <c r="G864" s="158">
        <v>-12.571099999999999</v>
      </c>
      <c r="H864" s="158">
        <v>-6.3964999999999996</v>
      </c>
      <c r="I864" s="158">
        <v>-2.9340000000000002</v>
      </c>
      <c r="J864" s="158">
        <v>1.0012000000000001</v>
      </c>
      <c r="K864" s="158">
        <v>5.4298000000000002</v>
      </c>
      <c r="L864" s="158">
        <v>3.7061999999999999</v>
      </c>
      <c r="M864" s="158">
        <v>3.8140000000000001</v>
      </c>
      <c r="N864" s="158">
        <v>3.3904999999999998</v>
      </c>
      <c r="O864" s="158"/>
      <c r="P864" s="158"/>
      <c r="Q864" s="158">
        <v>4.2687999999999997</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1748</v>
      </c>
      <c r="C865" s="154">
        <v>148543</v>
      </c>
      <c r="D865" s="157">
        <v>44826</v>
      </c>
      <c r="E865" s="158">
        <v>10.7866</v>
      </c>
      <c r="F865" s="158">
        <v>-17.249400000000001</v>
      </c>
      <c r="G865" s="158">
        <v>-12.845000000000001</v>
      </c>
      <c r="H865" s="158">
        <v>-6.6142000000000003</v>
      </c>
      <c r="I865" s="158">
        <v>-3.1383000000000001</v>
      </c>
      <c r="J865" s="158">
        <v>0.80830000000000002</v>
      </c>
      <c r="K865" s="158">
        <v>5.2245999999999997</v>
      </c>
      <c r="L865" s="158">
        <v>3.5015999999999998</v>
      </c>
      <c r="M865" s="158">
        <v>3.6074000000000002</v>
      </c>
      <c r="N865" s="158">
        <v>3.1835</v>
      </c>
      <c r="O865" s="158"/>
      <c r="P865" s="158"/>
      <c r="Q865" s="158">
        <v>4.0568</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44826</v>
      </c>
      <c r="E866" s="158">
        <v>1280.6523</v>
      </c>
      <c r="F866" s="158">
        <v>-12.5276</v>
      </c>
      <c r="G866" s="158">
        <v>-5.2438000000000002</v>
      </c>
      <c r="H866" s="158">
        <v>-0.56630000000000003</v>
      </c>
      <c r="I866" s="158">
        <v>1.2770999999999999</v>
      </c>
      <c r="J866" s="158">
        <v>4.4843999999999999</v>
      </c>
      <c r="K866" s="158">
        <v>5.5541</v>
      </c>
      <c r="L866" s="158">
        <v>3.9037999999999999</v>
      </c>
      <c r="M866" s="158">
        <v>3.5914999999999999</v>
      </c>
      <c r="N866" s="158">
        <v>3.2031000000000001</v>
      </c>
      <c r="O866" s="158">
        <v>5.6436999999999999</v>
      </c>
      <c r="P866" s="158"/>
      <c r="Q866" s="158">
        <v>6.5507</v>
      </c>
      <c r="R866" s="158">
        <v>4.1562000000000001</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44826</v>
      </c>
      <c r="E867" s="158">
        <v>1239.9046000000001</v>
      </c>
      <c r="F867" s="158">
        <v>-13.0274</v>
      </c>
      <c r="G867" s="158">
        <v>-5.7435</v>
      </c>
      <c r="H867" s="158">
        <v>-1.0658000000000001</v>
      </c>
      <c r="I867" s="158">
        <v>0.7772</v>
      </c>
      <c r="J867" s="158">
        <v>3.9826999999999999</v>
      </c>
      <c r="K867" s="158">
        <v>5.0473999999999997</v>
      </c>
      <c r="L867" s="158">
        <v>3.3946999999999998</v>
      </c>
      <c r="M867" s="158">
        <v>3.0790000000000002</v>
      </c>
      <c r="N867" s="158">
        <v>2.6884000000000001</v>
      </c>
      <c r="O867" s="158">
        <v>4.8349000000000002</v>
      </c>
      <c r="P867" s="158"/>
      <c r="Q867" s="158">
        <v>5.6706000000000003</v>
      </c>
      <c r="R867" s="158">
        <v>3.4512</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-4.9851900000000002</v>
      </c>
      <c r="G868" s="160">
        <v>-6.0446149999999994</v>
      </c>
      <c r="H868" s="160">
        <v>-1.95879</v>
      </c>
      <c r="I868" s="160">
        <v>8.7970000000000256E-2</v>
      </c>
      <c r="J868" s="160">
        <v>4.8572449999999998</v>
      </c>
      <c r="K868" s="160">
        <v>6.4141999999999983</v>
      </c>
      <c r="L868" s="160">
        <v>3.5708150000000005</v>
      </c>
      <c r="M868" s="160">
        <v>3.4136350000000002</v>
      </c>
      <c r="N868" s="160">
        <v>3.0711300000000001</v>
      </c>
      <c r="O868" s="160">
        <v>5.951885714285714</v>
      </c>
      <c r="P868" s="160">
        <v>6.5432799999999984</v>
      </c>
      <c r="Q868" s="160">
        <v>6.17591</v>
      </c>
      <c r="R868" s="160">
        <v>4.506157142857143</v>
      </c>
    </row>
    <row r="869" spans="1:34" x14ac:dyDescent="0.3">
      <c r="A869" s="159" t="s">
        <v>407</v>
      </c>
      <c r="B869" s="154"/>
      <c r="C869" s="154"/>
      <c r="D869" s="154"/>
      <c r="E869" s="154"/>
      <c r="F869" s="160">
        <v>-9.4807000000000006</v>
      </c>
      <c r="G869" s="160">
        <v>-5.6643500000000007</v>
      </c>
      <c r="H869" s="160">
        <v>-1.5264</v>
      </c>
      <c r="I869" s="160">
        <v>0.77305000000000001</v>
      </c>
      <c r="J869" s="160">
        <v>4.1788499999999997</v>
      </c>
      <c r="K869" s="160">
        <v>5.7835999999999999</v>
      </c>
      <c r="L869" s="160">
        <v>3.5400999999999998</v>
      </c>
      <c r="M869" s="160">
        <v>3.5107999999999997</v>
      </c>
      <c r="N869" s="160">
        <v>3.0485500000000001</v>
      </c>
      <c r="O869" s="160">
        <v>6.1108500000000001</v>
      </c>
      <c r="P869" s="160">
        <v>6.6114499999999996</v>
      </c>
      <c r="Q869" s="160">
        <v>6.5966000000000005</v>
      </c>
      <c r="R869" s="160">
        <v>4.6036000000000001</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44826</v>
      </c>
      <c r="E872" s="158">
        <v>91.547600000000003</v>
      </c>
      <c r="F872" s="158">
        <v>-0.64500000000000002</v>
      </c>
      <c r="G872" s="158">
        <v>2.5000000000000001E-2</v>
      </c>
      <c r="H872" s="158">
        <v>-1.5706</v>
      </c>
      <c r="I872" s="158">
        <v>-1.2573000000000001</v>
      </c>
      <c r="J872" s="158">
        <v>0.8387</v>
      </c>
      <c r="K872" s="158">
        <v>14.357200000000001</v>
      </c>
      <c r="L872" s="158">
        <v>2.4485000000000001</v>
      </c>
      <c r="M872" s="158">
        <v>1.7293000000000001</v>
      </c>
      <c r="N872" s="158">
        <v>-0.55089999999999995</v>
      </c>
      <c r="O872" s="158">
        <v>16.114999999999998</v>
      </c>
      <c r="P872" s="158">
        <v>10.367800000000001</v>
      </c>
      <c r="Q872" s="158">
        <v>13.9787</v>
      </c>
      <c r="R872" s="158">
        <v>25.505400000000002</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44826</v>
      </c>
      <c r="E873" s="158">
        <v>100.3935</v>
      </c>
      <c r="F873" s="158">
        <v>-0.64190000000000003</v>
      </c>
      <c r="G873" s="158">
        <v>3.3500000000000002E-2</v>
      </c>
      <c r="H873" s="158">
        <v>-1.5499000000000001</v>
      </c>
      <c r="I873" s="158">
        <v>-1.2145999999999999</v>
      </c>
      <c r="J873" s="158">
        <v>0.93520000000000003</v>
      </c>
      <c r="K873" s="158">
        <v>14.677899999999999</v>
      </c>
      <c r="L873" s="158">
        <v>2.9742999999999999</v>
      </c>
      <c r="M873" s="158">
        <v>2.4742000000000002</v>
      </c>
      <c r="N873" s="158">
        <v>0.4002</v>
      </c>
      <c r="O873" s="158">
        <v>17.1751</v>
      </c>
      <c r="P873" s="158">
        <v>11.435</v>
      </c>
      <c r="Q873" s="158">
        <v>14.7943</v>
      </c>
      <c r="R873" s="158">
        <v>26.660399999999999</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44826</v>
      </c>
      <c r="E874" s="158">
        <v>47.01</v>
      </c>
      <c r="F874" s="158">
        <v>0</v>
      </c>
      <c r="G874" s="158">
        <v>0.17050000000000001</v>
      </c>
      <c r="H874" s="158">
        <v>-1.6321000000000001</v>
      </c>
      <c r="I874" s="158">
        <v>-1.0940000000000001</v>
      </c>
      <c r="J874" s="158">
        <v>1.1403000000000001</v>
      </c>
      <c r="K874" s="158">
        <v>16.0168</v>
      </c>
      <c r="L874" s="158">
        <v>-1.9603999999999999</v>
      </c>
      <c r="M874" s="158">
        <v>-6.4478</v>
      </c>
      <c r="N874" s="158">
        <v>-11.8011</v>
      </c>
      <c r="O874" s="158">
        <v>15.030200000000001</v>
      </c>
      <c r="P874" s="158">
        <v>12.4215</v>
      </c>
      <c r="Q874" s="158">
        <v>15.4084</v>
      </c>
      <c r="R874" s="158">
        <v>21.834700000000002</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44826</v>
      </c>
      <c r="E875" s="158">
        <v>41.84</v>
      </c>
      <c r="F875" s="158">
        <v>0</v>
      </c>
      <c r="G875" s="158">
        <v>0.1676</v>
      </c>
      <c r="H875" s="158">
        <v>-1.6455</v>
      </c>
      <c r="I875" s="158">
        <v>-1.1342000000000001</v>
      </c>
      <c r="J875" s="158">
        <v>1.0628</v>
      </c>
      <c r="K875" s="158">
        <v>15.708</v>
      </c>
      <c r="L875" s="158">
        <v>-2.5163000000000002</v>
      </c>
      <c r="M875" s="158">
        <v>-7.2283999999999997</v>
      </c>
      <c r="N875" s="158">
        <v>-12.7788</v>
      </c>
      <c r="O875" s="158">
        <v>13.7065</v>
      </c>
      <c r="P875" s="158">
        <v>11.0922</v>
      </c>
      <c r="Q875" s="158">
        <v>15.0038</v>
      </c>
      <c r="R875" s="158">
        <v>20.468499999999999</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1970</v>
      </c>
      <c r="C876" s="154">
        <v>150264</v>
      </c>
      <c r="D876" s="157">
        <v>44826</v>
      </c>
      <c r="E876" s="158">
        <v>16.312799999999999</v>
      </c>
      <c r="F876" s="158">
        <v>-0.21590000000000001</v>
      </c>
      <c r="G876" s="158">
        <v>0.54920000000000002</v>
      </c>
      <c r="H876" s="158">
        <v>-0.36770000000000003</v>
      </c>
      <c r="I876" s="158">
        <v>0.1086</v>
      </c>
      <c r="J876" s="158">
        <v>3.6181000000000001</v>
      </c>
      <c r="K876" s="158">
        <v>17.9864</v>
      </c>
      <c r="L876" s="158">
        <v>6.1230000000000002</v>
      </c>
      <c r="M876" s="158">
        <v>8.3042999999999996</v>
      </c>
      <c r="N876" s="158">
        <v>4.7370999999999999</v>
      </c>
      <c r="O876" s="158">
        <v>18.406199999999998</v>
      </c>
      <c r="P876" s="158"/>
      <c r="Q876" s="158">
        <v>10.3597</v>
      </c>
      <c r="R876" s="158">
        <v>28.533899999999999</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1971</v>
      </c>
      <c r="C877" s="154">
        <v>150263</v>
      </c>
      <c r="D877" s="157">
        <v>44826</v>
      </c>
      <c r="E877" s="158">
        <v>15.1572</v>
      </c>
      <c r="F877" s="158">
        <v>-0.21990000000000001</v>
      </c>
      <c r="G877" s="158">
        <v>0.5353</v>
      </c>
      <c r="H877" s="158">
        <v>-0.44009999999999999</v>
      </c>
      <c r="I877" s="158">
        <v>3.3E-3</v>
      </c>
      <c r="J877" s="158">
        <v>3.4275000000000002</v>
      </c>
      <c r="K877" s="158">
        <v>17.434000000000001</v>
      </c>
      <c r="L877" s="158">
        <v>5.1897000000000002</v>
      </c>
      <c r="M877" s="158">
        <v>6.9215999999999998</v>
      </c>
      <c r="N877" s="158">
        <v>2.9771000000000001</v>
      </c>
      <c r="O877" s="158">
        <v>16.5853</v>
      </c>
      <c r="P877" s="158"/>
      <c r="Q877" s="158">
        <v>8.7384000000000004</v>
      </c>
      <c r="R877" s="158">
        <v>26.4527</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44826</v>
      </c>
      <c r="E878" s="158">
        <v>37.268999999999998</v>
      </c>
      <c r="F878" s="158">
        <v>0.13159999999999999</v>
      </c>
      <c r="G878" s="158">
        <v>1.4784999999999999</v>
      </c>
      <c r="H878" s="158">
        <v>-0.60009999999999997</v>
      </c>
      <c r="I878" s="158">
        <v>0.23400000000000001</v>
      </c>
      <c r="J878" s="158">
        <v>3.4733000000000001</v>
      </c>
      <c r="K878" s="158">
        <v>21.0976</v>
      </c>
      <c r="L878" s="158">
        <v>6.9504000000000001</v>
      </c>
      <c r="M878" s="158">
        <v>3.4933999999999998</v>
      </c>
      <c r="N878" s="158">
        <v>-0.25159999999999999</v>
      </c>
      <c r="O878" s="158">
        <v>15.1564</v>
      </c>
      <c r="P878" s="158">
        <v>10.434799999999999</v>
      </c>
      <c r="Q878" s="158">
        <v>13.2866</v>
      </c>
      <c r="R878" s="158">
        <v>23.444700000000001</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44826</v>
      </c>
      <c r="E879" s="158">
        <v>34.381999999999998</v>
      </c>
      <c r="F879" s="158">
        <v>0.13109999999999999</v>
      </c>
      <c r="G879" s="158">
        <v>1.4726999999999999</v>
      </c>
      <c r="H879" s="158">
        <v>-0.61860000000000004</v>
      </c>
      <c r="I879" s="158">
        <v>0.19520000000000001</v>
      </c>
      <c r="J879" s="158">
        <v>3.3826999999999998</v>
      </c>
      <c r="K879" s="158">
        <v>20.77</v>
      </c>
      <c r="L879" s="158">
        <v>6.3734000000000002</v>
      </c>
      <c r="M879" s="158">
        <v>2.6635</v>
      </c>
      <c r="N879" s="158">
        <v>-1.3173999999999999</v>
      </c>
      <c r="O879" s="158">
        <v>13.9312</v>
      </c>
      <c r="P879" s="158">
        <v>9.3383000000000003</v>
      </c>
      <c r="Q879" s="158">
        <v>10.5677</v>
      </c>
      <c r="R879" s="158">
        <v>22.137499999999999</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44826</v>
      </c>
      <c r="E880" s="158">
        <v>69.857200000000006</v>
      </c>
      <c r="F880" s="158">
        <v>-0.2959</v>
      </c>
      <c r="G880" s="158">
        <v>0.45960000000000001</v>
      </c>
      <c r="H880" s="158">
        <v>-1.0288999999999999</v>
      </c>
      <c r="I880" s="158">
        <v>0.1696</v>
      </c>
      <c r="J880" s="158">
        <v>3.7692000000000001</v>
      </c>
      <c r="K880" s="158">
        <v>20.093900000000001</v>
      </c>
      <c r="L880" s="158">
        <v>8.9353999999999996</v>
      </c>
      <c r="M880" s="158">
        <v>9.7347999999999999</v>
      </c>
      <c r="N880" s="158">
        <v>8.8384999999999998</v>
      </c>
      <c r="O880" s="158">
        <v>20.708400000000001</v>
      </c>
      <c r="P880" s="158">
        <v>13.7826</v>
      </c>
      <c r="Q880" s="158">
        <v>13.671200000000001</v>
      </c>
      <c r="R880" s="158">
        <v>40.761600000000001</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44826</v>
      </c>
      <c r="E881" s="158">
        <v>76.893000000000001</v>
      </c>
      <c r="F881" s="158">
        <v>-0.29370000000000002</v>
      </c>
      <c r="G881" s="158">
        <v>0.46629999999999999</v>
      </c>
      <c r="H881" s="158">
        <v>-1.0135000000000001</v>
      </c>
      <c r="I881" s="158">
        <v>0.20119999999999999</v>
      </c>
      <c r="J881" s="158">
        <v>3.8414000000000001</v>
      </c>
      <c r="K881" s="158">
        <v>20.3401</v>
      </c>
      <c r="L881" s="158">
        <v>9.3762000000000008</v>
      </c>
      <c r="M881" s="158">
        <v>10.3874</v>
      </c>
      <c r="N881" s="158">
        <v>9.6938999999999993</v>
      </c>
      <c r="O881" s="158">
        <v>21.6966</v>
      </c>
      <c r="P881" s="158">
        <v>14.830299999999999</v>
      </c>
      <c r="Q881" s="158">
        <v>18.6069</v>
      </c>
      <c r="R881" s="158">
        <v>41.892499999999998</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44826</v>
      </c>
      <c r="E882" s="158">
        <v>129.101</v>
      </c>
      <c r="F882" s="158">
        <v>-0.47949999999999998</v>
      </c>
      <c r="G882" s="158">
        <v>-1.01E-2</v>
      </c>
      <c r="H882" s="158">
        <v>-0.80069999999999997</v>
      </c>
      <c r="I882" s="158">
        <v>3.7999999999999999E-2</v>
      </c>
      <c r="J882" s="158">
        <v>4.3906999999999998</v>
      </c>
      <c r="K882" s="158">
        <v>18.952000000000002</v>
      </c>
      <c r="L882" s="158">
        <v>13.0205</v>
      </c>
      <c r="M882" s="158">
        <v>16.663499999999999</v>
      </c>
      <c r="N882" s="158">
        <v>21.6981</v>
      </c>
      <c r="O882" s="158">
        <v>20.114799999999999</v>
      </c>
      <c r="P882" s="158">
        <v>10.879099999999999</v>
      </c>
      <c r="Q882" s="158">
        <v>15.248100000000001</v>
      </c>
      <c r="R882" s="158">
        <v>40.724899999999998</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44826</v>
      </c>
      <c r="E883" s="158">
        <v>141.46299999999999</v>
      </c>
      <c r="F883" s="158">
        <v>-0.4763</v>
      </c>
      <c r="G883" s="158">
        <v>0</v>
      </c>
      <c r="H883" s="158">
        <v>-0.7772</v>
      </c>
      <c r="I883" s="158">
        <v>8.4199999999999997E-2</v>
      </c>
      <c r="J883" s="158">
        <v>4.5018000000000002</v>
      </c>
      <c r="K883" s="158">
        <v>19.343800000000002</v>
      </c>
      <c r="L883" s="158">
        <v>13.789400000000001</v>
      </c>
      <c r="M883" s="158">
        <v>17.903500000000001</v>
      </c>
      <c r="N883" s="158">
        <v>23.377099999999999</v>
      </c>
      <c r="O883" s="158">
        <v>21.483699999999999</v>
      </c>
      <c r="P883" s="158">
        <v>12.061500000000001</v>
      </c>
      <c r="Q883" s="158">
        <v>13.9247</v>
      </c>
      <c r="R883" s="158">
        <v>42.475200000000001</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1749</v>
      </c>
      <c r="C884" s="154">
        <v>148411</v>
      </c>
      <c r="D884" s="157">
        <v>44826</v>
      </c>
      <c r="E884" s="158">
        <v>16.576000000000001</v>
      </c>
      <c r="F884" s="158">
        <v>-0.153</v>
      </c>
      <c r="G884" s="158">
        <v>0.24859999999999999</v>
      </c>
      <c r="H884" s="158">
        <v>-1.4337</v>
      </c>
      <c r="I884" s="158">
        <v>-0.40439999999999998</v>
      </c>
      <c r="J884" s="158">
        <v>2.0325000000000002</v>
      </c>
      <c r="K884" s="158">
        <v>18.328199999999999</v>
      </c>
      <c r="L884" s="158">
        <v>2.5190999999999999</v>
      </c>
      <c r="M884" s="158">
        <v>1.4629000000000001</v>
      </c>
      <c r="N884" s="158">
        <v>1.8732</v>
      </c>
      <c r="O884" s="158"/>
      <c r="P884" s="158"/>
      <c r="Q884" s="158">
        <v>26.226099999999999</v>
      </c>
      <c r="R884" s="158">
        <v>29.0715</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44826</v>
      </c>
      <c r="E885" s="158">
        <v>15.993</v>
      </c>
      <c r="F885" s="158">
        <v>-0.1573</v>
      </c>
      <c r="G885" s="158">
        <v>0.23499999999999999</v>
      </c>
      <c r="H885" s="158">
        <v>-1.4651000000000001</v>
      </c>
      <c r="I885" s="158">
        <v>-0.46920000000000001</v>
      </c>
      <c r="J885" s="158">
        <v>1.8883000000000001</v>
      </c>
      <c r="K885" s="158">
        <v>17.829499999999999</v>
      </c>
      <c r="L885" s="158">
        <v>1.659</v>
      </c>
      <c r="M885" s="158">
        <v>0.19550000000000001</v>
      </c>
      <c r="N885" s="158">
        <v>0.19109999999999999</v>
      </c>
      <c r="O885" s="158"/>
      <c r="P885" s="158"/>
      <c r="Q885" s="158">
        <v>24.160299999999999</v>
      </c>
      <c r="R885" s="158">
        <v>26.9544</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44826</v>
      </c>
      <c r="E886" s="158">
        <v>50.65</v>
      </c>
      <c r="F886" s="158">
        <v>-0.64729999999999999</v>
      </c>
      <c r="G886" s="158">
        <v>1.9699999999999999E-2</v>
      </c>
      <c r="H886" s="158">
        <v>-1.5165999999999999</v>
      </c>
      <c r="I886" s="158">
        <v>-1.3055000000000001</v>
      </c>
      <c r="J886" s="158">
        <v>1.3608</v>
      </c>
      <c r="K886" s="158">
        <v>15.6921</v>
      </c>
      <c r="L886" s="158">
        <v>5.0612000000000004</v>
      </c>
      <c r="M886" s="158">
        <v>5.5648</v>
      </c>
      <c r="N886" s="158">
        <v>3.706</v>
      </c>
      <c r="O886" s="158">
        <v>20.657900000000001</v>
      </c>
      <c r="P886" s="158">
        <v>13.108499999999999</v>
      </c>
      <c r="Q886" s="158">
        <v>12.9436</v>
      </c>
      <c r="R886" s="158">
        <v>28.887599999999999</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44826</v>
      </c>
      <c r="E887" s="158">
        <v>56.11</v>
      </c>
      <c r="F887" s="158">
        <v>-0.63749999999999996</v>
      </c>
      <c r="G887" s="158">
        <v>3.5700000000000003E-2</v>
      </c>
      <c r="H887" s="158">
        <v>-1.4923</v>
      </c>
      <c r="I887" s="158">
        <v>-1.2496</v>
      </c>
      <c r="J887" s="158">
        <v>1.4831000000000001</v>
      </c>
      <c r="K887" s="158">
        <v>16.0977</v>
      </c>
      <c r="L887" s="158">
        <v>5.7680999999999996</v>
      </c>
      <c r="M887" s="158">
        <v>6.6121999999999996</v>
      </c>
      <c r="N887" s="158">
        <v>5.0552000000000001</v>
      </c>
      <c r="O887" s="158">
        <v>22.105</v>
      </c>
      <c r="P887" s="158">
        <v>14.388299999999999</v>
      </c>
      <c r="Q887" s="158">
        <v>14.286099999999999</v>
      </c>
      <c r="R887" s="158">
        <v>30.534199999999998</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44826</v>
      </c>
      <c r="E888" s="158">
        <v>16.440000000000001</v>
      </c>
      <c r="F888" s="158">
        <v>-0.2427</v>
      </c>
      <c r="G888" s="158">
        <v>0.18279999999999999</v>
      </c>
      <c r="H888" s="158">
        <v>-1.6157999999999999</v>
      </c>
      <c r="I888" s="158">
        <v>-0.78459999999999996</v>
      </c>
      <c r="J888" s="158">
        <v>1.2939000000000001</v>
      </c>
      <c r="K888" s="158">
        <v>15.368399999999999</v>
      </c>
      <c r="L888" s="158">
        <v>2.3024</v>
      </c>
      <c r="M888" s="158">
        <v>2.9430000000000001</v>
      </c>
      <c r="N888" s="158">
        <v>1.9218999999999999</v>
      </c>
      <c r="O888" s="158">
        <v>17.8523</v>
      </c>
      <c r="P888" s="158"/>
      <c r="Q888" s="158">
        <v>10.795500000000001</v>
      </c>
      <c r="R888" s="158">
        <v>26.768999999999998</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44826</v>
      </c>
      <c r="E889" s="158">
        <v>15.36</v>
      </c>
      <c r="F889" s="158">
        <v>-0.25969999999999999</v>
      </c>
      <c r="G889" s="158">
        <v>0.19570000000000001</v>
      </c>
      <c r="H889" s="158">
        <v>-1.6014999999999999</v>
      </c>
      <c r="I889" s="158">
        <v>-0.83930000000000005</v>
      </c>
      <c r="J889" s="158">
        <v>1.2524999999999999</v>
      </c>
      <c r="K889" s="158">
        <v>15.1424</v>
      </c>
      <c r="L889" s="158">
        <v>1.9244000000000001</v>
      </c>
      <c r="M889" s="158">
        <v>2.2635999999999998</v>
      </c>
      <c r="N889" s="158">
        <v>1.0526</v>
      </c>
      <c r="O889" s="158">
        <v>16.829799999999999</v>
      </c>
      <c r="P889" s="158"/>
      <c r="Q889" s="158">
        <v>9.2538</v>
      </c>
      <c r="R889" s="158">
        <v>25.707899999999999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44826</v>
      </c>
      <c r="E890" s="158">
        <v>61.066000000000003</v>
      </c>
      <c r="F890" s="158">
        <v>1.15E-2</v>
      </c>
      <c r="G890" s="158">
        <v>0.81389999999999996</v>
      </c>
      <c r="H890" s="158">
        <v>-1.1460999999999999</v>
      </c>
      <c r="I890" s="158">
        <v>-0.1014</v>
      </c>
      <c r="J890" s="158">
        <v>2.1153</v>
      </c>
      <c r="K890" s="158">
        <v>16.604900000000001</v>
      </c>
      <c r="L890" s="158">
        <v>2.5285000000000002</v>
      </c>
      <c r="M890" s="158">
        <v>1.6580999999999999</v>
      </c>
      <c r="N890" s="158">
        <v>2.5112999999999999</v>
      </c>
      <c r="O890" s="158">
        <v>16.4924</v>
      </c>
      <c r="P890" s="158">
        <v>9.2195999999999998</v>
      </c>
      <c r="Q890" s="158">
        <v>12.1686</v>
      </c>
      <c r="R890" s="158">
        <v>19.045100000000001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44826</v>
      </c>
      <c r="E891" s="158">
        <v>53.786000000000001</v>
      </c>
      <c r="F891" s="158">
        <v>7.4000000000000003E-3</v>
      </c>
      <c r="G891" s="158">
        <v>0.80210000000000004</v>
      </c>
      <c r="H891" s="158">
        <v>-1.1705000000000001</v>
      </c>
      <c r="I891" s="158">
        <v>-0.1522</v>
      </c>
      <c r="J891" s="158">
        <v>1.9987999999999999</v>
      </c>
      <c r="K891" s="158">
        <v>16.218699999999998</v>
      </c>
      <c r="L891" s="158">
        <v>1.8289</v>
      </c>
      <c r="M891" s="158">
        <v>0.62860000000000005</v>
      </c>
      <c r="N891" s="158">
        <v>1.1395</v>
      </c>
      <c r="O891" s="158">
        <v>14.9293</v>
      </c>
      <c r="P891" s="158">
        <v>7.6451000000000002</v>
      </c>
      <c r="Q891" s="158">
        <v>10.712999999999999</v>
      </c>
      <c r="R891" s="158">
        <v>17.436299999999999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44826</v>
      </c>
      <c r="E892" s="158">
        <v>33.058999999999997</v>
      </c>
      <c r="F892" s="158">
        <v>-0.34760000000000002</v>
      </c>
      <c r="G892" s="158">
        <v>-0.1474</v>
      </c>
      <c r="H892" s="158">
        <v>-1.5488999999999999</v>
      </c>
      <c r="I892" s="158">
        <v>-0.502</v>
      </c>
      <c r="J892" s="158">
        <v>3.1505000000000001</v>
      </c>
      <c r="K892" s="158">
        <v>18.5565</v>
      </c>
      <c r="L892" s="158">
        <v>4.2502000000000004</v>
      </c>
      <c r="M892" s="158">
        <v>1.113</v>
      </c>
      <c r="N892" s="158">
        <v>1.6706000000000001</v>
      </c>
      <c r="O892" s="158">
        <v>23.2713</v>
      </c>
      <c r="P892" s="158">
        <v>17.246600000000001</v>
      </c>
      <c r="Q892" s="158">
        <v>16.338000000000001</v>
      </c>
      <c r="R892" s="158">
        <v>30.318999999999999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44826</v>
      </c>
      <c r="E893" s="158">
        <v>29.9846</v>
      </c>
      <c r="F893" s="158">
        <v>-0.3503</v>
      </c>
      <c r="G893" s="158">
        <v>-0.15579999999999999</v>
      </c>
      <c r="H893" s="158">
        <v>-1.5685</v>
      </c>
      <c r="I893" s="158">
        <v>-0.5413</v>
      </c>
      <c r="J893" s="158">
        <v>3.06</v>
      </c>
      <c r="K893" s="158">
        <v>18.244199999999999</v>
      </c>
      <c r="L893" s="158">
        <v>3.698</v>
      </c>
      <c r="M893" s="158">
        <v>0.30740000000000001</v>
      </c>
      <c r="N893" s="158">
        <v>0.58640000000000003</v>
      </c>
      <c r="O893" s="158">
        <v>21.797599999999999</v>
      </c>
      <c r="P893" s="158">
        <v>15.7034</v>
      </c>
      <c r="Q893" s="158">
        <v>14.909599999999999</v>
      </c>
      <c r="R893" s="158">
        <v>28.898499999999999</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1750</v>
      </c>
      <c r="C894" s="154">
        <v>148481</v>
      </c>
      <c r="D894" s="157">
        <v>44826</v>
      </c>
      <c r="E894" s="158">
        <v>15.6</v>
      </c>
      <c r="F894" s="158">
        <v>-0.19189999999999999</v>
      </c>
      <c r="G894" s="158">
        <v>0.51549999999999996</v>
      </c>
      <c r="H894" s="158">
        <v>-0.5736</v>
      </c>
      <c r="I894" s="158">
        <v>0</v>
      </c>
      <c r="J894" s="158">
        <v>2.4293999999999998</v>
      </c>
      <c r="K894" s="158">
        <v>14.9595</v>
      </c>
      <c r="L894" s="158">
        <v>-6.4100000000000004E-2</v>
      </c>
      <c r="M894" s="158">
        <v>-3.5847000000000002</v>
      </c>
      <c r="N894" s="158">
        <v>-0.76339999999999997</v>
      </c>
      <c r="O894" s="158"/>
      <c r="P894" s="158"/>
      <c r="Q894" s="158">
        <v>25.1691</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1751</v>
      </c>
      <c r="C895" s="154">
        <v>148483</v>
      </c>
      <c r="D895" s="157">
        <v>44826</v>
      </c>
      <c r="E895" s="158">
        <v>15.07</v>
      </c>
      <c r="F895" s="158">
        <v>-0.19869999999999999</v>
      </c>
      <c r="G895" s="158">
        <v>0.4667</v>
      </c>
      <c r="H895" s="158">
        <v>-0.59370000000000001</v>
      </c>
      <c r="I895" s="158">
        <v>-6.6299999999999998E-2</v>
      </c>
      <c r="J895" s="158">
        <v>2.2387999999999999</v>
      </c>
      <c r="K895" s="158">
        <v>14.5137</v>
      </c>
      <c r="L895" s="158">
        <v>-0.85529999999999995</v>
      </c>
      <c r="M895" s="158">
        <v>-4.8010000000000002</v>
      </c>
      <c r="N895" s="158">
        <v>-2.4594999999999998</v>
      </c>
      <c r="O895" s="158"/>
      <c r="P895" s="158"/>
      <c r="Q895" s="158">
        <v>23.003900000000002</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2009</v>
      </c>
      <c r="C896" s="154">
        <v>120488</v>
      </c>
      <c r="D896" s="157">
        <v>44826</v>
      </c>
      <c r="E896" s="158">
        <v>13.5413</v>
      </c>
      <c r="F896" s="158">
        <v>-3.6900000000000002E-2</v>
      </c>
      <c r="G896" s="158">
        <v>0.82120000000000004</v>
      </c>
      <c r="H896" s="158">
        <v>-1.4963</v>
      </c>
      <c r="I896" s="158">
        <v>0.1953</v>
      </c>
      <c r="J896" s="158">
        <v>3.8944999999999999</v>
      </c>
      <c r="K896" s="158">
        <v>18.410399999999999</v>
      </c>
      <c r="L896" s="158">
        <v>4.7156000000000002</v>
      </c>
      <c r="M896" s="158">
        <v>6.5237999999999996</v>
      </c>
      <c r="N896" s="158">
        <v>4.8478000000000003</v>
      </c>
      <c r="O896" s="158">
        <v>11.3653</v>
      </c>
      <c r="P896" s="158">
        <v>8.0930999999999997</v>
      </c>
      <c r="Q896" s="158">
        <v>13.692500000000001</v>
      </c>
      <c r="R896" s="158">
        <v>27.513000000000002</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2010</v>
      </c>
      <c r="C897" s="154">
        <v>107410</v>
      </c>
      <c r="D897" s="157">
        <v>44826</v>
      </c>
      <c r="E897" s="158">
        <v>12.0106</v>
      </c>
      <c r="F897" s="158">
        <v>-3.9899999999999998E-2</v>
      </c>
      <c r="G897" s="158">
        <v>0.81499999999999995</v>
      </c>
      <c r="H897" s="158">
        <v>-1.5097</v>
      </c>
      <c r="I897" s="158">
        <v>0.1651</v>
      </c>
      <c r="J897" s="158">
        <v>3.8233999999999999</v>
      </c>
      <c r="K897" s="158">
        <v>18.1646</v>
      </c>
      <c r="L897" s="158">
        <v>4.2750000000000004</v>
      </c>
      <c r="M897" s="158">
        <v>5.8520000000000003</v>
      </c>
      <c r="N897" s="158">
        <v>3.9015</v>
      </c>
      <c r="O897" s="158">
        <v>10.0137</v>
      </c>
      <c r="P897" s="158">
        <v>6.7362000000000002</v>
      </c>
      <c r="Q897" s="158">
        <v>1.2663</v>
      </c>
      <c r="R897" s="158">
        <v>26.240100000000002</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44826</v>
      </c>
      <c r="E898" s="158">
        <v>17.646999999999998</v>
      </c>
      <c r="F898" s="158">
        <v>-0.23180000000000001</v>
      </c>
      <c r="G898" s="158">
        <v>0.38109999999999999</v>
      </c>
      <c r="H898" s="158">
        <v>-1.4298999999999999</v>
      </c>
      <c r="I898" s="158">
        <v>-0.19789999999999999</v>
      </c>
      <c r="J898" s="158">
        <v>3.1867999999999999</v>
      </c>
      <c r="K898" s="158">
        <v>17.969100000000001</v>
      </c>
      <c r="L898" s="158">
        <v>5.0416999999999996</v>
      </c>
      <c r="M898" s="158">
        <v>4.5995999999999997</v>
      </c>
      <c r="N898" s="158">
        <v>4.8170999999999999</v>
      </c>
      <c r="O898" s="158">
        <v>19.708400000000001</v>
      </c>
      <c r="P898" s="158"/>
      <c r="Q898" s="158">
        <v>19.494900000000001</v>
      </c>
      <c r="R898" s="158">
        <v>30.551300000000001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44826</v>
      </c>
      <c r="E899" s="158">
        <v>16.713000000000001</v>
      </c>
      <c r="F899" s="158">
        <v>-0.23280000000000001</v>
      </c>
      <c r="G899" s="158">
        <v>0.36630000000000001</v>
      </c>
      <c r="H899" s="158">
        <v>-1.4621999999999999</v>
      </c>
      <c r="I899" s="158">
        <v>-0.25659999999999999</v>
      </c>
      <c r="J899" s="158">
        <v>3.0522</v>
      </c>
      <c r="K899" s="158">
        <v>17.4986</v>
      </c>
      <c r="L899" s="158">
        <v>4.1893000000000002</v>
      </c>
      <c r="M899" s="158">
        <v>3.3389000000000002</v>
      </c>
      <c r="N899" s="158">
        <v>3.1284999999999998</v>
      </c>
      <c r="O899" s="158">
        <v>17.6935</v>
      </c>
      <c r="P899" s="158"/>
      <c r="Q899" s="158">
        <v>17.474599999999999</v>
      </c>
      <c r="R899" s="158">
        <v>28.389500000000002</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44826</v>
      </c>
      <c r="E900" s="158">
        <v>16.347000000000001</v>
      </c>
      <c r="F900" s="158">
        <v>0.30680000000000002</v>
      </c>
      <c r="G900" s="158">
        <v>0.36220000000000002</v>
      </c>
      <c r="H900" s="158">
        <v>-1.6367</v>
      </c>
      <c r="I900" s="158">
        <v>-1.3875</v>
      </c>
      <c r="J900" s="158">
        <v>0.40539999999999998</v>
      </c>
      <c r="K900" s="158">
        <v>12.4665</v>
      </c>
      <c r="L900" s="158">
        <v>2.9862000000000002</v>
      </c>
      <c r="M900" s="158">
        <v>-7.9500000000000001E-2</v>
      </c>
      <c r="N900" s="158">
        <v>-3.1977000000000002</v>
      </c>
      <c r="O900" s="158">
        <v>14.925599999999999</v>
      </c>
      <c r="P900" s="158"/>
      <c r="Q900" s="158">
        <v>13.4955</v>
      </c>
      <c r="R900" s="158">
        <v>18.359300000000001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44826</v>
      </c>
      <c r="E901" s="158">
        <v>15.627000000000001</v>
      </c>
      <c r="F901" s="158">
        <v>0.30170000000000002</v>
      </c>
      <c r="G901" s="158">
        <v>0.3468</v>
      </c>
      <c r="H901" s="158">
        <v>-1.6613</v>
      </c>
      <c r="I901" s="158">
        <v>-1.4379999999999999</v>
      </c>
      <c r="J901" s="158">
        <v>0.30170000000000002</v>
      </c>
      <c r="K901" s="158">
        <v>12.118</v>
      </c>
      <c r="L901" s="158">
        <v>2.3513000000000002</v>
      </c>
      <c r="M901" s="158">
        <v>-1.0009999999999999</v>
      </c>
      <c r="N901" s="158">
        <v>-4.3868999999999998</v>
      </c>
      <c r="O901" s="158">
        <v>13.569599999999999</v>
      </c>
      <c r="P901" s="158"/>
      <c r="Q901" s="158">
        <v>12.186299999999999</v>
      </c>
      <c r="R901" s="158">
        <v>16.932099999999998</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1752</v>
      </c>
      <c r="C902" s="154">
        <v>148567</v>
      </c>
      <c r="D902" s="157">
        <v>44826</v>
      </c>
      <c r="E902" s="158">
        <v>16.356100000000001</v>
      </c>
      <c r="F902" s="158">
        <v>-0.56299999999999994</v>
      </c>
      <c r="G902" s="158">
        <v>-0.2014</v>
      </c>
      <c r="H902" s="158">
        <v>-1.8393999999999999</v>
      </c>
      <c r="I902" s="158">
        <v>-0.78849999999999998</v>
      </c>
      <c r="J902" s="158">
        <v>2.7263999999999999</v>
      </c>
      <c r="K902" s="158">
        <v>16.8919</v>
      </c>
      <c r="L902" s="158">
        <v>5.1487999999999996</v>
      </c>
      <c r="M902" s="158">
        <v>8.3358000000000008</v>
      </c>
      <c r="N902" s="158">
        <v>6.5529999999999999</v>
      </c>
      <c r="O902" s="158"/>
      <c r="P902" s="158"/>
      <c r="Q902" s="158">
        <v>30.5319</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1753</v>
      </c>
      <c r="C903" s="154">
        <v>148571</v>
      </c>
      <c r="D903" s="157">
        <v>44826</v>
      </c>
      <c r="E903" s="158">
        <v>15.7111</v>
      </c>
      <c r="F903" s="158">
        <v>-0.56899999999999995</v>
      </c>
      <c r="G903" s="158">
        <v>-0.2185</v>
      </c>
      <c r="H903" s="158">
        <v>-1.8792</v>
      </c>
      <c r="I903" s="158">
        <v>-0.86880000000000002</v>
      </c>
      <c r="J903" s="158">
        <v>2.5442</v>
      </c>
      <c r="K903" s="158">
        <v>16.2803</v>
      </c>
      <c r="L903" s="158">
        <v>4.0518000000000001</v>
      </c>
      <c r="M903" s="158">
        <v>6.5925000000000002</v>
      </c>
      <c r="N903" s="158">
        <v>4.2126999999999999</v>
      </c>
      <c r="O903" s="158"/>
      <c r="P903" s="158"/>
      <c r="Q903" s="158">
        <v>27.718599999999999</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44826</v>
      </c>
      <c r="E904" s="158">
        <v>19.663</v>
      </c>
      <c r="F904" s="158">
        <v>-0.51100000000000001</v>
      </c>
      <c r="G904" s="158">
        <v>-0.49590000000000001</v>
      </c>
      <c r="H904" s="158">
        <v>-2.2616999999999998</v>
      </c>
      <c r="I904" s="158">
        <v>-1.5914999999999999</v>
      </c>
      <c r="J904" s="158">
        <v>0.37259999999999999</v>
      </c>
      <c r="K904" s="158">
        <v>11.601100000000001</v>
      </c>
      <c r="L904" s="158">
        <v>-0.28899999999999998</v>
      </c>
      <c r="M904" s="158">
        <v>-3.9236</v>
      </c>
      <c r="N904" s="158">
        <v>-2.7258</v>
      </c>
      <c r="O904" s="158">
        <v>21.4346</v>
      </c>
      <c r="P904" s="158"/>
      <c r="Q904" s="158">
        <v>22.279299999999999</v>
      </c>
      <c r="R904" s="158">
        <v>28.092600000000001</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44826</v>
      </c>
      <c r="E905" s="158">
        <v>18.686</v>
      </c>
      <c r="F905" s="158">
        <v>-0.5111</v>
      </c>
      <c r="G905" s="158">
        <v>-0.50580000000000003</v>
      </c>
      <c r="H905" s="158">
        <v>-2.2801</v>
      </c>
      <c r="I905" s="158">
        <v>-1.6371</v>
      </c>
      <c r="J905" s="158">
        <v>0.26829999999999998</v>
      </c>
      <c r="K905" s="158">
        <v>11.2461</v>
      </c>
      <c r="L905" s="158">
        <v>-0.9173</v>
      </c>
      <c r="M905" s="158">
        <v>-4.8429000000000002</v>
      </c>
      <c r="N905" s="158">
        <v>-4.0021000000000004</v>
      </c>
      <c r="O905" s="158">
        <v>19.645499999999998</v>
      </c>
      <c r="P905" s="158"/>
      <c r="Q905" s="158">
        <v>20.439499999999999</v>
      </c>
      <c r="R905" s="158">
        <v>26.300599999999999</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44826</v>
      </c>
      <c r="E906" s="158">
        <v>37.900100000000002</v>
      </c>
      <c r="F906" s="158">
        <v>-0.17910000000000001</v>
      </c>
      <c r="G906" s="158">
        <v>0.32719999999999999</v>
      </c>
      <c r="H906" s="158">
        <v>-2.0348000000000002</v>
      </c>
      <c r="I906" s="158">
        <v>-0.9365</v>
      </c>
      <c r="J906" s="158">
        <v>2.4308000000000001</v>
      </c>
      <c r="K906" s="158">
        <v>17.28</v>
      </c>
      <c r="L906" s="158">
        <v>9.6193000000000008</v>
      </c>
      <c r="M906" s="158">
        <v>5.4934000000000003</v>
      </c>
      <c r="N906" s="158">
        <v>-0.23949999999999999</v>
      </c>
      <c r="O906" s="158">
        <v>16.168500000000002</v>
      </c>
      <c r="P906" s="158">
        <v>11.3714</v>
      </c>
      <c r="Q906" s="158">
        <v>15.2852</v>
      </c>
      <c r="R906" s="158">
        <v>23.032599999999999</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44826</v>
      </c>
      <c r="E907" s="158">
        <v>33.491599999999998</v>
      </c>
      <c r="F907" s="158">
        <v>-0.18240000000000001</v>
      </c>
      <c r="G907" s="158">
        <v>0.3175</v>
      </c>
      <c r="H907" s="158">
        <v>-2.0573000000000001</v>
      </c>
      <c r="I907" s="158">
        <v>-0.9819</v>
      </c>
      <c r="J907" s="158">
        <v>2.3266</v>
      </c>
      <c r="K907" s="158">
        <v>16.932600000000001</v>
      </c>
      <c r="L907" s="158">
        <v>8.9780999999999995</v>
      </c>
      <c r="M907" s="158">
        <v>4.5808999999999997</v>
      </c>
      <c r="N907" s="158">
        <v>-1.4051</v>
      </c>
      <c r="O907" s="158">
        <v>14.757899999999999</v>
      </c>
      <c r="P907" s="158">
        <v>10.005100000000001</v>
      </c>
      <c r="Q907" s="158">
        <v>13.773300000000001</v>
      </c>
      <c r="R907" s="158">
        <v>21.582599999999999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44826</v>
      </c>
      <c r="E908" s="158">
        <v>82.117099999999994</v>
      </c>
      <c r="F908" s="158">
        <v>-0.44879999999999998</v>
      </c>
      <c r="G908" s="158">
        <v>0.19739999999999999</v>
      </c>
      <c r="H908" s="158">
        <v>-1.7879</v>
      </c>
      <c r="I908" s="158">
        <v>-0.99119999999999997</v>
      </c>
      <c r="J908" s="158">
        <v>2.6840999999999999</v>
      </c>
      <c r="K908" s="158">
        <v>18.3337</v>
      </c>
      <c r="L908" s="158">
        <v>8.0417000000000005</v>
      </c>
      <c r="M908" s="158">
        <v>10.5853</v>
      </c>
      <c r="N908" s="158">
        <v>7.6104000000000003</v>
      </c>
      <c r="O908" s="158">
        <v>22.8017</v>
      </c>
      <c r="P908" s="158">
        <v>12.9899</v>
      </c>
      <c r="Q908" s="158">
        <v>14.3028</v>
      </c>
      <c r="R908" s="158">
        <v>37.152700000000003</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44826</v>
      </c>
      <c r="E909" s="158">
        <v>88.617500000000007</v>
      </c>
      <c r="F909" s="158">
        <v>-0.44700000000000001</v>
      </c>
      <c r="G909" s="158">
        <v>0.20269999999999999</v>
      </c>
      <c r="H909" s="158">
        <v>-1.7762</v>
      </c>
      <c r="I909" s="158">
        <v>-0.96919999999999995</v>
      </c>
      <c r="J909" s="158">
        <v>2.7317</v>
      </c>
      <c r="K909" s="158">
        <v>18.503799999999998</v>
      </c>
      <c r="L909" s="158">
        <v>8.4517000000000007</v>
      </c>
      <c r="M909" s="158">
        <v>11.193199999999999</v>
      </c>
      <c r="N909" s="158">
        <v>8.3846000000000007</v>
      </c>
      <c r="O909" s="158">
        <v>23.645600000000002</v>
      </c>
      <c r="P909" s="158">
        <v>13.8445</v>
      </c>
      <c r="Q909" s="158">
        <v>18.292200000000001</v>
      </c>
      <c r="R909" s="158">
        <v>38.113599999999998</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44826</v>
      </c>
      <c r="E910" s="158">
        <v>59.037999999999997</v>
      </c>
      <c r="F910" s="158">
        <v>0.25319999999999998</v>
      </c>
      <c r="G910" s="158">
        <v>-3.5400000000000001E-2</v>
      </c>
      <c r="H910" s="158">
        <v>-1.833</v>
      </c>
      <c r="I910" s="158">
        <v>0.54959999999999998</v>
      </c>
      <c r="J910" s="158">
        <v>5.7607999999999997</v>
      </c>
      <c r="K910" s="158">
        <v>23.334</v>
      </c>
      <c r="L910" s="158">
        <v>12.321300000000001</v>
      </c>
      <c r="M910" s="158">
        <v>10.551399999999999</v>
      </c>
      <c r="N910" s="158">
        <v>10.919700000000001</v>
      </c>
      <c r="O910" s="158">
        <v>23.972100000000001</v>
      </c>
      <c r="P910" s="158">
        <v>14.3147</v>
      </c>
      <c r="Q910" s="158">
        <v>13.369</v>
      </c>
      <c r="R910" s="158">
        <v>34.713500000000003</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44826</v>
      </c>
      <c r="E911" s="158">
        <v>62.6145</v>
      </c>
      <c r="F911" s="158">
        <v>0.25890000000000002</v>
      </c>
      <c r="G911" s="158">
        <v>-1.8700000000000001E-2</v>
      </c>
      <c r="H911" s="158">
        <v>-1.7941</v>
      </c>
      <c r="I911" s="158">
        <v>0.62770000000000004</v>
      </c>
      <c r="J911" s="158">
        <v>5.9448999999999996</v>
      </c>
      <c r="K911" s="158">
        <v>23.969000000000001</v>
      </c>
      <c r="L911" s="158">
        <v>13.420400000000001</v>
      </c>
      <c r="M911" s="158">
        <v>12.178000000000001</v>
      </c>
      <c r="N911" s="158">
        <v>13.206899999999999</v>
      </c>
      <c r="O911" s="158">
        <v>26.3109</v>
      </c>
      <c r="P911" s="158">
        <v>15.916</v>
      </c>
      <c r="Q911" s="158">
        <v>17.940200000000001</v>
      </c>
      <c r="R911" s="158">
        <v>37.523299999999999</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44826</v>
      </c>
      <c r="E912" s="158">
        <v>259.0018</v>
      </c>
      <c r="F912" s="158">
        <v>-0.36380000000000001</v>
      </c>
      <c r="G912" s="158">
        <v>0.38279999999999997</v>
      </c>
      <c r="H912" s="158">
        <v>-0.23799999999999999</v>
      </c>
      <c r="I912" s="158">
        <v>1.3681000000000001</v>
      </c>
      <c r="J912" s="158">
        <v>3.1892999999999998</v>
      </c>
      <c r="K912" s="158">
        <v>16.559799999999999</v>
      </c>
      <c r="L912" s="158">
        <v>2.4525999999999999</v>
      </c>
      <c r="M912" s="158">
        <v>-3.1179000000000001</v>
      </c>
      <c r="N912" s="158">
        <v>-0.26169999999999999</v>
      </c>
      <c r="O912" s="158">
        <v>19.998699999999999</v>
      </c>
      <c r="P912" s="158">
        <v>15.458500000000001</v>
      </c>
      <c r="Q912" s="158">
        <v>15.9345</v>
      </c>
      <c r="R912" s="158">
        <v>30.626000000000001</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44826</v>
      </c>
      <c r="E913" s="158">
        <v>236.4015</v>
      </c>
      <c r="F913" s="158">
        <v>-0.36620000000000003</v>
      </c>
      <c r="G913" s="158">
        <v>0.37530000000000002</v>
      </c>
      <c r="H913" s="158">
        <v>-0.25540000000000002</v>
      </c>
      <c r="I913" s="158">
        <v>1.3328</v>
      </c>
      <c r="J913" s="158">
        <v>3.1095999999999999</v>
      </c>
      <c r="K913" s="158">
        <v>16.280200000000001</v>
      </c>
      <c r="L913" s="158">
        <v>1.9460999999999999</v>
      </c>
      <c r="M913" s="158">
        <v>-3.8645</v>
      </c>
      <c r="N913" s="158">
        <v>-1.2948</v>
      </c>
      <c r="O913" s="158">
        <v>18.743099999999998</v>
      </c>
      <c r="P913" s="158">
        <v>14.2761</v>
      </c>
      <c r="Q913" s="158">
        <v>19.258299999999998</v>
      </c>
      <c r="R913" s="158">
        <v>29.257300000000001</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1912</v>
      </c>
      <c r="C914" s="154">
        <v>149532</v>
      </c>
      <c r="D914" s="157">
        <v>44826</v>
      </c>
      <c r="E914" s="158">
        <v>110.2321</v>
      </c>
      <c r="F914" s="158">
        <v>-0.52790000000000004</v>
      </c>
      <c r="G914" s="158">
        <v>-0.64259999999999995</v>
      </c>
      <c r="H914" s="158">
        <v>-2.2378999999999998</v>
      </c>
      <c r="I914" s="158">
        <v>-0.91890000000000005</v>
      </c>
      <c r="J914" s="158">
        <v>2.9954999999999998</v>
      </c>
      <c r="K914" s="158">
        <v>18.473099999999999</v>
      </c>
      <c r="L914" s="158">
        <v>2.5947</v>
      </c>
      <c r="M914" s="158">
        <v>1.7652000000000001</v>
      </c>
      <c r="N914" s="158">
        <v>1.5028999999999999</v>
      </c>
      <c r="O914" s="158">
        <v>20.2744</v>
      </c>
      <c r="P914" s="158">
        <v>13.614000000000001</v>
      </c>
      <c r="Q914" s="158">
        <v>15.2843</v>
      </c>
      <c r="R914" s="158">
        <v>29.500699999999998</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1913</v>
      </c>
      <c r="C915" s="154">
        <v>149533</v>
      </c>
      <c r="D915" s="157">
        <v>44826</v>
      </c>
      <c r="E915" s="158">
        <v>118.55240000000001</v>
      </c>
      <c r="F915" s="158">
        <v>-0.5252</v>
      </c>
      <c r="G915" s="158">
        <v>-0.63460000000000005</v>
      </c>
      <c r="H915" s="158">
        <v>-2.2193999999999998</v>
      </c>
      <c r="I915" s="158">
        <v>-0.88139999999999996</v>
      </c>
      <c r="J915" s="158">
        <v>3.0821000000000001</v>
      </c>
      <c r="K915" s="158">
        <v>18.776499999999999</v>
      </c>
      <c r="L915" s="158">
        <v>3.1406000000000001</v>
      </c>
      <c r="M915" s="158">
        <v>2.5716999999999999</v>
      </c>
      <c r="N915" s="158">
        <v>2.5539999999999998</v>
      </c>
      <c r="O915" s="158">
        <v>21.354199999999999</v>
      </c>
      <c r="P915" s="158">
        <v>14.582800000000001</v>
      </c>
      <c r="Q915" s="158">
        <v>14.7796</v>
      </c>
      <c r="R915" s="158">
        <v>30.775400000000001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44826</v>
      </c>
      <c r="E918" s="158">
        <v>16.0337</v>
      </c>
      <c r="F918" s="158">
        <v>-0.46250000000000002</v>
      </c>
      <c r="G918" s="158">
        <v>3.9300000000000002E-2</v>
      </c>
      <c r="H918" s="158">
        <v>-1.6615</v>
      </c>
      <c r="I918" s="158">
        <v>-0.51249999999999996</v>
      </c>
      <c r="J918" s="158">
        <v>2.3300999999999998</v>
      </c>
      <c r="K918" s="158">
        <v>16.2469</v>
      </c>
      <c r="L918" s="158">
        <v>2.7189000000000001</v>
      </c>
      <c r="M918" s="158">
        <v>5.1913999999999998</v>
      </c>
      <c r="N918" s="158">
        <v>3.2307999999999999</v>
      </c>
      <c r="O918" s="158"/>
      <c r="P918" s="158"/>
      <c r="Q918" s="158">
        <v>18.3658</v>
      </c>
      <c r="R918" s="158">
        <v>31.217199999999998</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44826</v>
      </c>
      <c r="E919" s="158">
        <v>15.2303</v>
      </c>
      <c r="F919" s="158">
        <v>-0.46789999999999998</v>
      </c>
      <c r="G919" s="158">
        <v>2.23E-2</v>
      </c>
      <c r="H919" s="158">
        <v>-1.6969000000000001</v>
      </c>
      <c r="I919" s="158">
        <v>-0.57769999999999999</v>
      </c>
      <c r="J919" s="158">
        <v>2.1674000000000002</v>
      </c>
      <c r="K919" s="158">
        <v>15.7265</v>
      </c>
      <c r="L919" s="158">
        <v>1.8333999999999999</v>
      </c>
      <c r="M919" s="158">
        <v>3.8371</v>
      </c>
      <c r="N919" s="158">
        <v>1.4677</v>
      </c>
      <c r="O919" s="158"/>
      <c r="P919" s="158"/>
      <c r="Q919" s="158">
        <v>16.212499999999999</v>
      </c>
      <c r="R919" s="158">
        <v>29.003299999999999</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44826</v>
      </c>
      <c r="E920" s="158">
        <v>18.62</v>
      </c>
      <c r="F920" s="158">
        <v>-0.21440000000000001</v>
      </c>
      <c r="G920" s="158">
        <v>0.43149999999999999</v>
      </c>
      <c r="H920" s="158">
        <v>-1.1677</v>
      </c>
      <c r="I920" s="158">
        <v>-0.42780000000000001</v>
      </c>
      <c r="J920" s="158">
        <v>2.8729</v>
      </c>
      <c r="K920" s="158">
        <v>16.302299999999999</v>
      </c>
      <c r="L920" s="158">
        <v>5.8555999999999999</v>
      </c>
      <c r="M920" s="158">
        <v>1.9715</v>
      </c>
      <c r="N920" s="158">
        <v>0.75760000000000005</v>
      </c>
      <c r="O920" s="158">
        <v>21.479299999999999</v>
      </c>
      <c r="P920" s="158"/>
      <c r="Q920" s="158">
        <v>21.937899999999999</v>
      </c>
      <c r="R920" s="158">
        <v>28.937999999999999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44826</v>
      </c>
      <c r="E921" s="158">
        <v>18.100000000000001</v>
      </c>
      <c r="F921" s="158">
        <v>-0.16550000000000001</v>
      </c>
      <c r="G921" s="158">
        <v>0.38819999999999999</v>
      </c>
      <c r="H921" s="158">
        <v>-1.2009000000000001</v>
      </c>
      <c r="I921" s="158">
        <v>-0.44</v>
      </c>
      <c r="J921" s="158">
        <v>2.7825000000000002</v>
      </c>
      <c r="K921" s="158">
        <v>15.9513</v>
      </c>
      <c r="L921" s="158">
        <v>5.2938000000000001</v>
      </c>
      <c r="M921" s="158">
        <v>1.1738</v>
      </c>
      <c r="N921" s="158">
        <v>-0.16550000000000001</v>
      </c>
      <c r="O921" s="158">
        <v>20.418099999999999</v>
      </c>
      <c r="P921" s="158"/>
      <c r="Q921" s="158">
        <v>20.840900000000001</v>
      </c>
      <c r="R921" s="158">
        <v>27.811299999999999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-0.25204374999999996</v>
      </c>
      <c r="G922" s="160">
        <v>0.24134374999999994</v>
      </c>
      <c r="H922" s="160">
        <v>-1.399764583333333</v>
      </c>
      <c r="I922" s="160">
        <v>-0.4509625000000001</v>
      </c>
      <c r="J922" s="160">
        <v>2.576445833333334</v>
      </c>
      <c r="K922" s="160">
        <v>17.076037499999995</v>
      </c>
      <c r="L922" s="160">
        <v>4.5738770833333335</v>
      </c>
      <c r="M922" s="160">
        <v>3.5514333333333332</v>
      </c>
      <c r="N922" s="160">
        <v>2.5192333333333332</v>
      </c>
      <c r="O922" s="160">
        <v>18.558142499999995</v>
      </c>
      <c r="P922" s="160">
        <v>12.32703214285714</v>
      </c>
      <c r="Q922" s="160">
        <v>16.202333333333332</v>
      </c>
      <c r="R922" s="160">
        <v>28.548670454545459</v>
      </c>
    </row>
    <row r="923" spans="1:34" x14ac:dyDescent="0.3">
      <c r="A923" s="159" t="s">
        <v>407</v>
      </c>
      <c r="B923" s="154"/>
      <c r="C923" s="154"/>
      <c r="D923" s="154"/>
      <c r="E923" s="154"/>
      <c r="F923" s="160">
        <v>-0.23775000000000002</v>
      </c>
      <c r="G923" s="160">
        <v>0.21884999999999999</v>
      </c>
      <c r="H923" s="160">
        <v>-1.5327500000000001</v>
      </c>
      <c r="I923" s="160">
        <v>-0.48560000000000003</v>
      </c>
      <c r="J923" s="160">
        <v>2.7052499999999999</v>
      </c>
      <c r="K923" s="160">
        <v>16.91225</v>
      </c>
      <c r="L923" s="160">
        <v>4.1205499999999997</v>
      </c>
      <c r="M923" s="160">
        <v>2.8032500000000002</v>
      </c>
      <c r="N923" s="160">
        <v>1.5867499999999999</v>
      </c>
      <c r="O923" s="160">
        <v>19.194299999999998</v>
      </c>
      <c r="P923" s="160">
        <v>12.7057</v>
      </c>
      <c r="Q923" s="160">
        <v>15.12595</v>
      </c>
      <c r="R923" s="160">
        <v>28.4617</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44826</v>
      </c>
      <c r="E926" s="158">
        <v>17.747199999999999</v>
      </c>
      <c r="F926" s="158">
        <v>-179.27869999999999</v>
      </c>
      <c r="G926" s="158">
        <v>-50.248399999999997</v>
      </c>
      <c r="H926" s="158">
        <v>-30.9879</v>
      </c>
      <c r="I926" s="158">
        <v>-29.039100000000001</v>
      </c>
      <c r="J926" s="158">
        <v>1.3949</v>
      </c>
      <c r="K926" s="158">
        <v>8.2354000000000003</v>
      </c>
      <c r="L926" s="158">
        <v>-0.30690000000000001</v>
      </c>
      <c r="M926" s="158">
        <v>-1.5989</v>
      </c>
      <c r="N926" s="158">
        <v>-2.0255000000000001</v>
      </c>
      <c r="O926" s="158">
        <v>4.4915000000000003</v>
      </c>
      <c r="P926" s="158">
        <v>5.2008000000000001</v>
      </c>
      <c r="Q926" s="158">
        <v>7.4391999999999996</v>
      </c>
      <c r="R926" s="158">
        <v>0.88180000000000003</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44826</v>
      </c>
      <c r="E927" s="158">
        <v>17.421700000000001</v>
      </c>
      <c r="F927" s="158">
        <v>-179.5</v>
      </c>
      <c r="G927" s="158">
        <v>-50.490699999999997</v>
      </c>
      <c r="H927" s="158">
        <v>-31.208500000000001</v>
      </c>
      <c r="I927" s="158">
        <v>-29.253699999999998</v>
      </c>
      <c r="J927" s="158">
        <v>1.1839</v>
      </c>
      <c r="K927" s="158">
        <v>8.0129000000000001</v>
      </c>
      <c r="L927" s="158">
        <v>-0.52129999999999999</v>
      </c>
      <c r="M927" s="158">
        <v>-1.8079000000000001</v>
      </c>
      <c r="N927" s="158">
        <v>-2.2324000000000002</v>
      </c>
      <c r="O927" s="158">
        <v>4.2735000000000003</v>
      </c>
      <c r="P927" s="158">
        <v>4.9690000000000003</v>
      </c>
      <c r="Q927" s="158">
        <v>7.1906999999999996</v>
      </c>
      <c r="R927" s="158">
        <v>0.67079999999999995</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44826</v>
      </c>
      <c r="E928" s="158">
        <v>19.6008</v>
      </c>
      <c r="F928" s="158">
        <v>-174.76169999999999</v>
      </c>
      <c r="G928" s="158">
        <v>-55.486699999999999</v>
      </c>
      <c r="H928" s="158">
        <v>-33.436300000000003</v>
      </c>
      <c r="I928" s="158">
        <v>-31.9391</v>
      </c>
      <c r="J928" s="158">
        <v>2.3595000000000002</v>
      </c>
      <c r="K928" s="158">
        <v>8.6915999999999993</v>
      </c>
      <c r="L928" s="158">
        <v>0.17019999999999999</v>
      </c>
      <c r="M928" s="158">
        <v>-0.82330000000000003</v>
      </c>
      <c r="N928" s="158">
        <v>-0.88639999999999997</v>
      </c>
      <c r="O928" s="158">
        <v>6.0442</v>
      </c>
      <c r="P928" s="158">
        <v>7.2538999999999998</v>
      </c>
      <c r="Q928" s="158">
        <v>8.7387999999999995</v>
      </c>
      <c r="R928" s="158">
        <v>2.6154000000000002</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44826</v>
      </c>
      <c r="E929" s="158">
        <v>19.950900000000001</v>
      </c>
      <c r="F929" s="158">
        <v>-174.60890000000001</v>
      </c>
      <c r="G929" s="158">
        <v>-55.363500000000002</v>
      </c>
      <c r="H929" s="158">
        <v>-33.291899999999998</v>
      </c>
      <c r="I929" s="158">
        <v>-31.7807</v>
      </c>
      <c r="J929" s="158">
        <v>2.5135000000000001</v>
      </c>
      <c r="K929" s="158">
        <v>8.8535000000000004</v>
      </c>
      <c r="L929" s="158">
        <v>0.32869999999999999</v>
      </c>
      <c r="M929" s="158">
        <v>-0.66500000000000004</v>
      </c>
      <c r="N929" s="158">
        <v>-0.72799999999999998</v>
      </c>
      <c r="O929" s="158">
        <v>6.2153999999999998</v>
      </c>
      <c r="P929" s="158">
        <v>7.452</v>
      </c>
      <c r="Q929" s="158">
        <v>8.9787999999999997</v>
      </c>
      <c r="R929" s="158">
        <v>2.7793000000000001</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44826</v>
      </c>
      <c r="E930" s="158">
        <v>36.694600000000001</v>
      </c>
      <c r="F930" s="158">
        <v>-173.63980000000001</v>
      </c>
      <c r="G930" s="158">
        <v>-57.847099999999998</v>
      </c>
      <c r="H930" s="158">
        <v>-33.377299999999998</v>
      </c>
      <c r="I930" s="158">
        <v>-32.118899999999996</v>
      </c>
      <c r="J930" s="158">
        <v>3.0465</v>
      </c>
      <c r="K930" s="158">
        <v>8.8919999999999995</v>
      </c>
      <c r="L930" s="158">
        <v>-4.7600000000000003E-2</v>
      </c>
      <c r="M930" s="158">
        <v>-0.88780000000000003</v>
      </c>
      <c r="N930" s="158">
        <v>-1.3638999999999999</v>
      </c>
      <c r="O930" s="158">
        <v>5.5975000000000001</v>
      </c>
      <c r="P930" s="158">
        <v>7.9771000000000001</v>
      </c>
      <c r="Q930" s="158">
        <v>9.1000999999999994</v>
      </c>
      <c r="R930" s="158">
        <v>2.1574</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44826</v>
      </c>
      <c r="E931" s="158">
        <v>36.293399999999998</v>
      </c>
      <c r="F931" s="158">
        <v>-173.75710000000001</v>
      </c>
      <c r="G931" s="158">
        <v>-57.985399999999998</v>
      </c>
      <c r="H931" s="158">
        <v>-33.502800000000001</v>
      </c>
      <c r="I931" s="158">
        <v>-32.2453</v>
      </c>
      <c r="J931" s="158">
        <v>2.9106999999999998</v>
      </c>
      <c r="K931" s="158">
        <v>8.7571999999999992</v>
      </c>
      <c r="L931" s="158">
        <v>-0.18079999999999999</v>
      </c>
      <c r="M931" s="158">
        <v>-1.0253000000000001</v>
      </c>
      <c r="N931" s="158">
        <v>-1.4982</v>
      </c>
      <c r="O931" s="158">
        <v>5.4557000000000002</v>
      </c>
      <c r="P931" s="158">
        <v>7.8517999999999999</v>
      </c>
      <c r="Q931" s="158">
        <v>6.4725999999999999</v>
      </c>
      <c r="R931" s="158">
        <v>2.0211999999999999</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44826</v>
      </c>
      <c r="E932" s="158">
        <v>52.4773</v>
      </c>
      <c r="F932" s="158">
        <v>-155.75919999999999</v>
      </c>
      <c r="G932" s="158">
        <v>-59.500700000000002</v>
      </c>
      <c r="H932" s="158">
        <v>-33.487400000000001</v>
      </c>
      <c r="I932" s="158">
        <v>-28.631399999999999</v>
      </c>
      <c r="J932" s="158">
        <v>2.2097000000000002</v>
      </c>
      <c r="K932" s="158">
        <v>9.3629999999999995</v>
      </c>
      <c r="L932" s="158">
        <v>1.3111999999999999</v>
      </c>
      <c r="M932" s="158">
        <v>-0.16200000000000001</v>
      </c>
      <c r="N932" s="158">
        <v>-0.14940000000000001</v>
      </c>
      <c r="O932" s="158">
        <v>5.4664999999999999</v>
      </c>
      <c r="P932" s="158">
        <v>7.4805000000000001</v>
      </c>
      <c r="Q932" s="158">
        <v>8.9776000000000007</v>
      </c>
      <c r="R932" s="158">
        <v>2.7557</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1947</v>
      </c>
      <c r="C933" s="154">
        <v>101002</v>
      </c>
      <c r="D933" s="157">
        <v>44826</v>
      </c>
      <c r="E933" s="158">
        <v>50.923299999999998</v>
      </c>
      <c r="F933" s="158">
        <v>-156.08600000000001</v>
      </c>
      <c r="G933" s="158">
        <v>-59.793399999999998</v>
      </c>
      <c r="H933" s="158">
        <v>-33.795099999999998</v>
      </c>
      <c r="I933" s="158">
        <v>-28.939599999999999</v>
      </c>
      <c r="J933" s="158">
        <v>1.899</v>
      </c>
      <c r="K933" s="158">
        <v>9.0482999999999993</v>
      </c>
      <c r="L933" s="158">
        <v>1.0006999999999999</v>
      </c>
      <c r="M933" s="158">
        <v>-0.47</v>
      </c>
      <c r="N933" s="158">
        <v>-0.45739999999999997</v>
      </c>
      <c r="O933" s="158">
        <v>5.1440000000000001</v>
      </c>
      <c r="P933" s="158">
        <v>7.1378000000000004</v>
      </c>
      <c r="Q933" s="158">
        <v>7.7686999999999999</v>
      </c>
      <c r="R933" s="158">
        <v>2.4384000000000001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-170.923925</v>
      </c>
      <c r="G934" s="160">
        <v>-55.839487499999997</v>
      </c>
      <c r="H934" s="160">
        <v>-32.885899999999999</v>
      </c>
      <c r="I934" s="160">
        <v>-30.493474999999997</v>
      </c>
      <c r="J934" s="160">
        <v>2.1897125000000002</v>
      </c>
      <c r="K934" s="160">
        <v>8.7317374999999995</v>
      </c>
      <c r="L934" s="160">
        <v>0.219275</v>
      </c>
      <c r="M934" s="160">
        <v>-0.9300250000000001</v>
      </c>
      <c r="N934" s="160">
        <v>-1.1676500000000001</v>
      </c>
      <c r="O934" s="160">
        <v>5.3360374999999989</v>
      </c>
      <c r="P934" s="160">
        <v>6.9153624999999996</v>
      </c>
      <c r="Q934" s="160">
        <v>8.0833124999999999</v>
      </c>
      <c r="R934" s="160">
        <v>2.0400000000000005</v>
      </c>
    </row>
    <row r="935" spans="1:34" x14ac:dyDescent="0.3">
      <c r="A935" s="159" t="s">
        <v>407</v>
      </c>
      <c r="B935" s="154"/>
      <c r="C935" s="154"/>
      <c r="D935" s="154"/>
      <c r="E935" s="154"/>
      <c r="F935" s="160">
        <v>-174.18299999999999</v>
      </c>
      <c r="G935" s="160">
        <v>-56.666899999999998</v>
      </c>
      <c r="H935" s="160">
        <v>-33.406800000000004</v>
      </c>
      <c r="I935" s="160">
        <v>-30.517199999999999</v>
      </c>
      <c r="J935" s="160">
        <v>2.2846000000000002</v>
      </c>
      <c r="K935" s="160">
        <v>8.8053500000000007</v>
      </c>
      <c r="L935" s="160">
        <v>6.1299999999999993E-2</v>
      </c>
      <c r="M935" s="160">
        <v>-0.85555000000000003</v>
      </c>
      <c r="N935" s="160">
        <v>-1.1251499999999999</v>
      </c>
      <c r="O935" s="160">
        <v>5.4611000000000001</v>
      </c>
      <c r="P935" s="160">
        <v>7.3529499999999999</v>
      </c>
      <c r="Q935" s="160">
        <v>8.2537500000000001</v>
      </c>
      <c r="R935" s="160">
        <v>2.2979000000000003</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1858</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1858</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44826</v>
      </c>
      <c r="E938" s="158">
        <v>45.361800000000002</v>
      </c>
      <c r="F938" s="158">
        <v>261.35509999999999</v>
      </c>
      <c r="G938" s="158">
        <v>183.53039999999999</v>
      </c>
      <c r="H938" s="158">
        <v>7.0559000000000003</v>
      </c>
      <c r="I938" s="158">
        <v>-39.336399999999998</v>
      </c>
      <c r="J938" s="158">
        <v>-33.092300000000002</v>
      </c>
      <c r="K938" s="158">
        <v>-7.1498999999999997</v>
      </c>
      <c r="L938" s="158">
        <v>-10.0807</v>
      </c>
      <c r="M938" s="158">
        <v>4.1269999999999998</v>
      </c>
      <c r="N938" s="158">
        <v>6.1989999999999998</v>
      </c>
      <c r="O938" s="158">
        <v>8.1838999999999995</v>
      </c>
      <c r="P938" s="158">
        <v>9.9868000000000006</v>
      </c>
      <c r="Q938" s="158">
        <v>6.4496000000000002</v>
      </c>
      <c r="R938" s="158">
        <v>-1.5184</v>
      </c>
      <c r="S938" t="s">
        <v>1858</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44826</v>
      </c>
      <c r="E939" s="158">
        <v>15.279</v>
      </c>
      <c r="F939" s="158">
        <v>159.79730000000001</v>
      </c>
      <c r="G939" s="158">
        <v>166.607</v>
      </c>
      <c r="H939" s="158">
        <v>12.0748</v>
      </c>
      <c r="I939" s="158">
        <v>-28.405100000000001</v>
      </c>
      <c r="J939" s="158">
        <v>-26.249600000000001</v>
      </c>
      <c r="K939" s="158">
        <v>-4.2538999999999998</v>
      </c>
      <c r="L939" s="158">
        <v>-5.0780000000000003</v>
      </c>
      <c r="M939" s="158">
        <v>4.5766999999999998</v>
      </c>
      <c r="N939" s="158">
        <v>5.8220000000000001</v>
      </c>
      <c r="O939" s="158">
        <v>8.9265000000000008</v>
      </c>
      <c r="P939" s="158">
        <v>9.625</v>
      </c>
      <c r="Q939" s="158">
        <v>4.1136999999999997</v>
      </c>
      <c r="R939" s="158">
        <v>-1.2615000000000001</v>
      </c>
      <c r="S939" t="s">
        <v>1858</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1754</v>
      </c>
      <c r="C940" s="154">
        <v>120546</v>
      </c>
      <c r="D940" s="157">
        <v>44826</v>
      </c>
      <c r="E940" s="158">
        <v>15.725899999999999</v>
      </c>
      <c r="F940" s="158">
        <v>160.1532</v>
      </c>
      <c r="G940" s="158">
        <v>166.97499999999999</v>
      </c>
      <c r="H940" s="158">
        <v>12.430400000000001</v>
      </c>
      <c r="I940" s="158">
        <v>-28.0608</v>
      </c>
      <c r="J940" s="158">
        <v>-25.8995</v>
      </c>
      <c r="K940" s="158">
        <v>-3.8574000000000002</v>
      </c>
      <c r="L940" s="158">
        <v>-4.7355999999999998</v>
      </c>
      <c r="M940" s="158">
        <v>4.9225000000000003</v>
      </c>
      <c r="N940" s="158">
        <v>6.1943999999999999</v>
      </c>
      <c r="O940" s="158">
        <v>9.3370999999999995</v>
      </c>
      <c r="P940" s="158">
        <v>9.9949999999999992</v>
      </c>
      <c r="Q940" s="158">
        <v>4.1071999999999997</v>
      </c>
      <c r="R940" s="158">
        <v>-0.86960000000000004</v>
      </c>
      <c r="S940" t="s">
        <v>1858</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44826</v>
      </c>
      <c r="E941" s="158">
        <v>43.065899999999999</v>
      </c>
      <c r="F941" s="158">
        <v>261.4606</v>
      </c>
      <c r="G941" s="158">
        <v>183.59389999999999</v>
      </c>
      <c r="H941" s="158">
        <v>7.1048</v>
      </c>
      <c r="I941" s="158">
        <v>-39.328800000000001</v>
      </c>
      <c r="J941" s="158">
        <v>-32.6297</v>
      </c>
      <c r="K941" s="158">
        <v>-7.0088999999999997</v>
      </c>
      <c r="L941" s="158">
        <v>-9.8094000000000001</v>
      </c>
      <c r="M941" s="158">
        <v>4.3316999999999997</v>
      </c>
      <c r="N941" s="158">
        <v>6.3455000000000004</v>
      </c>
      <c r="O941" s="158">
        <v>8.0660000000000007</v>
      </c>
      <c r="P941" s="158">
        <v>10.0276</v>
      </c>
      <c r="Q941" s="158">
        <v>6.5529999999999999</v>
      </c>
      <c r="R941" s="158">
        <v>-1.4241999999999999</v>
      </c>
      <c r="S941" t="s">
        <v>1858</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1755</v>
      </c>
      <c r="C942" s="154">
        <v>120473</v>
      </c>
      <c r="D942" s="157">
        <v>44826</v>
      </c>
      <c r="E942" s="158">
        <v>16.468599999999999</v>
      </c>
      <c r="F942" s="158">
        <v>263.86509999999998</v>
      </c>
      <c r="G942" s="158">
        <v>145.41</v>
      </c>
      <c r="H942" s="158">
        <v>-14.5869</v>
      </c>
      <c r="I942" s="158">
        <v>-38.063699999999997</v>
      </c>
      <c r="J942" s="158">
        <v>-28.927399999999999</v>
      </c>
      <c r="K942" s="158">
        <v>-6.6932</v>
      </c>
      <c r="L942" s="158">
        <v>-4.3334999999999999</v>
      </c>
      <c r="M942" s="158">
        <v>4.4374000000000002</v>
      </c>
      <c r="N942" s="158">
        <v>5.8040000000000003</v>
      </c>
      <c r="O942" s="158">
        <v>9.6334</v>
      </c>
      <c r="P942" s="158">
        <v>10.8096</v>
      </c>
      <c r="Q942" s="158">
        <v>3.8149000000000002</v>
      </c>
      <c r="R942" s="158">
        <v>-0.97829999999999995</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44826</v>
      </c>
      <c r="E943" s="158">
        <v>15.238300000000001</v>
      </c>
      <c r="F943" s="158">
        <v>263.45260000000002</v>
      </c>
      <c r="G943" s="158">
        <v>144.9442</v>
      </c>
      <c r="H943" s="158">
        <v>-15.012700000000001</v>
      </c>
      <c r="I943" s="158">
        <v>-38.483600000000003</v>
      </c>
      <c r="J943" s="158">
        <v>-29.345500000000001</v>
      </c>
      <c r="K943" s="158">
        <v>-7.1359000000000004</v>
      </c>
      <c r="L943" s="158">
        <v>-4.4650999999999996</v>
      </c>
      <c r="M943" s="158">
        <v>4.2245999999999997</v>
      </c>
      <c r="N943" s="158">
        <v>5.5290999999999997</v>
      </c>
      <c r="O943" s="158">
        <v>9.3321000000000005</v>
      </c>
      <c r="P943" s="158">
        <v>10.4209</v>
      </c>
      <c r="Q943" s="158">
        <v>3.9285000000000001</v>
      </c>
      <c r="R943" s="158">
        <v>-1.2357</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1756</v>
      </c>
      <c r="C944" s="154">
        <v>119277</v>
      </c>
      <c r="D944" s="157">
        <v>44826</v>
      </c>
      <c r="E944" s="158">
        <v>13.5762</v>
      </c>
      <c r="F944" s="158">
        <v>296.24119999999999</v>
      </c>
      <c r="G944" s="158">
        <v>140.97</v>
      </c>
      <c r="H944" s="158">
        <v>-106.2527</v>
      </c>
      <c r="I944" s="158">
        <v>-35.124099999999999</v>
      </c>
      <c r="J944" s="158">
        <v>-41.556800000000003</v>
      </c>
      <c r="K944" s="158">
        <v>-70.786199999999994</v>
      </c>
      <c r="L944" s="158">
        <v>-61.184600000000003</v>
      </c>
      <c r="M944" s="158">
        <v>-31.566700000000001</v>
      </c>
      <c r="N944" s="158">
        <v>-20.708100000000002</v>
      </c>
      <c r="O944" s="158">
        <v>-2.6932999999999998</v>
      </c>
      <c r="P944" s="158">
        <v>1.3016000000000001</v>
      </c>
      <c r="Q944" s="158">
        <v>-2.7427999999999999</v>
      </c>
      <c r="R944" s="158">
        <v>-20.6675</v>
      </c>
      <c r="S944" t="s">
        <v>1858</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44826</v>
      </c>
      <c r="E945" s="158">
        <v>12.93</v>
      </c>
      <c r="F945" s="158">
        <v>295.67439999999999</v>
      </c>
      <c r="G945" s="158">
        <v>140.2012</v>
      </c>
      <c r="H945" s="158">
        <v>-107.00409999999999</v>
      </c>
      <c r="I945" s="158">
        <v>-35.8352</v>
      </c>
      <c r="J945" s="158">
        <v>-42.237900000000003</v>
      </c>
      <c r="K945" s="158">
        <v>-71.357500000000002</v>
      </c>
      <c r="L945" s="158">
        <v>-61.646799999999999</v>
      </c>
      <c r="M945" s="158">
        <v>-32.1036</v>
      </c>
      <c r="N945" s="158">
        <v>-21.28</v>
      </c>
      <c r="O945" s="158">
        <v>-3.2738999999999998</v>
      </c>
      <c r="P945" s="158">
        <v>0.72799999999999998</v>
      </c>
      <c r="Q945" s="158">
        <v>1.724</v>
      </c>
      <c r="R945" s="158">
        <v>-21.200099999999999</v>
      </c>
      <c r="S945" t="s">
        <v>1858</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44826</v>
      </c>
      <c r="E946" s="158">
        <v>44.148099999999999</v>
      </c>
      <c r="F946" s="158">
        <v>261.2115</v>
      </c>
      <c r="G946" s="158">
        <v>183.4555</v>
      </c>
      <c r="H946" s="158">
        <v>6.9778000000000002</v>
      </c>
      <c r="I946" s="158">
        <v>-39.421900000000001</v>
      </c>
      <c r="J946" s="158">
        <v>-33.613500000000002</v>
      </c>
      <c r="K946" s="158">
        <v>-7.3800999999999997</v>
      </c>
      <c r="L946" s="158">
        <v>-10.187799999999999</v>
      </c>
      <c r="M946" s="158">
        <v>4.0422000000000002</v>
      </c>
      <c r="N946" s="158">
        <v>6.1022999999999996</v>
      </c>
      <c r="O946" s="158">
        <v>7.8830999999999998</v>
      </c>
      <c r="P946" s="158">
        <v>9.7258999999999993</v>
      </c>
      <c r="Q946" s="158">
        <v>7.6830999999999996</v>
      </c>
      <c r="R946" s="158">
        <v>-1.6216999999999999</v>
      </c>
      <c r="S946" t="s">
        <v>1858</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44826</v>
      </c>
      <c r="E947" s="158">
        <v>15.662599999999999</v>
      </c>
      <c r="F947" s="158">
        <v>332.28210000000001</v>
      </c>
      <c r="G947" s="158">
        <v>200.559</v>
      </c>
      <c r="H947" s="158">
        <v>23.106200000000001</v>
      </c>
      <c r="I947" s="158">
        <v>-30.2073</v>
      </c>
      <c r="J947" s="158">
        <v>-25.735800000000001</v>
      </c>
      <c r="K947" s="158">
        <v>-6.1398000000000001</v>
      </c>
      <c r="L947" s="158">
        <v>-5.4622999999999999</v>
      </c>
      <c r="M947" s="158">
        <v>4.3228999999999997</v>
      </c>
      <c r="N947" s="158">
        <v>5.6848000000000001</v>
      </c>
      <c r="O947" s="158">
        <v>9.1374999999999993</v>
      </c>
      <c r="P947" s="158">
        <v>9.5371000000000006</v>
      </c>
      <c r="Q947" s="158">
        <v>4.2028999999999996</v>
      </c>
      <c r="R947" s="158">
        <v>-1.5853999999999999</v>
      </c>
      <c r="S947" t="s">
        <v>1858</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1757</v>
      </c>
      <c r="C948" s="154">
        <v>119132</v>
      </c>
      <c r="D948" s="157">
        <v>44826</v>
      </c>
      <c r="E948" s="158">
        <v>16.253599999999999</v>
      </c>
      <c r="F948" s="158">
        <v>332.6669</v>
      </c>
      <c r="G948" s="158">
        <v>201.03530000000001</v>
      </c>
      <c r="H948" s="158">
        <v>23.5246</v>
      </c>
      <c r="I948" s="158">
        <v>-29.826799999999999</v>
      </c>
      <c r="J948" s="158">
        <v>-25.381699999999999</v>
      </c>
      <c r="K948" s="158">
        <v>-5.7754000000000003</v>
      </c>
      <c r="L948" s="158">
        <v>-5.1649000000000003</v>
      </c>
      <c r="M948" s="158">
        <v>4.6612</v>
      </c>
      <c r="N948" s="158">
        <v>6.0614999999999997</v>
      </c>
      <c r="O948" s="158">
        <v>9.5582999999999991</v>
      </c>
      <c r="P948" s="158">
        <v>9.9762000000000004</v>
      </c>
      <c r="Q948" s="158">
        <v>4.0838000000000001</v>
      </c>
      <c r="R948" s="158">
        <v>-1.2144999999999999</v>
      </c>
      <c r="S948" t="s">
        <v>1858</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44826</v>
      </c>
      <c r="E949" s="158">
        <v>44.105200000000004</v>
      </c>
      <c r="F949" s="158">
        <v>261.04770000000002</v>
      </c>
      <c r="G949" s="158">
        <v>183.2955</v>
      </c>
      <c r="H949" s="158">
        <v>7.0911999999999997</v>
      </c>
      <c r="I949" s="158">
        <v>-39.293399999999998</v>
      </c>
      <c r="J949" s="158">
        <v>-33.494100000000003</v>
      </c>
      <c r="K949" s="158">
        <v>-7.2346000000000004</v>
      </c>
      <c r="L949" s="158">
        <v>-10.1021</v>
      </c>
      <c r="M949" s="158">
        <v>4.1593</v>
      </c>
      <c r="N949" s="158">
        <v>6.2294999999999998</v>
      </c>
      <c r="O949" s="158">
        <v>7.8598999999999997</v>
      </c>
      <c r="P949" s="158">
        <v>9.7865000000000002</v>
      </c>
      <c r="Q949" s="158">
        <v>7.2506000000000004</v>
      </c>
      <c r="R949" s="158">
        <v>-1.56</v>
      </c>
      <c r="S949" t="s">
        <v>1858</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44826</v>
      </c>
      <c r="E950" s="158">
        <v>16.228400000000001</v>
      </c>
      <c r="F950" s="158">
        <v>415.82740000000001</v>
      </c>
      <c r="G950" s="158">
        <v>225.8828</v>
      </c>
      <c r="H950" s="158">
        <v>12.302899999999999</v>
      </c>
      <c r="I950" s="158">
        <v>-29.134499999999999</v>
      </c>
      <c r="J950" s="158">
        <v>-27.597000000000001</v>
      </c>
      <c r="K950" s="158">
        <v>-5.0301999999999998</v>
      </c>
      <c r="L950" s="158">
        <v>-4.8194999999999997</v>
      </c>
      <c r="M950" s="158">
        <v>4.6967999999999996</v>
      </c>
      <c r="N950" s="158">
        <v>5.9074</v>
      </c>
      <c r="O950" s="158">
        <v>9.0754000000000001</v>
      </c>
      <c r="P950" s="158">
        <v>10.173999999999999</v>
      </c>
      <c r="Q950" s="158">
        <v>4.5183</v>
      </c>
      <c r="R950" s="158">
        <v>-1.7174</v>
      </c>
      <c r="S950" t="s">
        <v>1858</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1758</v>
      </c>
      <c r="C951" s="154">
        <v>120685</v>
      </c>
      <c r="D951" s="157">
        <v>44826</v>
      </c>
      <c r="E951" s="158">
        <v>16.674099999999999</v>
      </c>
      <c r="F951" s="158">
        <v>416.00549999999998</v>
      </c>
      <c r="G951" s="158">
        <v>226.2432</v>
      </c>
      <c r="H951" s="158">
        <v>12.7273</v>
      </c>
      <c r="I951" s="158">
        <v>-28.716000000000001</v>
      </c>
      <c r="J951" s="158">
        <v>-27.172799999999999</v>
      </c>
      <c r="K951" s="158">
        <v>-4.6139999999999999</v>
      </c>
      <c r="L951" s="158">
        <v>-4.7210000000000001</v>
      </c>
      <c r="M951" s="158">
        <v>4.9173999999999998</v>
      </c>
      <c r="N951" s="158">
        <v>6.1923000000000004</v>
      </c>
      <c r="O951" s="158">
        <v>9.4107000000000003</v>
      </c>
      <c r="P951" s="158">
        <v>10.5352</v>
      </c>
      <c r="Q951" s="158">
        <v>4.0747999999999998</v>
      </c>
      <c r="R951" s="158">
        <v>-1.3702000000000001</v>
      </c>
      <c r="S951" t="s">
        <v>1858</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44826</v>
      </c>
      <c r="E952" s="158">
        <v>4591.8782000000001</v>
      </c>
      <c r="F952" s="158">
        <v>265.42180000000002</v>
      </c>
      <c r="G952" s="158">
        <v>186.50970000000001</v>
      </c>
      <c r="H952" s="158">
        <v>7.3803000000000001</v>
      </c>
      <c r="I952" s="158">
        <v>-39.689300000000003</v>
      </c>
      <c r="J952" s="158">
        <v>-33.7881</v>
      </c>
      <c r="K952" s="158">
        <v>-7.1986999999999997</v>
      </c>
      <c r="L952" s="158">
        <v>-10.050000000000001</v>
      </c>
      <c r="M952" s="158">
        <v>4.399</v>
      </c>
      <c r="N952" s="158">
        <v>6.4980000000000002</v>
      </c>
      <c r="O952" s="158">
        <v>8.0978999999999992</v>
      </c>
      <c r="P952" s="158">
        <v>10.0951</v>
      </c>
      <c r="Q952" s="158">
        <v>4.3106999999999998</v>
      </c>
      <c r="R952" s="158">
        <v>-1.3469</v>
      </c>
      <c r="S952" t="s">
        <v>1858</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44826</v>
      </c>
      <c r="E953" s="158">
        <v>13.480700000000001</v>
      </c>
      <c r="F953" s="158">
        <v>319.83519999999999</v>
      </c>
      <c r="G953" s="158">
        <v>70.532700000000006</v>
      </c>
      <c r="H953" s="158">
        <v>-32.366100000000003</v>
      </c>
      <c r="I953" s="158">
        <v>-55.4788</v>
      </c>
      <c r="J953" s="158">
        <v>-43.7224</v>
      </c>
      <c r="K953" s="158">
        <v>-9.2751000000000001</v>
      </c>
      <c r="L953" s="158">
        <v>-6.9410999999999996</v>
      </c>
      <c r="M953" s="158">
        <v>4.9683000000000002</v>
      </c>
      <c r="N953" s="158">
        <v>5.4770000000000003</v>
      </c>
      <c r="O953" s="158">
        <v>7.2813999999999997</v>
      </c>
      <c r="P953" s="158">
        <v>8.9003999999999994</v>
      </c>
      <c r="Q953" s="158">
        <v>2.9975999999999998</v>
      </c>
      <c r="R953" s="158">
        <v>-1.6981999999999999</v>
      </c>
      <c r="S953" t="s">
        <v>1858</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1759</v>
      </c>
      <c r="C954" s="154">
        <v>118343</v>
      </c>
      <c r="D954" s="157">
        <v>44826</v>
      </c>
      <c r="E954" s="158">
        <v>14.045199999999999</v>
      </c>
      <c r="F954" s="158">
        <v>320.09039999999999</v>
      </c>
      <c r="G954" s="158">
        <v>70.836200000000005</v>
      </c>
      <c r="H954" s="158">
        <v>-31.989899999999999</v>
      </c>
      <c r="I954" s="158">
        <v>-55.092300000000002</v>
      </c>
      <c r="J954" s="158">
        <v>-43.335999999999999</v>
      </c>
      <c r="K954" s="158">
        <v>-8.8756000000000004</v>
      </c>
      <c r="L954" s="158">
        <v>-6.5461</v>
      </c>
      <c r="M954" s="158">
        <v>5.3941999999999997</v>
      </c>
      <c r="N954" s="158">
        <v>5.9088000000000003</v>
      </c>
      <c r="O954" s="158">
        <v>7.7080000000000002</v>
      </c>
      <c r="P954" s="158">
        <v>9.3999000000000006</v>
      </c>
      <c r="Q954" s="158">
        <v>3.5560999999999998</v>
      </c>
      <c r="R954" s="158">
        <v>-1.3070999999999999</v>
      </c>
      <c r="S954" t="s">
        <v>1858</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44826</v>
      </c>
      <c r="E955" s="158">
        <v>4476.1527999999998</v>
      </c>
      <c r="F955" s="158">
        <v>262.68819999999999</v>
      </c>
      <c r="G955" s="158">
        <v>184.5797</v>
      </c>
      <c r="H955" s="158">
        <v>7.0458999999999996</v>
      </c>
      <c r="I955" s="158">
        <v>-39.604100000000003</v>
      </c>
      <c r="J955" s="158">
        <v>-33.744399999999999</v>
      </c>
      <c r="K955" s="158">
        <v>-7.3647999999999998</v>
      </c>
      <c r="L955" s="158">
        <v>-10.1554</v>
      </c>
      <c r="M955" s="158">
        <v>4.1430999999999996</v>
      </c>
      <c r="N955" s="158">
        <v>6.2138</v>
      </c>
      <c r="O955" s="158">
        <v>8.1574000000000009</v>
      </c>
      <c r="P955" s="158">
        <v>10.0006</v>
      </c>
      <c r="Q955" s="158">
        <v>8.1113999999999997</v>
      </c>
      <c r="R955" s="158">
        <v>-1.5176000000000001</v>
      </c>
      <c r="S955" t="s">
        <v>1858</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44826</v>
      </c>
      <c r="E956" s="158">
        <v>15.038399999999999</v>
      </c>
      <c r="F956" s="158">
        <v>555.89760000000001</v>
      </c>
      <c r="G956" s="158">
        <v>379.94240000000002</v>
      </c>
      <c r="H956" s="158">
        <v>73.452500000000001</v>
      </c>
      <c r="I956" s="158">
        <v>-1.4208000000000001</v>
      </c>
      <c r="J956" s="158">
        <v>-10.521800000000001</v>
      </c>
      <c r="K956" s="158">
        <v>3.202</v>
      </c>
      <c r="L956" s="158">
        <v>-3.3548</v>
      </c>
      <c r="M956" s="158">
        <v>6.3010000000000002</v>
      </c>
      <c r="N956" s="158">
        <v>8.1175999999999995</v>
      </c>
      <c r="O956" s="158">
        <v>9.4375</v>
      </c>
      <c r="P956" s="158">
        <v>10.030200000000001</v>
      </c>
      <c r="Q956" s="158">
        <v>3.8483000000000001</v>
      </c>
      <c r="R956" s="158">
        <v>-1.0007999999999999</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1760</v>
      </c>
      <c r="C957" s="154">
        <v>120531</v>
      </c>
      <c r="D957" s="157">
        <v>44826</v>
      </c>
      <c r="E957" s="158">
        <v>15.494</v>
      </c>
      <c r="F957" s="158">
        <v>556.2989</v>
      </c>
      <c r="G957" s="158">
        <v>380.36270000000002</v>
      </c>
      <c r="H957" s="158">
        <v>73.788700000000006</v>
      </c>
      <c r="I957" s="158">
        <v>-1.1101000000000001</v>
      </c>
      <c r="J957" s="158">
        <v>-10.2226</v>
      </c>
      <c r="K957" s="158">
        <v>3.5236999999999998</v>
      </c>
      <c r="L957" s="158">
        <v>-3.0283000000000002</v>
      </c>
      <c r="M957" s="158">
        <v>6.6528999999999998</v>
      </c>
      <c r="N957" s="158">
        <v>8.5379000000000005</v>
      </c>
      <c r="O957" s="158">
        <v>9.8609000000000009</v>
      </c>
      <c r="P957" s="158">
        <v>10.425599999999999</v>
      </c>
      <c r="Q957" s="158">
        <v>4.0709999999999997</v>
      </c>
      <c r="R957" s="158">
        <v>-0.63319999999999999</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44826</v>
      </c>
      <c r="E958" s="158">
        <v>43.092700000000001</v>
      </c>
      <c r="F958" s="158">
        <v>260.95310000000001</v>
      </c>
      <c r="G958" s="158">
        <v>183.27440000000001</v>
      </c>
      <c r="H958" s="158">
        <v>7.0275999999999996</v>
      </c>
      <c r="I958" s="158">
        <v>-39.316400000000002</v>
      </c>
      <c r="J958" s="158">
        <v>-33.521099999999997</v>
      </c>
      <c r="K958" s="158">
        <v>-7.3296000000000001</v>
      </c>
      <c r="L958" s="158">
        <v>-10.1465</v>
      </c>
      <c r="M958" s="158">
        <v>4.0854999999999997</v>
      </c>
      <c r="N958" s="158">
        <v>6.1456999999999997</v>
      </c>
      <c r="O958" s="158">
        <v>8.0419</v>
      </c>
      <c r="P958" s="158">
        <v>9.9177</v>
      </c>
      <c r="Q958" s="158">
        <v>11.042199999999999</v>
      </c>
      <c r="R958" s="158">
        <v>-1.5798000000000001</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44826</v>
      </c>
      <c r="E959" s="158">
        <v>20.2988</v>
      </c>
      <c r="F959" s="158">
        <v>504.78980000000001</v>
      </c>
      <c r="G959" s="158">
        <v>242.38820000000001</v>
      </c>
      <c r="H959" s="158">
        <v>25.814800000000002</v>
      </c>
      <c r="I959" s="158">
        <v>-22.726400000000002</v>
      </c>
      <c r="J959" s="158">
        <v>-21.6478</v>
      </c>
      <c r="K959" s="158">
        <v>-5.8369</v>
      </c>
      <c r="L959" s="158">
        <v>-4.2461000000000002</v>
      </c>
      <c r="M959" s="158">
        <v>3.8980999999999999</v>
      </c>
      <c r="N959" s="158">
        <v>5.1871</v>
      </c>
      <c r="O959" s="158">
        <v>9.1964000000000006</v>
      </c>
      <c r="P959" s="158">
        <v>10.1023</v>
      </c>
      <c r="Q959" s="158">
        <v>6.3474000000000004</v>
      </c>
      <c r="R959" s="158">
        <v>-1.4444999999999999</v>
      </c>
      <c r="S959" t="s">
        <v>1858</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1761</v>
      </c>
      <c r="C960" s="154">
        <v>119781</v>
      </c>
      <c r="D960" s="157">
        <v>44826</v>
      </c>
      <c r="E960" s="158">
        <v>21.1783</v>
      </c>
      <c r="F960" s="158">
        <v>505.32569999999998</v>
      </c>
      <c r="G960" s="158">
        <v>242.81890000000001</v>
      </c>
      <c r="H960" s="158">
        <v>26.204599999999999</v>
      </c>
      <c r="I960" s="158">
        <v>-22.371400000000001</v>
      </c>
      <c r="J960" s="158">
        <v>-21.2956</v>
      </c>
      <c r="K960" s="158">
        <v>-5.4850000000000003</v>
      </c>
      <c r="L960" s="158">
        <v>-3.8908</v>
      </c>
      <c r="M960" s="158">
        <v>4.2675000000000001</v>
      </c>
      <c r="N960" s="158">
        <v>5.5815999999999999</v>
      </c>
      <c r="O960" s="158">
        <v>9.6209000000000007</v>
      </c>
      <c r="P960" s="158">
        <v>10.5558</v>
      </c>
      <c r="Q960" s="158">
        <v>4.1296999999999997</v>
      </c>
      <c r="R960" s="158">
        <v>-1.0627</v>
      </c>
      <c r="S960" t="s">
        <v>1858</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44826</v>
      </c>
      <c r="E961" s="158">
        <v>42.921300000000002</v>
      </c>
      <c r="F961" s="158">
        <v>224.4298</v>
      </c>
      <c r="G961" s="158">
        <v>184.6892</v>
      </c>
      <c r="H961" s="158">
        <v>-5.0366999999999997</v>
      </c>
      <c r="I961" s="158">
        <v>-45.314100000000003</v>
      </c>
      <c r="J961" s="158">
        <v>-34.067799999999998</v>
      </c>
      <c r="K961" s="158">
        <v>-7.6482999999999999</v>
      </c>
      <c r="L961" s="158">
        <v>-10.4321</v>
      </c>
      <c r="M961" s="158">
        <v>3.8988</v>
      </c>
      <c r="N961" s="158">
        <v>5.8056000000000001</v>
      </c>
      <c r="O961" s="158">
        <v>7.7903000000000002</v>
      </c>
      <c r="P961" s="158">
        <v>9.7126000000000001</v>
      </c>
      <c r="Q961" s="158">
        <v>10.2134</v>
      </c>
      <c r="R961" s="158">
        <v>-1.8507</v>
      </c>
      <c r="S961" t="s">
        <v>1858</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44826</v>
      </c>
      <c r="E962" s="158">
        <v>20.045000000000002</v>
      </c>
      <c r="F962" s="158">
        <v>247.48869999999999</v>
      </c>
      <c r="G962" s="158">
        <v>186.35839999999999</v>
      </c>
      <c r="H962" s="158">
        <v>-7.9478</v>
      </c>
      <c r="I962" s="158">
        <v>-36.953299999999999</v>
      </c>
      <c r="J962" s="158">
        <v>-27.176600000000001</v>
      </c>
      <c r="K962" s="158">
        <v>-6.6287000000000003</v>
      </c>
      <c r="L962" s="158">
        <v>-6.3047000000000004</v>
      </c>
      <c r="M962" s="158">
        <v>4.2624000000000004</v>
      </c>
      <c r="N962" s="158">
        <v>5.4306000000000001</v>
      </c>
      <c r="O962" s="158">
        <v>9.0040999999999993</v>
      </c>
      <c r="P962" s="158">
        <v>9.4931000000000001</v>
      </c>
      <c r="Q962" s="158">
        <v>6.2038000000000002</v>
      </c>
      <c r="R962" s="158">
        <v>-1.8362000000000001</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1762</v>
      </c>
      <c r="C963" s="154">
        <v>118663</v>
      </c>
      <c r="D963" s="157">
        <v>44826</v>
      </c>
      <c r="E963" s="158">
        <v>20.831099999999999</v>
      </c>
      <c r="F963" s="158">
        <v>247.85409999999999</v>
      </c>
      <c r="G963" s="158">
        <v>186.62389999999999</v>
      </c>
      <c r="H963" s="158">
        <v>-7.7232000000000003</v>
      </c>
      <c r="I963" s="158">
        <v>-36.721899999999998</v>
      </c>
      <c r="J963" s="158">
        <v>-26.946100000000001</v>
      </c>
      <c r="K963" s="158">
        <v>-6.3677999999999999</v>
      </c>
      <c r="L963" s="158">
        <v>-6.0365000000000002</v>
      </c>
      <c r="M963" s="158">
        <v>4.5491999999999999</v>
      </c>
      <c r="N963" s="158">
        <v>5.7304000000000004</v>
      </c>
      <c r="O963" s="158">
        <v>9.3339999999999996</v>
      </c>
      <c r="P963" s="158">
        <v>9.8977000000000004</v>
      </c>
      <c r="Q963" s="158">
        <v>3.8736000000000002</v>
      </c>
      <c r="R963" s="158">
        <v>-1.5461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44826</v>
      </c>
      <c r="E964" s="158">
        <v>42.718200000000003</v>
      </c>
      <c r="F964" s="158">
        <v>263.86410000000001</v>
      </c>
      <c r="G964" s="158">
        <v>189.16319999999999</v>
      </c>
      <c r="H964" s="158">
        <v>6.8933999999999997</v>
      </c>
      <c r="I964" s="158">
        <v>-39.969499999999996</v>
      </c>
      <c r="J964" s="158">
        <v>-34.118499999999997</v>
      </c>
      <c r="K964" s="158">
        <v>-7.4794</v>
      </c>
      <c r="L964" s="158">
        <v>-10.4087</v>
      </c>
      <c r="M964" s="158">
        <v>3.9331</v>
      </c>
      <c r="N964" s="158">
        <v>5.9781000000000004</v>
      </c>
      <c r="O964" s="158">
        <v>7.8066000000000004</v>
      </c>
      <c r="P964" s="158">
        <v>9.7344000000000008</v>
      </c>
      <c r="Q964" s="158">
        <v>9.1807999999999996</v>
      </c>
      <c r="R964" s="158">
        <v>-1.784</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44826</v>
      </c>
      <c r="E965" s="158">
        <v>19.8369</v>
      </c>
      <c r="F965" s="158">
        <v>414.0453</v>
      </c>
      <c r="G965" s="158">
        <v>187.5215</v>
      </c>
      <c r="H965" s="158">
        <v>-3.6774</v>
      </c>
      <c r="I965" s="158">
        <v>-36.134500000000003</v>
      </c>
      <c r="J965" s="158">
        <v>-27.500299999999999</v>
      </c>
      <c r="K965" s="158">
        <v>-6.2092999999999998</v>
      </c>
      <c r="L965" s="158">
        <v>-5.5852000000000004</v>
      </c>
      <c r="M965" s="158">
        <v>4.6638000000000002</v>
      </c>
      <c r="N965" s="158">
        <v>5.8369</v>
      </c>
      <c r="O965" s="158">
        <v>9.2059999999999995</v>
      </c>
      <c r="P965" s="158">
        <v>9.8503000000000007</v>
      </c>
      <c r="Q965" s="158">
        <v>6.2187999999999999</v>
      </c>
      <c r="R965" s="158">
        <v>-1.681</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1763</v>
      </c>
      <c r="C966" s="154">
        <v>141064</v>
      </c>
      <c r="D966" s="157">
        <v>44826</v>
      </c>
      <c r="E966" s="158">
        <v>19.7041</v>
      </c>
      <c r="F966" s="158">
        <v>413.64659999999998</v>
      </c>
      <c r="G966" s="158">
        <v>187.34059999999999</v>
      </c>
      <c r="H966" s="158">
        <v>-3.8607</v>
      </c>
      <c r="I966" s="158">
        <v>-36.297499999999999</v>
      </c>
      <c r="J966" s="158">
        <v>-27.652799999999999</v>
      </c>
      <c r="K966" s="158">
        <v>-6.3577000000000004</v>
      </c>
      <c r="L966" s="158">
        <v>-5.7320000000000002</v>
      </c>
      <c r="M966" s="158">
        <v>4.5073999999999996</v>
      </c>
      <c r="N966" s="158">
        <v>5.6775000000000002</v>
      </c>
      <c r="O966" s="158">
        <v>9.0717999999999996</v>
      </c>
      <c r="P966" s="158">
        <v>9.7166999999999994</v>
      </c>
      <c r="Q966" s="158">
        <v>6.101</v>
      </c>
      <c r="R966" s="158">
        <v>-1.8044</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2057</v>
      </c>
      <c r="C967" s="154">
        <v>111954</v>
      </c>
      <c r="D967" s="157">
        <v>44826</v>
      </c>
      <c r="E967" s="158">
        <v>44.222099999999998</v>
      </c>
      <c r="F967" s="158">
        <v>262.52949999999998</v>
      </c>
      <c r="G967" s="158">
        <v>184.19280000000001</v>
      </c>
      <c r="H967" s="158">
        <v>7.0842999999999998</v>
      </c>
      <c r="I967" s="158">
        <v>-39.494199999999999</v>
      </c>
      <c r="J967" s="158">
        <v>-33.712200000000003</v>
      </c>
      <c r="K967" s="158">
        <v>-7.4249999999999998</v>
      </c>
      <c r="L967" s="158">
        <v>-10.243499999999999</v>
      </c>
      <c r="M967" s="158">
        <v>4.0467000000000004</v>
      </c>
      <c r="N967" s="158">
        <v>6.1369999999999996</v>
      </c>
      <c r="O967" s="158">
        <v>8.0693000000000001</v>
      </c>
      <c r="P967" s="158">
        <v>9.8719999999999999</v>
      </c>
      <c r="Q967" s="158">
        <v>8.6341000000000001</v>
      </c>
      <c r="R967" s="158">
        <v>-1.5854999999999999</v>
      </c>
      <c r="S967" t="s">
        <v>1858</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1764</v>
      </c>
      <c r="C968" s="154">
        <v>119788</v>
      </c>
      <c r="D968" s="157">
        <v>44826</v>
      </c>
      <c r="E968" s="158">
        <v>15.8849</v>
      </c>
      <c r="F968" s="158">
        <v>366.22770000000003</v>
      </c>
      <c r="G968" s="158">
        <v>232.29169999999999</v>
      </c>
      <c r="H968" s="158">
        <v>24.735900000000001</v>
      </c>
      <c r="I968" s="158">
        <v>-24.034400000000002</v>
      </c>
      <c r="J968" s="158">
        <v>-24.318000000000001</v>
      </c>
      <c r="K968" s="158">
        <v>-5.1886999999999999</v>
      </c>
      <c r="L968" s="158">
        <v>-4.4127000000000001</v>
      </c>
      <c r="M968" s="158">
        <v>5.1006999999999998</v>
      </c>
      <c r="N968" s="158">
        <v>6.3651999999999997</v>
      </c>
      <c r="O968" s="158">
        <v>9.6125000000000007</v>
      </c>
      <c r="P968" s="158">
        <v>10.248699999999999</v>
      </c>
      <c r="Q968" s="158">
        <v>4.0869</v>
      </c>
      <c r="R968" s="158">
        <v>-1.0847</v>
      </c>
      <c r="S968" t="s">
        <v>1858</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44826</v>
      </c>
      <c r="E969" s="158">
        <v>15.276199999999999</v>
      </c>
      <c r="F969" s="158">
        <v>365.61059999999998</v>
      </c>
      <c r="G969" s="158">
        <v>231.964</v>
      </c>
      <c r="H969" s="158">
        <v>24.416799999999999</v>
      </c>
      <c r="I969" s="158">
        <v>-24.346499999999999</v>
      </c>
      <c r="J969" s="158">
        <v>-24.6311</v>
      </c>
      <c r="K969" s="158">
        <v>-5.5038</v>
      </c>
      <c r="L969" s="158">
        <v>-4.7183000000000002</v>
      </c>
      <c r="M969" s="158">
        <v>4.7568999999999999</v>
      </c>
      <c r="N969" s="158">
        <v>5.9897999999999998</v>
      </c>
      <c r="O969" s="158">
        <v>9.1986000000000008</v>
      </c>
      <c r="P969" s="158">
        <v>9.8150999999999993</v>
      </c>
      <c r="Q969" s="158">
        <v>3.9140999999999999</v>
      </c>
      <c r="R969" s="158">
        <v>-1.4389000000000001</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44826</v>
      </c>
      <c r="E970" s="158">
        <v>42.937600000000003</v>
      </c>
      <c r="F970" s="158">
        <v>264.7484</v>
      </c>
      <c r="G970" s="158">
        <v>185.87379999999999</v>
      </c>
      <c r="H970" s="158">
        <v>6.5171999999999999</v>
      </c>
      <c r="I970" s="158">
        <v>-40.5807</v>
      </c>
      <c r="J970" s="158">
        <v>-34.74</v>
      </c>
      <c r="K970" s="158">
        <v>-8.0068000000000001</v>
      </c>
      <c r="L970" s="158">
        <v>-10.8711</v>
      </c>
      <c r="M970" s="158">
        <v>3.6166</v>
      </c>
      <c r="N970" s="158">
        <v>5.7076000000000002</v>
      </c>
      <c r="O970" s="158">
        <v>7.5247000000000002</v>
      </c>
      <c r="P970" s="158">
        <v>9.6489999999999991</v>
      </c>
      <c r="Q970" s="158">
        <v>10.2849</v>
      </c>
      <c r="R970" s="158">
        <v>-2.1467000000000001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321.29654848484847</v>
      </c>
      <c r="G971" s="160">
        <v>193.63536363636359</v>
      </c>
      <c r="H971" s="160">
        <v>2.4030212121212116</v>
      </c>
      <c r="I971" s="160">
        <v>-33.814963636363643</v>
      </c>
      <c r="J971" s="160">
        <v>-29.684751515151518</v>
      </c>
      <c r="K971" s="160">
        <v>-9.8749242424242443</v>
      </c>
      <c r="L971" s="160">
        <v>-10.148339393939397</v>
      </c>
      <c r="M971" s="160">
        <v>2.3392303030303032</v>
      </c>
      <c r="N971" s="160">
        <v>4.4366636363636358</v>
      </c>
      <c r="O971" s="160">
        <v>8.0138454545454554</v>
      </c>
      <c r="P971" s="160">
        <v>9.3953515151515141</v>
      </c>
      <c r="Q971" s="160">
        <v>5.3602242424242421</v>
      </c>
      <c r="R971" s="160">
        <v>-2.6234393939393943</v>
      </c>
    </row>
    <row r="972" spans="1:34" x14ac:dyDescent="0.3">
      <c r="A972" s="159" t="s">
        <v>407</v>
      </c>
      <c r="B972" s="154"/>
      <c r="C972" s="154"/>
      <c r="D972" s="154"/>
      <c r="E972" s="154"/>
      <c r="F972" s="160">
        <v>265.42180000000002</v>
      </c>
      <c r="G972" s="160">
        <v>185.87379999999999</v>
      </c>
      <c r="H972" s="160">
        <v>7.0559000000000003</v>
      </c>
      <c r="I972" s="160">
        <v>-36.721899999999998</v>
      </c>
      <c r="J972" s="160">
        <v>-28.927399999999999</v>
      </c>
      <c r="K972" s="160">
        <v>-6.6932</v>
      </c>
      <c r="L972" s="160">
        <v>-6.0365000000000002</v>
      </c>
      <c r="M972" s="160">
        <v>4.3316999999999997</v>
      </c>
      <c r="N972" s="160">
        <v>5.9088000000000003</v>
      </c>
      <c r="O972" s="160">
        <v>9.0040999999999993</v>
      </c>
      <c r="P972" s="160">
        <v>9.8977000000000004</v>
      </c>
      <c r="Q972" s="160">
        <v>4.2028999999999996</v>
      </c>
      <c r="R972" s="160">
        <v>-1.5184</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1765</v>
      </c>
      <c r="C975" s="154">
        <v>100033</v>
      </c>
      <c r="D975" s="157">
        <v>44826</v>
      </c>
      <c r="E975" s="158">
        <v>745.71485833079703</v>
      </c>
      <c r="F975" s="158">
        <v>-0.12759999999999999</v>
      </c>
      <c r="G975" s="158">
        <v>0.57269999999999999</v>
      </c>
      <c r="H975" s="158">
        <v>-1.9244000000000001</v>
      </c>
      <c r="I975" s="158">
        <v>-0.50860000000000005</v>
      </c>
      <c r="J975" s="158">
        <v>2.3763999999999998</v>
      </c>
      <c r="K975" s="158">
        <v>17.579899999999999</v>
      </c>
      <c r="L975" s="158">
        <v>-3.0396000000000001</v>
      </c>
      <c r="M975" s="158">
        <v>-7.8345000000000002</v>
      </c>
      <c r="N975" s="158">
        <v>-9.5472000000000001</v>
      </c>
      <c r="O975" s="158">
        <v>16.4739</v>
      </c>
      <c r="P975" s="158">
        <v>7.6744000000000003</v>
      </c>
      <c r="Q975" s="158">
        <v>17.174800000000001</v>
      </c>
      <c r="R975" s="158">
        <v>24.433299999999999</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1766</v>
      </c>
      <c r="C976" s="154">
        <v>119436</v>
      </c>
      <c r="D976" s="157">
        <v>44826</v>
      </c>
      <c r="E976" s="158">
        <v>672.03</v>
      </c>
      <c r="F976" s="158">
        <v>-0.12479999999999999</v>
      </c>
      <c r="G976" s="158">
        <v>0.57920000000000005</v>
      </c>
      <c r="H976" s="158">
        <v>-1.9092</v>
      </c>
      <c r="I976" s="158">
        <v>-0.47689999999999999</v>
      </c>
      <c r="J976" s="158">
        <v>2.4498000000000002</v>
      </c>
      <c r="K976" s="158">
        <v>17.8338</v>
      </c>
      <c r="L976" s="158">
        <v>-2.6198999999999999</v>
      </c>
      <c r="M976" s="158">
        <v>-7.2306999999999997</v>
      </c>
      <c r="N976" s="158">
        <v>-8.7523</v>
      </c>
      <c r="O976" s="158">
        <v>17.519200000000001</v>
      </c>
      <c r="P976" s="158">
        <v>8.7143999999999995</v>
      </c>
      <c r="Q976" s="158">
        <v>15.616400000000001</v>
      </c>
      <c r="R976" s="158">
        <v>25.524899999999999</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1841</v>
      </c>
      <c r="C977" s="154">
        <v>100034</v>
      </c>
      <c r="D977" s="157">
        <v>44826</v>
      </c>
      <c r="E977" s="158">
        <v>738.20253712281306</v>
      </c>
      <c r="F977" s="158">
        <v>-0.1265</v>
      </c>
      <c r="G977" s="158">
        <v>0.57320000000000004</v>
      </c>
      <c r="H977" s="158">
        <v>-1.9253</v>
      </c>
      <c r="I977" s="158">
        <v>-0.51300000000000001</v>
      </c>
      <c r="J977" s="158">
        <v>2.3784000000000001</v>
      </c>
      <c r="K977" s="158">
        <v>17.5808</v>
      </c>
      <c r="L977" s="158">
        <v>-3.0423</v>
      </c>
      <c r="M977" s="158">
        <v>-7.8385999999999996</v>
      </c>
      <c r="N977" s="158">
        <v>-9.5449000000000002</v>
      </c>
      <c r="O977" s="158">
        <v>16.4739</v>
      </c>
      <c r="P977" s="158">
        <v>7.3503999999999996</v>
      </c>
      <c r="Q977" s="158">
        <v>16.869399999999999</v>
      </c>
      <c r="R977" s="158">
        <v>24.434899999999999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1842</v>
      </c>
      <c r="C978" s="154">
        <v>119433</v>
      </c>
      <c r="D978" s="157">
        <v>44826</v>
      </c>
      <c r="E978" s="158">
        <v>321.267285811514</v>
      </c>
      <c r="F978" s="158">
        <v>-0.1263</v>
      </c>
      <c r="G978" s="158">
        <v>0.58150000000000002</v>
      </c>
      <c r="H978" s="158">
        <v>-1.9080999999999999</v>
      </c>
      <c r="I978" s="158">
        <v>-0.47349999999999998</v>
      </c>
      <c r="J978" s="158">
        <v>2.4510000000000001</v>
      </c>
      <c r="K978" s="158">
        <v>17.835699999999999</v>
      </c>
      <c r="L978" s="158">
        <v>-2.6198999999999999</v>
      </c>
      <c r="M978" s="158">
        <v>-7.2271000000000001</v>
      </c>
      <c r="N978" s="158">
        <v>-8.7398000000000007</v>
      </c>
      <c r="O978" s="158">
        <v>17.5185</v>
      </c>
      <c r="P978" s="158">
        <v>8.5633999999999997</v>
      </c>
      <c r="Q978" s="158">
        <v>15.5318</v>
      </c>
      <c r="R978" s="158">
        <v>25.526800000000001</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44826</v>
      </c>
      <c r="E979" s="158">
        <v>21.85</v>
      </c>
      <c r="F979" s="158">
        <v>0.18340000000000001</v>
      </c>
      <c r="G979" s="158">
        <v>0.59850000000000003</v>
      </c>
      <c r="H979" s="158">
        <v>-1.3098000000000001</v>
      </c>
      <c r="I979" s="158">
        <v>-0.99680000000000002</v>
      </c>
      <c r="J979" s="158">
        <v>0.27539999999999998</v>
      </c>
      <c r="K979" s="158">
        <v>18.621099999999998</v>
      </c>
      <c r="L979" s="158">
        <v>2.4379</v>
      </c>
      <c r="M979" s="158">
        <v>-0.27379999999999999</v>
      </c>
      <c r="N979" s="158">
        <v>-9.1399999999999995E-2</v>
      </c>
      <c r="O979" s="158">
        <v>24.691600000000001</v>
      </c>
      <c r="P979" s="158"/>
      <c r="Q979" s="158">
        <v>22.0626</v>
      </c>
      <c r="R979" s="158">
        <v>32.423999999999999</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44826</v>
      </c>
      <c r="E980" s="158">
        <v>20.49</v>
      </c>
      <c r="F980" s="158">
        <v>0.1956</v>
      </c>
      <c r="G980" s="158">
        <v>0.58909999999999996</v>
      </c>
      <c r="H980" s="158">
        <v>-1.3481000000000001</v>
      </c>
      <c r="I980" s="158">
        <v>-1.0623</v>
      </c>
      <c r="J980" s="158">
        <v>0.14660000000000001</v>
      </c>
      <c r="K980" s="158">
        <v>18.234300000000001</v>
      </c>
      <c r="L980" s="158">
        <v>1.6873</v>
      </c>
      <c r="M980" s="158">
        <v>-1.3481000000000001</v>
      </c>
      <c r="N980" s="158">
        <v>-1.5377000000000001</v>
      </c>
      <c r="O980" s="158">
        <v>22.749099999999999</v>
      </c>
      <c r="P980" s="158"/>
      <c r="Q980" s="158">
        <v>20.078099999999999</v>
      </c>
      <c r="R980" s="158">
        <v>30.508299999999998</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2029</v>
      </c>
      <c r="C981" s="154">
        <v>119350</v>
      </c>
      <c r="D981" s="157">
        <v>44826</v>
      </c>
      <c r="E981" s="158">
        <v>63.72</v>
      </c>
      <c r="F981" s="158">
        <v>0.18870000000000001</v>
      </c>
      <c r="G981" s="158">
        <v>0.88660000000000005</v>
      </c>
      <c r="H981" s="158">
        <v>-1.1633</v>
      </c>
      <c r="I981" s="158">
        <v>-0.63929999999999998</v>
      </c>
      <c r="J981" s="158">
        <v>5.2005999999999997</v>
      </c>
      <c r="K981" s="158">
        <v>22.022200000000002</v>
      </c>
      <c r="L981" s="158">
        <v>7.9817</v>
      </c>
      <c r="M981" s="158">
        <v>5.6891999999999996</v>
      </c>
      <c r="N981" s="158">
        <v>4.1516999999999999</v>
      </c>
      <c r="O981" s="158">
        <v>20.946300000000001</v>
      </c>
      <c r="P981" s="158">
        <v>11.787699999999999</v>
      </c>
      <c r="Q981" s="158">
        <v>13.593299999999999</v>
      </c>
      <c r="R981" s="158">
        <v>30.370699999999999</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2030</v>
      </c>
      <c r="C982" s="154">
        <v>110603</v>
      </c>
      <c r="D982" s="157">
        <v>44826</v>
      </c>
      <c r="E982" s="158">
        <v>57.18</v>
      </c>
      <c r="F982" s="158">
        <v>0.17519999999999999</v>
      </c>
      <c r="G982" s="158">
        <v>0.86429999999999996</v>
      </c>
      <c r="H982" s="158">
        <v>-1.2094</v>
      </c>
      <c r="I982" s="158">
        <v>-0.69469999999999998</v>
      </c>
      <c r="J982" s="158">
        <v>5.0910000000000002</v>
      </c>
      <c r="K982" s="158">
        <v>21.659600000000001</v>
      </c>
      <c r="L982" s="158">
        <v>7.4005000000000001</v>
      </c>
      <c r="M982" s="158">
        <v>4.8597000000000001</v>
      </c>
      <c r="N982" s="158">
        <v>3.1013000000000002</v>
      </c>
      <c r="O982" s="158">
        <v>19.652799999999999</v>
      </c>
      <c r="P982" s="158">
        <v>10.524699999999999</v>
      </c>
      <c r="Q982" s="158">
        <v>13.3354</v>
      </c>
      <c r="R982" s="158">
        <v>29.0581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1972</v>
      </c>
      <c r="C983" s="154">
        <v>148474</v>
      </c>
      <c r="D983" s="157">
        <v>44826</v>
      </c>
      <c r="E983" s="158">
        <v>17.084900000000001</v>
      </c>
      <c r="F983" s="158">
        <v>-0.1525</v>
      </c>
      <c r="G983" s="158">
        <v>0.67710000000000004</v>
      </c>
      <c r="H983" s="158">
        <v>-1.2148000000000001</v>
      </c>
      <c r="I983" s="158">
        <v>0.13300000000000001</v>
      </c>
      <c r="J983" s="158">
        <v>3.8279999999999998</v>
      </c>
      <c r="K983" s="158">
        <v>17.842300000000002</v>
      </c>
      <c r="L983" s="158">
        <v>2.9478</v>
      </c>
      <c r="M983" s="158">
        <v>1.6353</v>
      </c>
      <c r="N983" s="158">
        <v>3.4821</v>
      </c>
      <c r="O983" s="158"/>
      <c r="P983" s="158"/>
      <c r="Q983" s="158">
        <v>29.869599999999998</v>
      </c>
      <c r="R983" s="158">
        <v>30.971399999999999</v>
      </c>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1973</v>
      </c>
      <c r="C984" s="154">
        <v>148471</v>
      </c>
      <c r="D984" s="157">
        <v>44826</v>
      </c>
      <c r="E984" s="158">
        <v>16.5</v>
      </c>
      <c r="F984" s="158">
        <v>-0.15670000000000001</v>
      </c>
      <c r="G984" s="158">
        <v>0.66500000000000004</v>
      </c>
      <c r="H984" s="158">
        <v>-1.2431000000000001</v>
      </c>
      <c r="I984" s="158">
        <v>7.46E-2</v>
      </c>
      <c r="J984" s="158">
        <v>3.6926999999999999</v>
      </c>
      <c r="K984" s="158">
        <v>17.385100000000001</v>
      </c>
      <c r="L984" s="158">
        <v>2.1766999999999999</v>
      </c>
      <c r="M984" s="158">
        <v>0.48720000000000002</v>
      </c>
      <c r="N984" s="158">
        <v>1.9148000000000001</v>
      </c>
      <c r="O984" s="158"/>
      <c r="P984" s="158"/>
      <c r="Q984" s="158">
        <v>27.680700000000002</v>
      </c>
      <c r="R984" s="158">
        <v>28.774699999999999</v>
      </c>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44826</v>
      </c>
      <c r="E985" s="158">
        <v>184.11</v>
      </c>
      <c r="F985" s="158">
        <v>-4.3400000000000001E-2</v>
      </c>
      <c r="G985" s="158">
        <v>0.53510000000000002</v>
      </c>
      <c r="H985" s="158">
        <v>-1.4295</v>
      </c>
      <c r="I985" s="158">
        <v>7.6100000000000001E-2</v>
      </c>
      <c r="J985" s="158">
        <v>3.4615999999999998</v>
      </c>
      <c r="K985" s="158">
        <v>18.513000000000002</v>
      </c>
      <c r="L985" s="158">
        <v>6.8543000000000003</v>
      </c>
      <c r="M985" s="158">
        <v>3.7473000000000001</v>
      </c>
      <c r="N985" s="158">
        <v>3.1139999999999999</v>
      </c>
      <c r="O985" s="158">
        <v>24.211400000000001</v>
      </c>
      <c r="P985" s="158">
        <v>14.767799999999999</v>
      </c>
      <c r="Q985" s="158">
        <v>21.48</v>
      </c>
      <c r="R985" s="158">
        <v>31.561599999999999</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1767</v>
      </c>
      <c r="C986" s="154"/>
      <c r="D986" s="157">
        <v>44826</v>
      </c>
      <c r="E986" s="158">
        <v>165.67</v>
      </c>
      <c r="F986" s="158">
        <v>-4.8300000000000003E-2</v>
      </c>
      <c r="G986" s="158">
        <v>0.52790000000000004</v>
      </c>
      <c r="H986" s="158">
        <v>-1.4514</v>
      </c>
      <c r="I986" s="158">
        <v>3.0200000000000001E-2</v>
      </c>
      <c r="J986" s="158">
        <v>3.3563999999999998</v>
      </c>
      <c r="K986" s="158">
        <v>18.149999999999999</v>
      </c>
      <c r="L986" s="158">
        <v>6.1986999999999997</v>
      </c>
      <c r="M986" s="158">
        <v>2.8111999999999999</v>
      </c>
      <c r="N986" s="158">
        <v>1.8817999999999999</v>
      </c>
      <c r="O986" s="158">
        <v>22.737500000000001</v>
      </c>
      <c r="P986" s="158">
        <v>13.398400000000001</v>
      </c>
      <c r="Q986" s="158">
        <v>17.3523</v>
      </c>
      <c r="R986" s="158">
        <v>29.993099999999998</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44826</v>
      </c>
      <c r="E987" s="158">
        <v>165.67</v>
      </c>
      <c r="F987" s="158">
        <v>-4.8300000000000003E-2</v>
      </c>
      <c r="G987" s="158">
        <v>0.52790000000000004</v>
      </c>
      <c r="H987" s="158">
        <v>-1.4514</v>
      </c>
      <c r="I987" s="158">
        <v>3.0200000000000001E-2</v>
      </c>
      <c r="J987" s="158">
        <v>3.3563999999999998</v>
      </c>
      <c r="K987" s="158">
        <v>18.149999999999999</v>
      </c>
      <c r="L987" s="158">
        <v>6.1986999999999997</v>
      </c>
      <c r="M987" s="158">
        <v>2.8111999999999999</v>
      </c>
      <c r="N987" s="158">
        <v>1.8817999999999999</v>
      </c>
      <c r="O987" s="158">
        <v>22.737500000000001</v>
      </c>
      <c r="P987" s="158">
        <v>13.398400000000001</v>
      </c>
      <c r="Q987" s="158">
        <v>17.3523</v>
      </c>
      <c r="R987" s="158">
        <v>29.993099999999998</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44826</v>
      </c>
      <c r="E988" s="158">
        <v>394.32400000000001</v>
      </c>
      <c r="F988" s="158">
        <v>-0.19289999999999999</v>
      </c>
      <c r="G988" s="158">
        <v>0.48549999999999999</v>
      </c>
      <c r="H988" s="158">
        <v>-1.4365000000000001</v>
      </c>
      <c r="I988" s="158">
        <v>-0.34499999999999997</v>
      </c>
      <c r="J988" s="158">
        <v>3.4883999999999999</v>
      </c>
      <c r="K988" s="158">
        <v>19.093699999999998</v>
      </c>
      <c r="L988" s="158">
        <v>7.9370000000000003</v>
      </c>
      <c r="M988" s="158">
        <v>6.0555000000000003</v>
      </c>
      <c r="N988" s="158">
        <v>1.151</v>
      </c>
      <c r="O988" s="158">
        <v>19.331900000000001</v>
      </c>
      <c r="P988" s="158">
        <v>12.7737</v>
      </c>
      <c r="Q988" s="158">
        <v>16.3172</v>
      </c>
      <c r="R988" s="158">
        <v>30.430800000000001</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44826</v>
      </c>
      <c r="E989" s="158">
        <v>362.96300000000002</v>
      </c>
      <c r="F989" s="158">
        <v>-0.19550000000000001</v>
      </c>
      <c r="G989" s="158">
        <v>0.47699999999999998</v>
      </c>
      <c r="H989" s="158">
        <v>-1.4550000000000001</v>
      </c>
      <c r="I989" s="158">
        <v>-0.38179999999999997</v>
      </c>
      <c r="J989" s="158">
        <v>3.4043999999999999</v>
      </c>
      <c r="K989" s="158">
        <v>18.803699999999999</v>
      </c>
      <c r="L989" s="158">
        <v>7.4116</v>
      </c>
      <c r="M989" s="158">
        <v>5.2942999999999998</v>
      </c>
      <c r="N989" s="158">
        <v>0.18909999999999999</v>
      </c>
      <c r="O989" s="158">
        <v>18.210100000000001</v>
      </c>
      <c r="P989" s="158">
        <v>11.677199999999999</v>
      </c>
      <c r="Q989" s="158">
        <v>17.4192</v>
      </c>
      <c r="R989" s="158">
        <v>29.2012</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44826</v>
      </c>
      <c r="E990" s="158">
        <v>61.578000000000003</v>
      </c>
      <c r="F990" s="158">
        <v>2.1100000000000001E-2</v>
      </c>
      <c r="G990" s="158">
        <v>0.82689999999999997</v>
      </c>
      <c r="H990" s="158">
        <v>-1.3093999999999999</v>
      </c>
      <c r="I990" s="158">
        <v>-0.15079999999999999</v>
      </c>
      <c r="J990" s="158">
        <v>3.7294999999999998</v>
      </c>
      <c r="K990" s="158">
        <v>21.066400000000002</v>
      </c>
      <c r="L990" s="158">
        <v>7.2003000000000004</v>
      </c>
      <c r="M990" s="158">
        <v>7.0530999999999997</v>
      </c>
      <c r="N990" s="158">
        <v>7.0548999999999999</v>
      </c>
      <c r="O990" s="158">
        <v>22.668600000000001</v>
      </c>
      <c r="P990" s="158">
        <v>15.7705</v>
      </c>
      <c r="Q990" s="158">
        <v>16.200500000000002</v>
      </c>
      <c r="R990" s="158">
        <v>33.290300000000002</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44826</v>
      </c>
      <c r="E991" s="158">
        <v>54.584000000000003</v>
      </c>
      <c r="F991" s="158">
        <v>1.6500000000000001E-2</v>
      </c>
      <c r="G991" s="158">
        <v>0.81259999999999999</v>
      </c>
      <c r="H991" s="158">
        <v>-1.3411</v>
      </c>
      <c r="I991" s="158">
        <v>-0.2175</v>
      </c>
      <c r="J991" s="158">
        <v>3.5789</v>
      </c>
      <c r="K991" s="158">
        <v>20.545000000000002</v>
      </c>
      <c r="L991" s="158">
        <v>6.2835000000000001</v>
      </c>
      <c r="M991" s="158">
        <v>5.6723999999999997</v>
      </c>
      <c r="N991" s="158">
        <v>5.2628000000000004</v>
      </c>
      <c r="O991" s="158">
        <v>20.722799999999999</v>
      </c>
      <c r="P991" s="158">
        <v>14.0717</v>
      </c>
      <c r="Q991" s="158">
        <v>11.743399999999999</v>
      </c>
      <c r="R991" s="158">
        <v>31.160900000000002</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44826</v>
      </c>
      <c r="E992" s="158">
        <v>122.6283</v>
      </c>
      <c r="F992" s="158">
        <v>-0.378</v>
      </c>
      <c r="G992" s="158">
        <v>0.27939999999999998</v>
      </c>
      <c r="H992" s="158">
        <v>-2.2282999999999999</v>
      </c>
      <c r="I992" s="158">
        <v>-1.4681</v>
      </c>
      <c r="J992" s="158">
        <v>0.83640000000000003</v>
      </c>
      <c r="K992" s="158">
        <v>13.7683</v>
      </c>
      <c r="L992" s="158">
        <v>4.6513</v>
      </c>
      <c r="M992" s="158">
        <v>0.76580000000000004</v>
      </c>
      <c r="N992" s="158">
        <v>0.9657</v>
      </c>
      <c r="O992" s="158">
        <v>16.668199999999999</v>
      </c>
      <c r="P992" s="158">
        <v>10.1777</v>
      </c>
      <c r="Q992" s="158">
        <v>15.334099999999999</v>
      </c>
      <c r="R992" s="158">
        <v>32.922199999999997</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44826</v>
      </c>
      <c r="E993" s="158">
        <v>131.90989999999999</v>
      </c>
      <c r="F993" s="158">
        <v>-0.37609999999999999</v>
      </c>
      <c r="G993" s="158">
        <v>0.28520000000000001</v>
      </c>
      <c r="H993" s="158">
        <v>-2.2153999999999998</v>
      </c>
      <c r="I993" s="158">
        <v>-1.4420999999999999</v>
      </c>
      <c r="J993" s="158">
        <v>0.89559999999999995</v>
      </c>
      <c r="K993" s="158">
        <v>13.967599999999999</v>
      </c>
      <c r="L993" s="158">
        <v>5.024</v>
      </c>
      <c r="M993" s="158">
        <v>1.304</v>
      </c>
      <c r="N993" s="158">
        <v>1.6856</v>
      </c>
      <c r="O993" s="158">
        <v>17.618200000000002</v>
      </c>
      <c r="P993" s="158">
        <v>11.0459</v>
      </c>
      <c r="Q993" s="158">
        <v>14.3827</v>
      </c>
      <c r="R993" s="158">
        <v>33.905900000000003</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1880</v>
      </c>
      <c r="C994" s="154">
        <v>130498</v>
      </c>
      <c r="D994" s="157">
        <v>44826</v>
      </c>
      <c r="E994" s="158">
        <v>203.69300000000001</v>
      </c>
      <c r="F994" s="158">
        <v>-2.41E-2</v>
      </c>
      <c r="G994" s="158">
        <v>0.50719999999999998</v>
      </c>
      <c r="H994" s="158">
        <v>-1.8229</v>
      </c>
      <c r="I994" s="158">
        <v>5.9400000000000001E-2</v>
      </c>
      <c r="J994" s="158">
        <v>3.5541</v>
      </c>
      <c r="K994" s="158">
        <v>19.546600000000002</v>
      </c>
      <c r="L994" s="158">
        <v>9.3460000000000001</v>
      </c>
      <c r="M994" s="158">
        <v>9.7513000000000005</v>
      </c>
      <c r="N994" s="158">
        <v>9.8880999999999997</v>
      </c>
      <c r="O994" s="158">
        <v>22.677399999999999</v>
      </c>
      <c r="P994" s="158">
        <v>14.0716</v>
      </c>
      <c r="Q994" s="158">
        <v>12.1205</v>
      </c>
      <c r="R994" s="158">
        <v>38.107300000000002</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1881</v>
      </c>
      <c r="C995" s="154">
        <v>130496</v>
      </c>
      <c r="D995" s="157">
        <v>44826</v>
      </c>
      <c r="E995" s="158">
        <v>267.237878791394</v>
      </c>
      <c r="F995" s="158">
        <v>-2.5700000000000001E-2</v>
      </c>
      <c r="G995" s="158">
        <v>0.50129999999999997</v>
      </c>
      <c r="H995" s="158">
        <v>-1.8362000000000001</v>
      </c>
      <c r="I995" s="158">
        <v>3.4299999999999997E-2</v>
      </c>
      <c r="J995" s="158">
        <v>3.4859</v>
      </c>
      <c r="K995" s="158">
        <v>19.2882</v>
      </c>
      <c r="L995" s="158">
        <v>8.9131999999999998</v>
      </c>
      <c r="M995" s="158">
        <v>9.0947999999999993</v>
      </c>
      <c r="N995" s="158">
        <v>9.0803999999999991</v>
      </c>
      <c r="O995" s="158">
        <v>22.033799999999999</v>
      </c>
      <c r="P995" s="158">
        <v>13.6549</v>
      </c>
      <c r="Q995" s="158">
        <v>12.168900000000001</v>
      </c>
      <c r="R995" s="158">
        <v>37.214100000000002</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44826</v>
      </c>
      <c r="E996" s="158">
        <v>16.785299999999999</v>
      </c>
      <c r="F996" s="158">
        <v>-0.16420000000000001</v>
      </c>
      <c r="G996" s="158">
        <v>0.53490000000000004</v>
      </c>
      <c r="H996" s="158">
        <v>-1.8139000000000001</v>
      </c>
      <c r="I996" s="158">
        <v>-0.34439999999999998</v>
      </c>
      <c r="J996" s="158">
        <v>2.6718000000000002</v>
      </c>
      <c r="K996" s="158">
        <v>18.372199999999999</v>
      </c>
      <c r="L996" s="158">
        <v>2.952</v>
      </c>
      <c r="M996" s="158">
        <v>1.8612</v>
      </c>
      <c r="N996" s="158">
        <v>0.94720000000000004</v>
      </c>
      <c r="O996" s="158">
        <v>19.415800000000001</v>
      </c>
      <c r="P996" s="158"/>
      <c r="Q996" s="158">
        <v>15.995699999999999</v>
      </c>
      <c r="R996" s="158">
        <v>29.8428</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44826</v>
      </c>
      <c r="E997" s="158">
        <v>15.838800000000001</v>
      </c>
      <c r="F997" s="158">
        <v>-0.16889999999999999</v>
      </c>
      <c r="G997" s="158">
        <v>0.52100000000000002</v>
      </c>
      <c r="H997" s="158">
        <v>-1.8461000000000001</v>
      </c>
      <c r="I997" s="158">
        <v>-0.41060000000000002</v>
      </c>
      <c r="J997" s="158">
        <v>2.5238</v>
      </c>
      <c r="K997" s="158">
        <v>17.866599999999998</v>
      </c>
      <c r="L997" s="158">
        <v>2.0777999999999999</v>
      </c>
      <c r="M997" s="158">
        <v>0.57150000000000001</v>
      </c>
      <c r="N997" s="158">
        <v>-0.75190000000000001</v>
      </c>
      <c r="O997" s="158">
        <v>17.4313</v>
      </c>
      <c r="P997" s="158"/>
      <c r="Q997" s="158">
        <v>14.082800000000001</v>
      </c>
      <c r="R997" s="158">
        <v>27.661300000000001</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44826</v>
      </c>
      <c r="E998" s="158">
        <v>570.44000000000005</v>
      </c>
      <c r="F998" s="158">
        <v>-0.3755</v>
      </c>
      <c r="G998" s="158">
        <v>8.9499999999999996E-2</v>
      </c>
      <c r="H998" s="158">
        <v>-1.5804</v>
      </c>
      <c r="I998" s="158">
        <v>-0.44159999999999999</v>
      </c>
      <c r="J998" s="158">
        <v>3.0289000000000001</v>
      </c>
      <c r="K998" s="158">
        <v>16.7499</v>
      </c>
      <c r="L998" s="158">
        <v>9.0894999999999992</v>
      </c>
      <c r="M998" s="158">
        <v>10.928699999999999</v>
      </c>
      <c r="N998" s="158">
        <v>10.221399999999999</v>
      </c>
      <c r="O998" s="158">
        <v>21.635200000000001</v>
      </c>
      <c r="P998" s="158">
        <v>13.252599999999999</v>
      </c>
      <c r="Q998" s="158">
        <v>18.1694</v>
      </c>
      <c r="R998" s="158">
        <v>38.089399999999998</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44826</v>
      </c>
      <c r="E999" s="158">
        <v>621.76</v>
      </c>
      <c r="F999" s="158">
        <v>-0.37330000000000002</v>
      </c>
      <c r="G999" s="158">
        <v>9.8199999999999996E-2</v>
      </c>
      <c r="H999" s="158">
        <v>-1.5610999999999999</v>
      </c>
      <c r="I999" s="158">
        <v>-0.40529999999999999</v>
      </c>
      <c r="J999" s="158">
        <v>3.1128</v>
      </c>
      <c r="K999" s="158">
        <v>17.0107</v>
      </c>
      <c r="L999" s="158">
        <v>9.5496999999999996</v>
      </c>
      <c r="M999" s="158">
        <v>11.6226</v>
      </c>
      <c r="N999" s="158">
        <v>11.127800000000001</v>
      </c>
      <c r="O999" s="158">
        <v>22.590399999999999</v>
      </c>
      <c r="P999" s="158">
        <v>14.2628</v>
      </c>
      <c r="Q999" s="158">
        <v>15.401899999999999</v>
      </c>
      <c r="R999" s="158">
        <v>39.182899999999997</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44826</v>
      </c>
      <c r="E1000" s="158">
        <v>81.159000000000006</v>
      </c>
      <c r="F1000" s="158">
        <v>-7.51E-2</v>
      </c>
      <c r="G1000" s="158">
        <v>0.47539999999999999</v>
      </c>
      <c r="H1000" s="158">
        <v>-1.6672</v>
      </c>
      <c r="I1000" s="158">
        <v>0.1085</v>
      </c>
      <c r="J1000" s="158">
        <v>4.3724999999999996</v>
      </c>
      <c r="K1000" s="158">
        <v>19.9512</v>
      </c>
      <c r="L1000" s="158">
        <v>7.3390000000000004</v>
      </c>
      <c r="M1000" s="158">
        <v>7.2679999999999998</v>
      </c>
      <c r="N1000" s="158">
        <v>6.9147999999999996</v>
      </c>
      <c r="O1000" s="158">
        <v>19.625299999999999</v>
      </c>
      <c r="P1000" s="158">
        <v>12.369899999999999</v>
      </c>
      <c r="Q1000" s="158">
        <v>13.9383</v>
      </c>
      <c r="R1000" s="158">
        <v>31.184200000000001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44826</v>
      </c>
      <c r="E1001" s="158">
        <v>71.962999999999994</v>
      </c>
      <c r="F1001" s="158">
        <v>-7.7799999999999994E-2</v>
      </c>
      <c r="G1001" s="158">
        <v>0.46629999999999999</v>
      </c>
      <c r="H1001" s="158">
        <v>-1.6899</v>
      </c>
      <c r="I1001" s="158">
        <v>6.4000000000000001E-2</v>
      </c>
      <c r="J1001" s="158">
        <v>4.2685000000000004</v>
      </c>
      <c r="K1001" s="158">
        <v>19.579599999999999</v>
      </c>
      <c r="L1001" s="158">
        <v>6.6909000000000001</v>
      </c>
      <c r="M1001" s="158">
        <v>6.3125999999999998</v>
      </c>
      <c r="N1001" s="158">
        <v>5.6414999999999997</v>
      </c>
      <c r="O1001" s="158">
        <v>18.197399999999998</v>
      </c>
      <c r="P1001" s="158">
        <v>10.946899999999999</v>
      </c>
      <c r="Q1001" s="158">
        <v>12.209899999999999</v>
      </c>
      <c r="R1001" s="158">
        <v>29.622599999999998</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44826</v>
      </c>
      <c r="E1002" s="158">
        <v>52.92</v>
      </c>
      <c r="F1002" s="158">
        <v>-0.15090000000000001</v>
      </c>
      <c r="G1002" s="158">
        <v>0.78080000000000005</v>
      </c>
      <c r="H1002" s="158">
        <v>-0.97309999999999997</v>
      </c>
      <c r="I1002" s="158">
        <v>-9.4399999999999998E-2</v>
      </c>
      <c r="J1002" s="158">
        <v>3.6225000000000001</v>
      </c>
      <c r="K1002" s="158">
        <v>19.216000000000001</v>
      </c>
      <c r="L1002" s="158">
        <v>5.3973000000000004</v>
      </c>
      <c r="M1002" s="158">
        <v>2.2410999999999999</v>
      </c>
      <c r="N1002" s="158">
        <v>0.4556</v>
      </c>
      <c r="O1002" s="158">
        <v>15.877599999999999</v>
      </c>
      <c r="P1002" s="158">
        <v>11.7179</v>
      </c>
      <c r="Q1002" s="158">
        <v>11.640599999999999</v>
      </c>
      <c r="R1002" s="158">
        <v>24.157499999999999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44826</v>
      </c>
      <c r="E1003" s="158">
        <v>60.59</v>
      </c>
      <c r="F1003" s="158">
        <v>-0.13189999999999999</v>
      </c>
      <c r="G1003" s="158">
        <v>0.79849999999999999</v>
      </c>
      <c r="H1003" s="158">
        <v>-0.93200000000000005</v>
      </c>
      <c r="I1003" s="158">
        <v>-3.3000000000000002E-2</v>
      </c>
      <c r="J1003" s="158">
        <v>3.7322000000000002</v>
      </c>
      <c r="K1003" s="158">
        <v>19.601299999999998</v>
      </c>
      <c r="L1003" s="158">
        <v>6.0749000000000004</v>
      </c>
      <c r="M1003" s="158">
        <v>3.2549000000000001</v>
      </c>
      <c r="N1003" s="158">
        <v>1.7635000000000001</v>
      </c>
      <c r="O1003" s="158">
        <v>17.343599999999999</v>
      </c>
      <c r="P1003" s="158">
        <v>13.1967</v>
      </c>
      <c r="Q1003" s="158">
        <v>16.459</v>
      </c>
      <c r="R1003" s="158">
        <v>25.842700000000001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44826</v>
      </c>
      <c r="E1004" s="158">
        <v>207.97900000000001</v>
      </c>
      <c r="F1004" s="158">
        <v>2.93E-2</v>
      </c>
      <c r="G1004" s="158">
        <v>0.72599999999999998</v>
      </c>
      <c r="H1004" s="158">
        <v>-1.3003</v>
      </c>
      <c r="I1004" s="158">
        <v>-8.6999999999999994E-3</v>
      </c>
      <c r="J1004" s="158">
        <v>4.4344000000000001</v>
      </c>
      <c r="K1004" s="158">
        <v>19.941800000000001</v>
      </c>
      <c r="L1004" s="158">
        <v>7.9322999999999997</v>
      </c>
      <c r="M1004" s="158">
        <v>9.4471000000000007</v>
      </c>
      <c r="N1004" s="158">
        <v>6.6679000000000004</v>
      </c>
      <c r="O1004" s="158">
        <v>20.796500000000002</v>
      </c>
      <c r="P1004" s="158">
        <v>13.1937</v>
      </c>
      <c r="Q1004" s="158">
        <v>18.313500000000001</v>
      </c>
      <c r="R1004" s="158">
        <v>30.06</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44826</v>
      </c>
      <c r="E1005" s="158">
        <v>231.304</v>
      </c>
      <c r="F1005" s="158">
        <v>3.3300000000000003E-2</v>
      </c>
      <c r="G1005" s="158">
        <v>0.73650000000000004</v>
      </c>
      <c r="H1005" s="158">
        <v>-1.2769999999999999</v>
      </c>
      <c r="I1005" s="158">
        <v>3.7600000000000001E-2</v>
      </c>
      <c r="J1005" s="158">
        <v>4.5412999999999997</v>
      </c>
      <c r="K1005" s="158">
        <v>20.3079</v>
      </c>
      <c r="L1005" s="158">
        <v>8.5995000000000008</v>
      </c>
      <c r="M1005" s="158">
        <v>10.459300000000001</v>
      </c>
      <c r="N1005" s="158">
        <v>7.9866000000000001</v>
      </c>
      <c r="O1005" s="158">
        <v>22.229099999999999</v>
      </c>
      <c r="P1005" s="158">
        <v>14.538500000000001</v>
      </c>
      <c r="Q1005" s="158">
        <v>16.8706</v>
      </c>
      <c r="R1005" s="158">
        <v>31.650500000000001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44826</v>
      </c>
      <c r="E1006" s="158">
        <v>79.123000000000005</v>
      </c>
      <c r="F1006" s="158">
        <v>0.51449999999999996</v>
      </c>
      <c r="G1006" s="158">
        <v>1.3435999999999999</v>
      </c>
      <c r="H1006" s="158">
        <v>-0.72650000000000003</v>
      </c>
      <c r="I1006" s="158">
        <v>1.2269000000000001</v>
      </c>
      <c r="J1006" s="158">
        <v>5.3078000000000003</v>
      </c>
      <c r="K1006" s="158">
        <v>23.869700000000002</v>
      </c>
      <c r="L1006" s="158">
        <v>6.6779000000000002</v>
      </c>
      <c r="M1006" s="158">
        <v>4.8487</v>
      </c>
      <c r="N1006" s="158">
        <v>5.0491000000000001</v>
      </c>
      <c r="O1006" s="158">
        <v>18.4117</v>
      </c>
      <c r="P1006" s="158">
        <v>10.281599999999999</v>
      </c>
      <c r="Q1006" s="158">
        <v>14.3119</v>
      </c>
      <c r="R1006" s="158">
        <v>25.282</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44826</v>
      </c>
      <c r="E1007" s="158">
        <v>73.277000000000001</v>
      </c>
      <c r="F1007" s="158">
        <v>0.51029999999999998</v>
      </c>
      <c r="G1007" s="158">
        <v>1.3345</v>
      </c>
      <c r="H1007" s="158">
        <v>-0.745</v>
      </c>
      <c r="I1007" s="158">
        <v>1.1876</v>
      </c>
      <c r="J1007" s="158">
        <v>5.218</v>
      </c>
      <c r="K1007" s="158">
        <v>23.557500000000001</v>
      </c>
      <c r="L1007" s="158">
        <v>6.1493000000000002</v>
      </c>
      <c r="M1007" s="158">
        <v>4.0822000000000003</v>
      </c>
      <c r="N1007" s="158">
        <v>4.0423</v>
      </c>
      <c r="O1007" s="158">
        <v>17.360600000000002</v>
      </c>
      <c r="P1007" s="158">
        <v>9.3231000000000002</v>
      </c>
      <c r="Q1007" s="158">
        <v>12.956099999999999</v>
      </c>
      <c r="R1007" s="158">
        <v>24.13</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44826</v>
      </c>
      <c r="E1008" s="158">
        <v>27.930199999999999</v>
      </c>
      <c r="F1008" s="158">
        <v>0.26850000000000002</v>
      </c>
      <c r="G1008" s="158">
        <v>1.1835</v>
      </c>
      <c r="H1008" s="158">
        <v>-1.3937999999999999</v>
      </c>
      <c r="I1008" s="158">
        <v>-0.113</v>
      </c>
      <c r="J1008" s="158">
        <v>3.2578</v>
      </c>
      <c r="K1008" s="158">
        <v>18.863</v>
      </c>
      <c r="L1008" s="158">
        <v>6.0621999999999998</v>
      </c>
      <c r="M1008" s="158">
        <v>6.1504000000000003</v>
      </c>
      <c r="N1008" s="158">
        <v>6.0461</v>
      </c>
      <c r="O1008" s="158">
        <v>20.713100000000001</v>
      </c>
      <c r="P1008" s="158">
        <v>14.5311</v>
      </c>
      <c r="Q1008" s="158">
        <v>14.5154</v>
      </c>
      <c r="R1008" s="158">
        <v>31.165299999999998</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44826</v>
      </c>
      <c r="E1009" s="158">
        <v>25.1859</v>
      </c>
      <c r="F1009" s="158">
        <v>0.26429999999999998</v>
      </c>
      <c r="G1009" s="158">
        <v>1.1709000000000001</v>
      </c>
      <c r="H1009" s="158">
        <v>-1.4222999999999999</v>
      </c>
      <c r="I1009" s="158">
        <v>-0.17080000000000001</v>
      </c>
      <c r="J1009" s="158">
        <v>3.1257999999999999</v>
      </c>
      <c r="K1009" s="158">
        <v>18.4132</v>
      </c>
      <c r="L1009" s="158">
        <v>5.2495000000000003</v>
      </c>
      <c r="M1009" s="158">
        <v>4.9504000000000001</v>
      </c>
      <c r="N1009" s="158">
        <v>4.4424999999999999</v>
      </c>
      <c r="O1009" s="158">
        <v>18.837599999999998</v>
      </c>
      <c r="P1009" s="158">
        <v>12.776899999999999</v>
      </c>
      <c r="Q1009" s="158">
        <v>12.963100000000001</v>
      </c>
      <c r="R1009" s="158">
        <v>29.133400000000002</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44826</v>
      </c>
      <c r="E1010" s="158">
        <v>18.419499999999999</v>
      </c>
      <c r="F1010" s="158">
        <v>1.14E-2</v>
      </c>
      <c r="G1010" s="158">
        <v>0.52500000000000002</v>
      </c>
      <c r="H1010" s="158">
        <v>-1.8013999999999999</v>
      </c>
      <c r="I1010" s="158">
        <v>0.1855</v>
      </c>
      <c r="J1010" s="158">
        <v>4.4089</v>
      </c>
      <c r="K1010" s="158">
        <v>18.946000000000002</v>
      </c>
      <c r="L1010" s="158">
        <v>5.6691000000000003</v>
      </c>
      <c r="M1010" s="158">
        <v>6.7462999999999997</v>
      </c>
      <c r="N1010" s="158">
        <v>8.6164000000000005</v>
      </c>
      <c r="O1010" s="158"/>
      <c r="P1010" s="158"/>
      <c r="Q1010" s="158">
        <v>25.059799999999999</v>
      </c>
      <c r="R1010" s="158">
        <v>37.018099999999997</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44826</v>
      </c>
      <c r="E1011" s="158">
        <v>17.497900000000001</v>
      </c>
      <c r="F1011" s="158">
        <v>5.7000000000000002E-3</v>
      </c>
      <c r="G1011" s="158">
        <v>0.50829999999999997</v>
      </c>
      <c r="H1011" s="158">
        <v>-1.8389</v>
      </c>
      <c r="I1011" s="158">
        <v>0.1087</v>
      </c>
      <c r="J1011" s="158">
        <v>4.2310999999999996</v>
      </c>
      <c r="K1011" s="158">
        <v>18.344200000000001</v>
      </c>
      <c r="L1011" s="158">
        <v>4.6231</v>
      </c>
      <c r="M1011" s="158">
        <v>5.1909999999999998</v>
      </c>
      <c r="N1011" s="158">
        <v>6.5075000000000003</v>
      </c>
      <c r="O1011" s="158"/>
      <c r="P1011" s="158"/>
      <c r="Q1011" s="158">
        <v>22.7317</v>
      </c>
      <c r="R1011" s="158">
        <v>34.4191</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44826</v>
      </c>
      <c r="E1012" s="158">
        <v>105.80200000000001</v>
      </c>
      <c r="F1012" s="158">
        <v>-0.32600000000000001</v>
      </c>
      <c r="G1012" s="158">
        <v>8.14E-2</v>
      </c>
      <c r="H1012" s="158">
        <v>-1.9535</v>
      </c>
      <c r="I1012" s="158">
        <v>-1.1898</v>
      </c>
      <c r="J1012" s="158">
        <v>1.2710999999999999</v>
      </c>
      <c r="K1012" s="158">
        <v>15.4716</v>
      </c>
      <c r="L1012" s="158">
        <v>2.9933999999999998</v>
      </c>
      <c r="M1012" s="158">
        <v>1.5394000000000001</v>
      </c>
      <c r="N1012" s="158">
        <v>0.2198</v>
      </c>
      <c r="O1012" s="158">
        <v>23.272500000000001</v>
      </c>
      <c r="P1012" s="158">
        <v>16.339200000000002</v>
      </c>
      <c r="Q1012" s="158">
        <v>23.089700000000001</v>
      </c>
      <c r="R1012" s="158">
        <v>31.402999999999999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44826</v>
      </c>
      <c r="E1013" s="158">
        <v>96.558999999999997</v>
      </c>
      <c r="F1013" s="158">
        <v>-0.32929999999999998</v>
      </c>
      <c r="G1013" s="158">
        <v>7.2499999999999995E-2</v>
      </c>
      <c r="H1013" s="158">
        <v>-1.9716</v>
      </c>
      <c r="I1013" s="158">
        <v>-1.2275</v>
      </c>
      <c r="J1013" s="158">
        <v>1.1861999999999999</v>
      </c>
      <c r="K1013" s="158">
        <v>15.1816</v>
      </c>
      <c r="L1013" s="158">
        <v>2.4857999999999998</v>
      </c>
      <c r="M1013" s="158">
        <v>0.79020000000000001</v>
      </c>
      <c r="N1013" s="158">
        <v>-0.77280000000000004</v>
      </c>
      <c r="O1013" s="158">
        <v>22.029699999999998</v>
      </c>
      <c r="P1013" s="158">
        <v>15.249000000000001</v>
      </c>
      <c r="Q1013" s="158">
        <v>20.401</v>
      </c>
      <c r="R1013" s="158">
        <v>30.071200000000001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44826</v>
      </c>
      <c r="E1014" s="158">
        <v>17.511199999999999</v>
      </c>
      <c r="F1014" s="158">
        <v>-0.86780000000000002</v>
      </c>
      <c r="G1014" s="158">
        <v>-0.22389999999999999</v>
      </c>
      <c r="H1014" s="158">
        <v>-2.2871999999999999</v>
      </c>
      <c r="I1014" s="158">
        <v>6.4600000000000005E-2</v>
      </c>
      <c r="J1014" s="158">
        <v>3.8254000000000001</v>
      </c>
      <c r="K1014" s="158">
        <v>22.1084</v>
      </c>
      <c r="L1014" s="158">
        <v>9.7027999999999999</v>
      </c>
      <c r="M1014" s="158">
        <v>3.2549000000000001</v>
      </c>
      <c r="N1014" s="158">
        <v>2.2313000000000001</v>
      </c>
      <c r="O1014" s="158"/>
      <c r="P1014" s="158"/>
      <c r="Q1014" s="158">
        <v>21.0383</v>
      </c>
      <c r="R1014" s="158">
        <v>35.043199999999999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44826</v>
      </c>
      <c r="E1015" s="158">
        <v>16.677800000000001</v>
      </c>
      <c r="F1015" s="158">
        <v>-0.87190000000000001</v>
      </c>
      <c r="G1015" s="158">
        <v>-0.2369</v>
      </c>
      <c r="H1015" s="158">
        <v>-2.3165</v>
      </c>
      <c r="I1015" s="158">
        <v>5.4000000000000003E-3</v>
      </c>
      <c r="J1015" s="158">
        <v>3.6899000000000002</v>
      </c>
      <c r="K1015" s="158">
        <v>21.653199999999998</v>
      </c>
      <c r="L1015" s="158">
        <v>8.8871000000000002</v>
      </c>
      <c r="M1015" s="158">
        <v>2.1328999999999998</v>
      </c>
      <c r="N1015" s="158">
        <v>0.72470000000000001</v>
      </c>
      <c r="O1015" s="158"/>
      <c r="P1015" s="158"/>
      <c r="Q1015" s="158">
        <v>19.043500000000002</v>
      </c>
      <c r="R1015" s="158">
        <v>32.8855</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1870</v>
      </c>
      <c r="C1016" s="154">
        <v>135677</v>
      </c>
      <c r="D1016" s="157">
        <v>44826</v>
      </c>
      <c r="E1016" s="158">
        <v>28.3385</v>
      </c>
      <c r="F1016" s="158">
        <v>-0.1547</v>
      </c>
      <c r="G1016" s="158">
        <v>0.84699999999999998</v>
      </c>
      <c r="H1016" s="158">
        <v>-1.5224</v>
      </c>
      <c r="I1016" s="158">
        <v>0.25440000000000002</v>
      </c>
      <c r="J1016" s="158">
        <v>3.3313000000000001</v>
      </c>
      <c r="K1016" s="158">
        <v>18.5761</v>
      </c>
      <c r="L1016" s="158">
        <v>6.1807999999999996</v>
      </c>
      <c r="M1016" s="158">
        <v>6.0430000000000001</v>
      </c>
      <c r="N1016" s="158">
        <v>7.3083</v>
      </c>
      <c r="O1016" s="158">
        <v>20.6873</v>
      </c>
      <c r="P1016" s="158">
        <v>13.7927</v>
      </c>
      <c r="Q1016" s="158">
        <v>16.5609</v>
      </c>
      <c r="R1016" s="158">
        <v>33.538800000000002</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1871</v>
      </c>
      <c r="C1017" s="154">
        <v>135678</v>
      </c>
      <c r="D1017" s="157">
        <v>44826</v>
      </c>
      <c r="E1017" s="158">
        <v>24.999700000000001</v>
      </c>
      <c r="F1017" s="158">
        <v>-0.16009999999999999</v>
      </c>
      <c r="G1017" s="158">
        <v>0.83089999999999997</v>
      </c>
      <c r="H1017" s="158">
        <v>-1.5592999999999999</v>
      </c>
      <c r="I1017" s="158">
        <v>0.17949999999999999</v>
      </c>
      <c r="J1017" s="158">
        <v>3.16</v>
      </c>
      <c r="K1017" s="158">
        <v>17.984300000000001</v>
      </c>
      <c r="L1017" s="158">
        <v>5.2042999999999999</v>
      </c>
      <c r="M1017" s="158">
        <v>4.4954000000000001</v>
      </c>
      <c r="N1017" s="158">
        <v>5.1565000000000003</v>
      </c>
      <c r="O1017" s="158">
        <v>18.341999999999999</v>
      </c>
      <c r="P1017" s="158">
        <v>11.713900000000001</v>
      </c>
      <c r="Q1017" s="158">
        <v>14.430899999999999</v>
      </c>
      <c r="R1017" s="158">
        <v>30.880700000000001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44826</v>
      </c>
      <c r="E1018" s="158">
        <v>849.779</v>
      </c>
      <c r="F1018" s="158">
        <v>-0.17560000000000001</v>
      </c>
      <c r="G1018" s="158">
        <v>0.59709999999999996</v>
      </c>
      <c r="H1018" s="158">
        <v>-1.4035</v>
      </c>
      <c r="I1018" s="158">
        <v>2.3099999999999999E-2</v>
      </c>
      <c r="J1018" s="158">
        <v>3.9567999999999999</v>
      </c>
      <c r="K1018" s="158">
        <v>18.674600000000002</v>
      </c>
      <c r="L1018" s="158">
        <v>5.2763999999999998</v>
      </c>
      <c r="M1018" s="158">
        <v>5.8794000000000004</v>
      </c>
      <c r="N1018" s="158">
        <v>3.2627000000000002</v>
      </c>
      <c r="O1018" s="158">
        <v>18.7424</v>
      </c>
      <c r="P1018" s="158">
        <v>8.8323</v>
      </c>
      <c r="Q1018" s="158">
        <v>17.902000000000001</v>
      </c>
      <c r="R1018" s="158">
        <v>31.267800000000001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44826</v>
      </c>
      <c r="E1019" s="158">
        <v>900.22770000000003</v>
      </c>
      <c r="F1019" s="158">
        <v>-0.17419999999999999</v>
      </c>
      <c r="G1019" s="158">
        <v>0.60150000000000003</v>
      </c>
      <c r="H1019" s="158">
        <v>-1.3936999999999999</v>
      </c>
      <c r="I1019" s="158">
        <v>4.2599999999999999E-2</v>
      </c>
      <c r="J1019" s="158">
        <v>4.0015000000000001</v>
      </c>
      <c r="K1019" s="158">
        <v>18.816500000000001</v>
      </c>
      <c r="L1019" s="158">
        <v>5.5571000000000002</v>
      </c>
      <c r="M1019" s="158">
        <v>6.2712000000000003</v>
      </c>
      <c r="N1019" s="158">
        <v>3.7629000000000001</v>
      </c>
      <c r="O1019" s="158">
        <v>19.342700000000001</v>
      </c>
      <c r="P1019" s="158">
        <v>9.4311000000000007</v>
      </c>
      <c r="Q1019" s="158">
        <v>13.090400000000001</v>
      </c>
      <c r="R1019" s="158">
        <v>31.922799999999999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44826</v>
      </c>
      <c r="E1022" s="158">
        <v>73.326800000000006</v>
      </c>
      <c r="F1022" s="158">
        <v>-0.6028</v>
      </c>
      <c r="G1022" s="158">
        <v>-0.19869999999999999</v>
      </c>
      <c r="H1022" s="158">
        <v>-1.4923999999999999</v>
      </c>
      <c r="I1022" s="158">
        <v>0.76990000000000003</v>
      </c>
      <c r="J1022" s="158">
        <v>6.2012</v>
      </c>
      <c r="K1022" s="158">
        <v>21.802299999999999</v>
      </c>
      <c r="L1022" s="158">
        <v>12.2066</v>
      </c>
      <c r="M1022" s="158">
        <v>11.394399999999999</v>
      </c>
      <c r="N1022" s="158">
        <v>14.0146</v>
      </c>
      <c r="O1022" s="158">
        <v>26.614000000000001</v>
      </c>
      <c r="P1022" s="158">
        <v>14.632899999999999</v>
      </c>
      <c r="Q1022" s="158">
        <v>13.4467</v>
      </c>
      <c r="R1022" s="158">
        <v>35.965200000000003</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44826</v>
      </c>
      <c r="E1023" s="158">
        <v>77.078100000000006</v>
      </c>
      <c r="F1023" s="158">
        <v>-0.59809999999999997</v>
      </c>
      <c r="G1023" s="158">
        <v>-0.18429999999999999</v>
      </c>
      <c r="H1023" s="158">
        <v>-1.4592000000000001</v>
      </c>
      <c r="I1023" s="158">
        <v>0.83789999999999998</v>
      </c>
      <c r="J1023" s="158">
        <v>6.3437999999999999</v>
      </c>
      <c r="K1023" s="158">
        <v>22.334900000000001</v>
      </c>
      <c r="L1023" s="158">
        <v>13.1927</v>
      </c>
      <c r="M1023" s="158">
        <v>12.859500000000001</v>
      </c>
      <c r="N1023" s="158">
        <v>15.9994</v>
      </c>
      <c r="O1023" s="158">
        <v>27.958600000000001</v>
      </c>
      <c r="P1023" s="158">
        <v>15.580299999999999</v>
      </c>
      <c r="Q1023" s="158">
        <v>18.742799999999999</v>
      </c>
      <c r="R1023" s="158">
        <v>38.070599999999999</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1768</v>
      </c>
      <c r="C1024" s="154">
        <v>119721</v>
      </c>
      <c r="D1024" s="157">
        <v>44826</v>
      </c>
      <c r="E1024" s="158">
        <v>417.08909999999997</v>
      </c>
      <c r="F1024" s="158">
        <v>-0.2172</v>
      </c>
      <c r="G1024" s="158">
        <v>0.6452</v>
      </c>
      <c r="H1024" s="158">
        <v>-0.65720000000000001</v>
      </c>
      <c r="I1024" s="158">
        <v>0.68669999999999998</v>
      </c>
      <c r="J1024" s="158">
        <v>4.9050000000000002</v>
      </c>
      <c r="K1024" s="158">
        <v>21.924099999999999</v>
      </c>
      <c r="L1024" s="158">
        <v>9.7780000000000005</v>
      </c>
      <c r="M1024" s="158">
        <v>10.2324</v>
      </c>
      <c r="N1024" s="158">
        <v>11.924899999999999</v>
      </c>
      <c r="O1024" s="158">
        <v>23.149000000000001</v>
      </c>
      <c r="P1024" s="158">
        <v>15.420400000000001</v>
      </c>
      <c r="Q1024" s="158">
        <v>17.258700000000001</v>
      </c>
      <c r="R1024" s="158">
        <v>37.557499999999997</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1843</v>
      </c>
      <c r="C1025" s="154">
        <v>119720</v>
      </c>
      <c r="D1025" s="157">
        <v>44826</v>
      </c>
      <c r="E1025" s="158">
        <v>264.065519392243</v>
      </c>
      <c r="F1025" s="158">
        <v>-0.2172</v>
      </c>
      <c r="G1025" s="158">
        <v>0.6452</v>
      </c>
      <c r="H1025" s="158">
        <v>-0.65720000000000001</v>
      </c>
      <c r="I1025" s="158">
        <v>0.68669999999999998</v>
      </c>
      <c r="J1025" s="158">
        <v>4.9050000000000002</v>
      </c>
      <c r="K1025" s="158">
        <v>21.924199999999999</v>
      </c>
      <c r="L1025" s="158">
        <v>9.7780000000000005</v>
      </c>
      <c r="M1025" s="158">
        <v>10.2333</v>
      </c>
      <c r="N1025" s="158">
        <v>11.926299999999999</v>
      </c>
      <c r="O1025" s="158">
        <v>23.151</v>
      </c>
      <c r="P1025" s="158">
        <v>15.4176</v>
      </c>
      <c r="Q1025" s="158">
        <v>17.268799999999999</v>
      </c>
      <c r="R1025" s="158">
        <v>37.5533</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1769</v>
      </c>
      <c r="C1026" s="154">
        <v>103024</v>
      </c>
      <c r="D1026" s="157">
        <v>44826</v>
      </c>
      <c r="E1026" s="158">
        <v>580.46656179130503</v>
      </c>
      <c r="F1026" s="158">
        <v>-0.21940000000000001</v>
      </c>
      <c r="G1026" s="158">
        <v>0.63859999999999995</v>
      </c>
      <c r="H1026" s="158">
        <v>-0.67230000000000001</v>
      </c>
      <c r="I1026" s="158">
        <v>0.65610000000000002</v>
      </c>
      <c r="J1026" s="158">
        <v>4.8362999999999996</v>
      </c>
      <c r="K1026" s="158">
        <v>21.692599999999999</v>
      </c>
      <c r="L1026" s="158">
        <v>9.3545999999999996</v>
      </c>
      <c r="M1026" s="158">
        <v>9.5728000000000009</v>
      </c>
      <c r="N1026" s="158">
        <v>11.038399999999999</v>
      </c>
      <c r="O1026" s="158">
        <v>22.241399999999999</v>
      </c>
      <c r="P1026" s="158">
        <v>14.5665</v>
      </c>
      <c r="Q1026" s="158">
        <v>14.715</v>
      </c>
      <c r="R1026" s="158">
        <v>36.51</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1844</v>
      </c>
      <c r="C1027" s="154">
        <v>101530</v>
      </c>
      <c r="D1027" s="157">
        <v>44826</v>
      </c>
      <c r="E1027" s="158">
        <v>591.73356003597701</v>
      </c>
      <c r="F1027" s="158">
        <v>-0.21929999999999999</v>
      </c>
      <c r="G1027" s="158">
        <v>0.63870000000000005</v>
      </c>
      <c r="H1027" s="158">
        <v>-0.67230000000000001</v>
      </c>
      <c r="I1027" s="158">
        <v>0.65620000000000001</v>
      </c>
      <c r="J1027" s="158">
        <v>4.8365999999999998</v>
      </c>
      <c r="K1027" s="158">
        <v>21.693000000000001</v>
      </c>
      <c r="L1027" s="158">
        <v>9.3552999999999997</v>
      </c>
      <c r="M1027" s="158">
        <v>9.5734999999999992</v>
      </c>
      <c r="N1027" s="158">
        <v>11.039199999999999</v>
      </c>
      <c r="O1027" s="158">
        <v>22.245799999999999</v>
      </c>
      <c r="P1027" s="158">
        <v>14.5692</v>
      </c>
      <c r="Q1027" s="158">
        <v>14.7896</v>
      </c>
      <c r="R1027" s="158">
        <v>36.510599999999997</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44826</v>
      </c>
      <c r="E1028" s="158">
        <v>56.341099999999997</v>
      </c>
      <c r="F1028" s="158">
        <v>-0.24629999999999999</v>
      </c>
      <c r="G1028" s="158">
        <v>0.27679999999999999</v>
      </c>
      <c r="H1028" s="158">
        <v>-1.7887999999999999</v>
      </c>
      <c r="I1028" s="158">
        <v>-0.45279999999999998</v>
      </c>
      <c r="J1028" s="158">
        <v>3.6987999999999999</v>
      </c>
      <c r="K1028" s="158">
        <v>20.040199999999999</v>
      </c>
      <c r="L1028" s="158">
        <v>5.0174000000000003</v>
      </c>
      <c r="M1028" s="158">
        <v>2.9817</v>
      </c>
      <c r="N1028" s="158">
        <v>2.3319000000000001</v>
      </c>
      <c r="O1028" s="158">
        <v>17.875</v>
      </c>
      <c r="P1028" s="158">
        <v>13.2912</v>
      </c>
      <c r="Q1028" s="158">
        <v>11.7371</v>
      </c>
      <c r="R1028" s="158">
        <v>30.253499999999999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44826</v>
      </c>
      <c r="E1029" s="158">
        <v>61.455300000000001</v>
      </c>
      <c r="F1029" s="158">
        <v>-0.2432</v>
      </c>
      <c r="G1029" s="158">
        <v>0.28620000000000001</v>
      </c>
      <c r="H1029" s="158">
        <v>-1.7672000000000001</v>
      </c>
      <c r="I1029" s="158">
        <v>-0.40949999999999998</v>
      </c>
      <c r="J1029" s="158">
        <v>3.7995000000000001</v>
      </c>
      <c r="K1029" s="158">
        <v>20.392199999999999</v>
      </c>
      <c r="L1029" s="158">
        <v>5.6395999999999997</v>
      </c>
      <c r="M1029" s="158">
        <v>3.8997999999999999</v>
      </c>
      <c r="N1029" s="158">
        <v>3.5747</v>
      </c>
      <c r="O1029" s="158">
        <v>19.3582</v>
      </c>
      <c r="P1029" s="158">
        <v>14.671099999999999</v>
      </c>
      <c r="Q1029" s="158">
        <v>15.3439</v>
      </c>
      <c r="R1029" s="158">
        <v>31.8733</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44826</v>
      </c>
      <c r="E1030" s="158">
        <v>355.3091</v>
      </c>
      <c r="F1030" s="158">
        <v>-0.34760000000000002</v>
      </c>
      <c r="G1030" s="158">
        <v>0.65739999999999998</v>
      </c>
      <c r="H1030" s="158">
        <v>-1.0282</v>
      </c>
      <c r="I1030" s="158">
        <v>0.28010000000000002</v>
      </c>
      <c r="J1030" s="158">
        <v>4.9420000000000002</v>
      </c>
      <c r="K1030" s="158">
        <v>22.166599999999999</v>
      </c>
      <c r="L1030" s="158">
        <v>12.317500000000001</v>
      </c>
      <c r="M1030" s="158">
        <v>11.5677</v>
      </c>
      <c r="N1030" s="158">
        <v>7.8954000000000004</v>
      </c>
      <c r="O1030" s="158">
        <v>19.977</v>
      </c>
      <c r="P1030" s="158">
        <v>13.6448</v>
      </c>
      <c r="Q1030" s="158">
        <v>12.823600000000001</v>
      </c>
      <c r="R1030" s="158">
        <v>30.642399999999999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44826</v>
      </c>
      <c r="E1031" s="158">
        <v>392.90550000000002</v>
      </c>
      <c r="F1031" s="158">
        <v>-0.34439999999999998</v>
      </c>
      <c r="G1031" s="158">
        <v>0.66830000000000001</v>
      </c>
      <c r="H1031" s="158">
        <v>-1.0046999999999999</v>
      </c>
      <c r="I1031" s="158">
        <v>0.32650000000000001</v>
      </c>
      <c r="J1031" s="158">
        <v>5.0488999999999997</v>
      </c>
      <c r="K1031" s="158">
        <v>22.531500000000001</v>
      </c>
      <c r="L1031" s="158">
        <v>12.9823</v>
      </c>
      <c r="M1031" s="158">
        <v>12.547800000000001</v>
      </c>
      <c r="N1031" s="158">
        <v>9.1378000000000004</v>
      </c>
      <c r="O1031" s="158">
        <v>20.738099999999999</v>
      </c>
      <c r="P1031" s="158">
        <v>14.7371</v>
      </c>
      <c r="Q1031" s="158">
        <v>16.5199</v>
      </c>
      <c r="R1031" s="158">
        <v>32.099499999999999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44826</v>
      </c>
      <c r="E1032" s="158">
        <v>17.63</v>
      </c>
      <c r="F1032" s="158">
        <v>5.6800000000000003E-2</v>
      </c>
      <c r="G1032" s="158">
        <v>0.85809999999999997</v>
      </c>
      <c r="H1032" s="158">
        <v>-1.1216999999999999</v>
      </c>
      <c r="I1032" s="158">
        <v>5.6800000000000003E-2</v>
      </c>
      <c r="J1032" s="158">
        <v>4.0731999999999999</v>
      </c>
      <c r="K1032" s="158">
        <v>20.0136</v>
      </c>
      <c r="L1032" s="158">
        <v>8.76</v>
      </c>
      <c r="M1032" s="158">
        <v>2.3809999999999998</v>
      </c>
      <c r="N1032" s="158">
        <v>4.4431000000000003</v>
      </c>
      <c r="O1032" s="158"/>
      <c r="P1032" s="158"/>
      <c r="Q1032" s="158">
        <v>22.471</v>
      </c>
      <c r="R1032" s="158">
        <v>30.450700000000001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44826</v>
      </c>
      <c r="E1033" s="158">
        <v>17.11</v>
      </c>
      <c r="F1033" s="158">
        <v>5.8500000000000003E-2</v>
      </c>
      <c r="G1033" s="158">
        <v>0.88439999999999996</v>
      </c>
      <c r="H1033" s="158">
        <v>-1.0983000000000001</v>
      </c>
      <c r="I1033" s="158">
        <v>5.8500000000000003E-2</v>
      </c>
      <c r="J1033" s="158">
        <v>4.0122</v>
      </c>
      <c r="K1033" s="158">
        <v>19.650300000000001</v>
      </c>
      <c r="L1033" s="158">
        <v>8.0859000000000005</v>
      </c>
      <c r="M1033" s="158">
        <v>1.4226000000000001</v>
      </c>
      <c r="N1033" s="158">
        <v>3.1966000000000001</v>
      </c>
      <c r="O1033" s="158"/>
      <c r="P1033" s="158"/>
      <c r="Q1033" s="158">
        <v>21.167200000000001</v>
      </c>
      <c r="R1033" s="158">
        <v>29.074300000000001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44826</v>
      </c>
      <c r="E1034" s="158">
        <v>106.61239999999999</v>
      </c>
      <c r="F1034" s="158">
        <v>-0.64539999999999997</v>
      </c>
      <c r="G1034" s="158">
        <v>-7.3499999999999996E-2</v>
      </c>
      <c r="H1034" s="158">
        <v>-1.8341000000000001</v>
      </c>
      <c r="I1034" s="158">
        <v>-0.73799999999999999</v>
      </c>
      <c r="J1034" s="158">
        <v>2.8197000000000001</v>
      </c>
      <c r="K1034" s="158">
        <v>17.892900000000001</v>
      </c>
      <c r="L1034" s="158">
        <v>7.1157000000000004</v>
      </c>
      <c r="M1034" s="158">
        <v>6.4542000000000002</v>
      </c>
      <c r="N1034" s="158">
        <v>4.3105000000000002</v>
      </c>
      <c r="O1034" s="158">
        <v>20.206600000000002</v>
      </c>
      <c r="P1034" s="158">
        <v>11.5433</v>
      </c>
      <c r="Q1034" s="158">
        <v>13.3697</v>
      </c>
      <c r="R1034" s="158">
        <v>34.382199999999997</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44826</v>
      </c>
      <c r="E1035" s="158">
        <v>203.56</v>
      </c>
      <c r="F1035" s="158">
        <v>-0.64770000000000005</v>
      </c>
      <c r="G1035" s="158">
        <v>-0.08</v>
      </c>
      <c r="H1035" s="158">
        <v>-1.8484</v>
      </c>
      <c r="I1035" s="158">
        <v>-0.76700000000000002</v>
      </c>
      <c r="J1035" s="158">
        <v>2.7555999999999998</v>
      </c>
      <c r="K1035" s="158">
        <v>17.677800000000001</v>
      </c>
      <c r="L1035" s="158">
        <v>6.7419000000000002</v>
      </c>
      <c r="M1035" s="158">
        <v>5.9145000000000003</v>
      </c>
      <c r="N1035" s="158">
        <v>3.6322999999999999</v>
      </c>
      <c r="O1035" s="158">
        <v>19.5627</v>
      </c>
      <c r="P1035" s="158">
        <v>10.942600000000001</v>
      </c>
      <c r="Q1035" s="158">
        <v>12.3117</v>
      </c>
      <c r="R1035" s="158">
        <v>33.6053</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-0.14812542372881354</v>
      </c>
      <c r="G1036" s="160">
        <v>0.54030677966101692</v>
      </c>
      <c r="H1036" s="160">
        <v>-1.4781559322033901</v>
      </c>
      <c r="I1036" s="160">
        <v>-0.12263050847457624</v>
      </c>
      <c r="J1036" s="160">
        <v>3.5677220338983049</v>
      </c>
      <c r="K1036" s="160">
        <v>19.292891525423727</v>
      </c>
      <c r="L1036" s="160">
        <v>6.2046779661016949</v>
      </c>
      <c r="M1036" s="160">
        <v>4.6213067796610163</v>
      </c>
      <c r="N1036" s="160">
        <v>4.0445525423728803</v>
      </c>
      <c r="O1036" s="160">
        <v>20.423566666666673</v>
      </c>
      <c r="P1036" s="160">
        <v>12.642334042553196</v>
      </c>
      <c r="Q1036" s="160">
        <v>16.725852542372884</v>
      </c>
      <c r="R1036" s="160">
        <v>31.522216949152554</v>
      </c>
    </row>
    <row r="1037" spans="1:34" x14ac:dyDescent="0.3">
      <c r="A1037" s="159" t="s">
        <v>407</v>
      </c>
      <c r="B1037" s="154"/>
      <c r="C1037" s="154"/>
      <c r="D1037" s="154"/>
      <c r="E1037" s="154"/>
      <c r="F1037" s="160">
        <v>-0.1525</v>
      </c>
      <c r="G1037" s="160">
        <v>0.57920000000000005</v>
      </c>
      <c r="H1037" s="160">
        <v>-1.4514</v>
      </c>
      <c r="I1037" s="160">
        <v>5.4000000000000003E-3</v>
      </c>
      <c r="J1037" s="160">
        <v>3.6899000000000002</v>
      </c>
      <c r="K1037" s="160">
        <v>18.946000000000002</v>
      </c>
      <c r="L1037" s="160">
        <v>6.2835000000000001</v>
      </c>
      <c r="M1037" s="160">
        <v>4.9504000000000001</v>
      </c>
      <c r="N1037" s="160">
        <v>3.7629000000000001</v>
      </c>
      <c r="O1037" s="160">
        <v>20.206600000000002</v>
      </c>
      <c r="P1037" s="160">
        <v>13.252599999999999</v>
      </c>
      <c r="Q1037" s="160">
        <v>16.200500000000002</v>
      </c>
      <c r="R1037" s="160">
        <v>31.165299999999998</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1770</v>
      </c>
      <c r="C1040" s="154"/>
      <c r="D1040" s="157">
        <v>44826</v>
      </c>
      <c r="E1040" s="158">
        <v>346.09</v>
      </c>
      <c r="F1040" s="158">
        <v>-0.56599999999999995</v>
      </c>
      <c r="G1040" s="158">
        <v>6.9400000000000003E-2</v>
      </c>
      <c r="H1040" s="158">
        <v>-1.6203000000000001</v>
      </c>
      <c r="I1040" s="158">
        <v>-1.0153000000000001</v>
      </c>
      <c r="J1040" s="158">
        <v>1.5551999999999999</v>
      </c>
      <c r="K1040" s="158">
        <v>15.8809</v>
      </c>
      <c r="L1040" s="158">
        <v>3.6724999999999999</v>
      </c>
      <c r="M1040" s="158">
        <v>4.3288000000000002</v>
      </c>
      <c r="N1040" s="158">
        <v>1.1811</v>
      </c>
      <c r="O1040" s="158">
        <v>16.443000000000001</v>
      </c>
      <c r="P1040" s="158">
        <v>10.3909</v>
      </c>
      <c r="Q1040" s="158">
        <v>19.376100000000001</v>
      </c>
      <c r="R1040" s="158">
        <v>27.8477</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44826</v>
      </c>
      <c r="E1041" s="158">
        <v>346.09</v>
      </c>
      <c r="F1041" s="158">
        <v>-0.56599999999999995</v>
      </c>
      <c r="G1041" s="158">
        <v>6.9400000000000003E-2</v>
      </c>
      <c r="H1041" s="158">
        <v>-1.6203000000000001</v>
      </c>
      <c r="I1041" s="158">
        <v>-1.0153000000000001</v>
      </c>
      <c r="J1041" s="158">
        <v>1.5551999999999999</v>
      </c>
      <c r="K1041" s="158">
        <v>15.8809</v>
      </c>
      <c r="L1041" s="158">
        <v>3.6724999999999999</v>
      </c>
      <c r="M1041" s="158">
        <v>4.3288000000000002</v>
      </c>
      <c r="N1041" s="158">
        <v>1.1811</v>
      </c>
      <c r="O1041" s="158">
        <v>16.443000000000001</v>
      </c>
      <c r="P1041" s="158">
        <v>10.3909</v>
      </c>
      <c r="Q1041" s="158">
        <v>19.306899999999999</v>
      </c>
      <c r="R1041" s="158">
        <v>27.8477</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44826</v>
      </c>
      <c r="E1042" s="158">
        <v>375.33</v>
      </c>
      <c r="F1042" s="158">
        <v>-0.56169999999999998</v>
      </c>
      <c r="G1042" s="158">
        <v>7.4700000000000003E-2</v>
      </c>
      <c r="H1042" s="158">
        <v>-1.607</v>
      </c>
      <c r="I1042" s="158">
        <v>-0.98919999999999997</v>
      </c>
      <c r="J1042" s="158">
        <v>1.6163000000000001</v>
      </c>
      <c r="K1042" s="158">
        <v>16.082599999999999</v>
      </c>
      <c r="L1042" s="158">
        <v>4.0328999999999997</v>
      </c>
      <c r="M1042" s="158">
        <v>4.8613</v>
      </c>
      <c r="N1042" s="158">
        <v>1.8728</v>
      </c>
      <c r="O1042" s="158">
        <v>17.227399999999999</v>
      </c>
      <c r="P1042" s="158">
        <v>11.229200000000001</v>
      </c>
      <c r="Q1042" s="158">
        <v>14.5343</v>
      </c>
      <c r="R1042" s="158">
        <v>28.710799999999999</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44826</v>
      </c>
      <c r="E1043" s="158">
        <v>49.77</v>
      </c>
      <c r="F1043" s="158">
        <v>-8.0299999999999996E-2</v>
      </c>
      <c r="G1043" s="158">
        <v>0.3427</v>
      </c>
      <c r="H1043" s="158">
        <v>-1.1127</v>
      </c>
      <c r="I1043" s="158">
        <v>-0.53959999999999997</v>
      </c>
      <c r="J1043" s="158">
        <v>1.5093000000000001</v>
      </c>
      <c r="K1043" s="158">
        <v>15.5829</v>
      </c>
      <c r="L1043" s="158">
        <v>0.42370000000000002</v>
      </c>
      <c r="M1043" s="158">
        <v>-1.1912</v>
      </c>
      <c r="N1043" s="158">
        <v>-4.9646999999999997</v>
      </c>
      <c r="O1043" s="158">
        <v>15.148899999999999</v>
      </c>
      <c r="P1043" s="158">
        <v>14.481999999999999</v>
      </c>
      <c r="Q1043" s="158">
        <v>15.5677</v>
      </c>
      <c r="R1043" s="158">
        <v>22.198599999999999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44826</v>
      </c>
      <c r="E1044" s="158">
        <v>44.4</v>
      </c>
      <c r="F1044" s="158">
        <v>-0.09</v>
      </c>
      <c r="G1044" s="158">
        <v>0.33900000000000002</v>
      </c>
      <c r="H1044" s="158">
        <v>-1.1355999999999999</v>
      </c>
      <c r="I1044" s="158">
        <v>-0.58220000000000005</v>
      </c>
      <c r="J1044" s="158">
        <v>1.4161999999999999</v>
      </c>
      <c r="K1044" s="158">
        <v>15.264799999999999</v>
      </c>
      <c r="L1044" s="158">
        <v>-0.13500000000000001</v>
      </c>
      <c r="M1044" s="158">
        <v>-2.0299999999999998</v>
      </c>
      <c r="N1044" s="158">
        <v>-6.0515999999999996</v>
      </c>
      <c r="O1044" s="158">
        <v>13.793699999999999</v>
      </c>
      <c r="P1044" s="158">
        <v>13.0662</v>
      </c>
      <c r="Q1044" s="158">
        <v>12.432700000000001</v>
      </c>
      <c r="R1044" s="158">
        <v>20.7728</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1974</v>
      </c>
      <c r="C1045" s="154">
        <v>150187</v>
      </c>
      <c r="D1045" s="157">
        <v>44826</v>
      </c>
      <c r="E1045" s="158">
        <v>158.0813</v>
      </c>
      <c r="F1045" s="158">
        <v>-0.43730000000000002</v>
      </c>
      <c r="G1045" s="158">
        <v>-4.7500000000000001E-2</v>
      </c>
      <c r="H1045" s="158">
        <v>-1.5034000000000001</v>
      </c>
      <c r="I1045" s="158">
        <v>-0.82030000000000003</v>
      </c>
      <c r="J1045" s="158">
        <v>1.1291</v>
      </c>
      <c r="K1045" s="158">
        <v>14.4794</v>
      </c>
      <c r="L1045" s="158">
        <v>3.8458000000000001</v>
      </c>
      <c r="M1045" s="158">
        <v>5.0304000000000002</v>
      </c>
      <c r="N1045" s="158">
        <v>2.3445</v>
      </c>
      <c r="O1045" s="158">
        <v>17.120200000000001</v>
      </c>
      <c r="P1045" s="158">
        <v>13.183</v>
      </c>
      <c r="Q1045" s="158">
        <v>15.1852</v>
      </c>
      <c r="R1045" s="158">
        <v>25.642499999999998</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1997</v>
      </c>
      <c r="C1046" s="154">
        <v>150185</v>
      </c>
      <c r="D1046" s="157">
        <v>44826</v>
      </c>
      <c r="E1046" s="158">
        <v>141.6816</v>
      </c>
      <c r="F1046" s="158">
        <v>-0.44069999999999998</v>
      </c>
      <c r="G1046" s="158">
        <v>-5.7299999999999997E-2</v>
      </c>
      <c r="H1046" s="158">
        <v>-1.5267999999999999</v>
      </c>
      <c r="I1046" s="158">
        <v>-0.86839999999999995</v>
      </c>
      <c r="J1046" s="158">
        <v>1.0194000000000001</v>
      </c>
      <c r="K1046" s="158">
        <v>14.1088</v>
      </c>
      <c r="L1046" s="158">
        <v>3.1951999999999998</v>
      </c>
      <c r="M1046" s="158">
        <v>4.0705</v>
      </c>
      <c r="N1046" s="158">
        <v>1.1000000000000001</v>
      </c>
      <c r="O1046" s="158">
        <v>15.749599999999999</v>
      </c>
      <c r="P1046" s="158">
        <v>11.792</v>
      </c>
      <c r="Q1046" s="158">
        <v>15.8598</v>
      </c>
      <c r="R1046" s="158">
        <v>24.104199999999999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44826</v>
      </c>
      <c r="E1049" s="158">
        <v>46.38</v>
      </c>
      <c r="F1049" s="158">
        <v>-0.27950000000000003</v>
      </c>
      <c r="G1049" s="158">
        <v>0.21609999999999999</v>
      </c>
      <c r="H1049" s="158">
        <v>-1.0876999999999999</v>
      </c>
      <c r="I1049" s="158">
        <v>-8.6199999999999999E-2</v>
      </c>
      <c r="J1049" s="158">
        <v>1.9564999999999999</v>
      </c>
      <c r="K1049" s="158">
        <v>15.488</v>
      </c>
      <c r="L1049" s="158">
        <v>3.8048000000000002</v>
      </c>
      <c r="M1049" s="158">
        <v>3.2961999999999998</v>
      </c>
      <c r="N1049" s="158">
        <v>0.3896</v>
      </c>
      <c r="O1049" s="158">
        <v>20.254200000000001</v>
      </c>
      <c r="P1049" s="158">
        <v>15.4033</v>
      </c>
      <c r="Q1049" s="158">
        <v>14.8888</v>
      </c>
      <c r="R1049" s="158">
        <v>25.879200000000001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44826</v>
      </c>
      <c r="E1050" s="158">
        <v>41.55</v>
      </c>
      <c r="F1050" s="158">
        <v>-0.28799999999999998</v>
      </c>
      <c r="G1050" s="158">
        <v>0.19289999999999999</v>
      </c>
      <c r="H1050" s="158">
        <v>-1.1419999999999999</v>
      </c>
      <c r="I1050" s="158">
        <v>-0.16819999999999999</v>
      </c>
      <c r="J1050" s="158">
        <v>1.8132999999999999</v>
      </c>
      <c r="K1050" s="158">
        <v>15.033200000000001</v>
      </c>
      <c r="L1050" s="158">
        <v>3.0249999999999999</v>
      </c>
      <c r="M1050" s="158">
        <v>2.1385999999999998</v>
      </c>
      <c r="N1050" s="158">
        <v>-1.095</v>
      </c>
      <c r="O1050" s="158">
        <v>18.476400000000002</v>
      </c>
      <c r="P1050" s="158">
        <v>13.8443</v>
      </c>
      <c r="Q1050" s="158">
        <v>12.493499999999999</v>
      </c>
      <c r="R1050" s="158">
        <v>23.9602</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44826</v>
      </c>
      <c r="E1051" s="158">
        <v>312.36399999999998</v>
      </c>
      <c r="F1051" s="158">
        <v>-0.6109</v>
      </c>
      <c r="G1051" s="158">
        <v>0.1777</v>
      </c>
      <c r="H1051" s="158">
        <v>-1.3165</v>
      </c>
      <c r="I1051" s="158">
        <v>-0.41</v>
      </c>
      <c r="J1051" s="158">
        <v>1.9997</v>
      </c>
      <c r="K1051" s="158">
        <v>17.5184</v>
      </c>
      <c r="L1051" s="158">
        <v>6.74</v>
      </c>
      <c r="M1051" s="158">
        <v>4.2310999999999996</v>
      </c>
      <c r="N1051" s="158">
        <v>-2.3521000000000001</v>
      </c>
      <c r="O1051" s="158">
        <v>13.259</v>
      </c>
      <c r="P1051" s="158">
        <v>9.1914999999999996</v>
      </c>
      <c r="Q1051" s="158">
        <v>11.203200000000001</v>
      </c>
      <c r="R1051" s="158">
        <v>23.055499999999999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44826</v>
      </c>
      <c r="E1052" s="158">
        <v>292.48500000000001</v>
      </c>
      <c r="F1052" s="158">
        <v>-0.61299999999999999</v>
      </c>
      <c r="G1052" s="158">
        <v>0.17119999999999999</v>
      </c>
      <c r="H1052" s="158">
        <v>-1.3311999999999999</v>
      </c>
      <c r="I1052" s="158">
        <v>-0.43980000000000002</v>
      </c>
      <c r="J1052" s="158">
        <v>1.9320999999999999</v>
      </c>
      <c r="K1052" s="158">
        <v>17.282499999999999</v>
      </c>
      <c r="L1052" s="158">
        <v>6.3056000000000001</v>
      </c>
      <c r="M1052" s="158">
        <v>3.6133999999999999</v>
      </c>
      <c r="N1052" s="158">
        <v>-3.1211000000000002</v>
      </c>
      <c r="O1052" s="158">
        <v>12.388299999999999</v>
      </c>
      <c r="P1052" s="158">
        <v>8.3889999999999993</v>
      </c>
      <c r="Q1052" s="158">
        <v>18.8475</v>
      </c>
      <c r="R1052" s="158">
        <v>22.103100000000001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44826</v>
      </c>
      <c r="E1053" s="158">
        <v>60.62</v>
      </c>
      <c r="F1053" s="158">
        <v>-0.2797</v>
      </c>
      <c r="G1053" s="158">
        <v>0.41410000000000002</v>
      </c>
      <c r="H1053" s="158">
        <v>-0.99619999999999997</v>
      </c>
      <c r="I1053" s="158">
        <v>-0.36159999999999998</v>
      </c>
      <c r="J1053" s="158">
        <v>1.968</v>
      </c>
      <c r="K1053" s="158">
        <v>16.644200000000001</v>
      </c>
      <c r="L1053" s="158">
        <v>4.3552999999999997</v>
      </c>
      <c r="M1053" s="158">
        <v>4.6616</v>
      </c>
      <c r="N1053" s="158">
        <v>1.2526999999999999</v>
      </c>
      <c r="O1053" s="158">
        <v>17.677099999999999</v>
      </c>
      <c r="P1053" s="158">
        <v>13.551299999999999</v>
      </c>
      <c r="Q1053" s="158">
        <v>14.459099999999999</v>
      </c>
      <c r="R1053" s="158">
        <v>26.055199999999999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2031</v>
      </c>
      <c r="C1054" s="154">
        <v>111940</v>
      </c>
      <c r="D1054" s="157">
        <v>44826</v>
      </c>
      <c r="E1054" s="158">
        <v>55.14</v>
      </c>
      <c r="F1054" s="158">
        <v>-0.2893</v>
      </c>
      <c r="G1054" s="158">
        <v>0.40060000000000001</v>
      </c>
      <c r="H1054" s="158">
        <v>-1.0232000000000001</v>
      </c>
      <c r="I1054" s="158">
        <v>-0.41539999999999999</v>
      </c>
      <c r="J1054" s="158">
        <v>1.8283</v>
      </c>
      <c r="K1054" s="158">
        <v>16.181999999999999</v>
      </c>
      <c r="L1054" s="158">
        <v>3.5299</v>
      </c>
      <c r="M1054" s="158">
        <v>3.4327999999999999</v>
      </c>
      <c r="N1054" s="158">
        <v>-0.2893</v>
      </c>
      <c r="O1054" s="158">
        <v>15.8613</v>
      </c>
      <c r="P1054" s="158">
        <v>12.0632</v>
      </c>
      <c r="Q1054" s="158">
        <v>13.6417</v>
      </c>
      <c r="R1054" s="158">
        <v>24.192499999999999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44826</v>
      </c>
      <c r="E1055" s="158">
        <v>1650.2518917248301</v>
      </c>
      <c r="F1055" s="158">
        <v>-0.59830000000000005</v>
      </c>
      <c r="G1055" s="158">
        <v>-4.6300000000000001E-2</v>
      </c>
      <c r="H1055" s="158">
        <v>-1.9015</v>
      </c>
      <c r="I1055" s="158">
        <v>-1.6697</v>
      </c>
      <c r="J1055" s="158">
        <v>-0.22409999999999999</v>
      </c>
      <c r="K1055" s="158">
        <v>11.4833</v>
      </c>
      <c r="L1055" s="158">
        <v>1.6906000000000001</v>
      </c>
      <c r="M1055" s="158">
        <v>-0.89239999999999997</v>
      </c>
      <c r="N1055" s="158">
        <v>-2.2513000000000001</v>
      </c>
      <c r="O1055" s="158">
        <v>15.728400000000001</v>
      </c>
      <c r="P1055" s="158">
        <v>9.4985999999999997</v>
      </c>
      <c r="Q1055" s="158">
        <v>19.3782</v>
      </c>
      <c r="R1055" s="158">
        <v>29.0078</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44826</v>
      </c>
      <c r="E1056" s="158">
        <v>743.96979999999996</v>
      </c>
      <c r="F1056" s="158">
        <v>-0.59609999999999996</v>
      </c>
      <c r="G1056" s="158">
        <v>-3.9699999999999999E-2</v>
      </c>
      <c r="H1056" s="158">
        <v>-1.8867</v>
      </c>
      <c r="I1056" s="158">
        <v>-1.6405000000000001</v>
      </c>
      <c r="J1056" s="158">
        <v>-0.15909999999999999</v>
      </c>
      <c r="K1056" s="158">
        <v>11.6938</v>
      </c>
      <c r="L1056" s="158">
        <v>2.0710000000000002</v>
      </c>
      <c r="M1056" s="158">
        <v>-0.34150000000000003</v>
      </c>
      <c r="N1056" s="158">
        <v>-1.5313000000000001</v>
      </c>
      <c r="O1056" s="158">
        <v>16.584199999999999</v>
      </c>
      <c r="P1056" s="158">
        <v>10.3538</v>
      </c>
      <c r="Q1056" s="158">
        <v>12.4122</v>
      </c>
      <c r="R1056" s="158">
        <v>29.950700000000001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44826</v>
      </c>
      <c r="E1057" s="158">
        <v>889.41629177677305</v>
      </c>
      <c r="F1057" s="158">
        <v>-0.66359999999999997</v>
      </c>
      <c r="G1057" s="158">
        <v>-0.29010000000000002</v>
      </c>
      <c r="H1057" s="158">
        <v>-1.9035</v>
      </c>
      <c r="I1057" s="158">
        <v>-1.4097999999999999</v>
      </c>
      <c r="J1057" s="158">
        <v>0.87370000000000003</v>
      </c>
      <c r="K1057" s="158">
        <v>14.736700000000001</v>
      </c>
      <c r="L1057" s="158">
        <v>5.3258000000000001</v>
      </c>
      <c r="M1057" s="158">
        <v>8.7303999999999995</v>
      </c>
      <c r="N1057" s="158">
        <v>6.9065000000000003</v>
      </c>
      <c r="O1057" s="158">
        <v>15.189299999999999</v>
      </c>
      <c r="P1057" s="158">
        <v>10.9254</v>
      </c>
      <c r="Q1057" s="158">
        <v>18.786899999999999</v>
      </c>
      <c r="R1057" s="158">
        <v>30.970500000000001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44826</v>
      </c>
      <c r="E1058" s="158">
        <v>771.37199999999996</v>
      </c>
      <c r="F1058" s="158">
        <v>-0.66190000000000004</v>
      </c>
      <c r="G1058" s="158">
        <v>-0.28499999999999998</v>
      </c>
      <c r="H1058" s="158">
        <v>-1.8926000000000001</v>
      </c>
      <c r="I1058" s="158">
        <v>-1.3892</v>
      </c>
      <c r="J1058" s="158">
        <v>0.92069999999999996</v>
      </c>
      <c r="K1058" s="158">
        <v>14.9091</v>
      </c>
      <c r="L1058" s="158">
        <v>5.6405000000000003</v>
      </c>
      <c r="M1058" s="158">
        <v>9.2163000000000004</v>
      </c>
      <c r="N1058" s="158">
        <v>7.5426000000000002</v>
      </c>
      <c r="O1058" s="158">
        <v>15.8606</v>
      </c>
      <c r="P1058" s="158">
        <v>11.623900000000001</v>
      </c>
      <c r="Q1058" s="158">
        <v>13.4329</v>
      </c>
      <c r="R1058" s="158">
        <v>31.7376</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44826</v>
      </c>
      <c r="E1059" s="158">
        <v>320.0883</v>
      </c>
      <c r="F1059" s="158">
        <v>-0.42799999999999999</v>
      </c>
      <c r="G1059" s="158">
        <v>0.26900000000000002</v>
      </c>
      <c r="H1059" s="158">
        <v>-1.4173</v>
      </c>
      <c r="I1059" s="158">
        <v>-0.70350000000000001</v>
      </c>
      <c r="J1059" s="158">
        <v>1.7318</v>
      </c>
      <c r="K1059" s="158">
        <v>17.276599999999998</v>
      </c>
      <c r="L1059" s="158">
        <v>3.3993000000000002</v>
      </c>
      <c r="M1059" s="158">
        <v>2.46</v>
      </c>
      <c r="N1059" s="158">
        <v>0.71050000000000002</v>
      </c>
      <c r="O1059" s="158">
        <v>15.202400000000001</v>
      </c>
      <c r="P1059" s="158">
        <v>10.5273</v>
      </c>
      <c r="Q1059" s="158">
        <v>19.133600000000001</v>
      </c>
      <c r="R1059" s="158">
        <v>24.485299999999999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44826</v>
      </c>
      <c r="E1060" s="158">
        <v>346.25869999999998</v>
      </c>
      <c r="F1060" s="158">
        <v>-0.4254</v>
      </c>
      <c r="G1060" s="158">
        <v>0.27660000000000001</v>
      </c>
      <c r="H1060" s="158">
        <v>-1.3996999999999999</v>
      </c>
      <c r="I1060" s="158">
        <v>-0.66720000000000002</v>
      </c>
      <c r="J1060" s="158">
        <v>1.8130999999999999</v>
      </c>
      <c r="K1060" s="158">
        <v>17.554200000000002</v>
      </c>
      <c r="L1060" s="158">
        <v>3.8892000000000002</v>
      </c>
      <c r="M1060" s="158">
        <v>3.1871999999999998</v>
      </c>
      <c r="N1060" s="158">
        <v>1.6634</v>
      </c>
      <c r="O1060" s="158">
        <v>16.293399999999998</v>
      </c>
      <c r="P1060" s="158">
        <v>11.4979</v>
      </c>
      <c r="Q1060" s="158">
        <v>12.808299999999999</v>
      </c>
      <c r="R1060" s="158">
        <v>25.662199999999999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44826</v>
      </c>
      <c r="E1061" s="158">
        <v>66.98</v>
      </c>
      <c r="F1061" s="158">
        <v>-0.56410000000000005</v>
      </c>
      <c r="G1061" s="158">
        <v>-0.10440000000000001</v>
      </c>
      <c r="H1061" s="158">
        <v>-1.6735</v>
      </c>
      <c r="I1061" s="158">
        <v>-1.3694999999999999</v>
      </c>
      <c r="J1061" s="158">
        <v>0.6008</v>
      </c>
      <c r="K1061" s="158">
        <v>13.989100000000001</v>
      </c>
      <c r="L1061" s="158">
        <v>2.9195000000000002</v>
      </c>
      <c r="M1061" s="158">
        <v>4.9513999999999996</v>
      </c>
      <c r="N1061" s="158">
        <v>3.9739</v>
      </c>
      <c r="O1061" s="158">
        <v>17.136700000000001</v>
      </c>
      <c r="P1061" s="158">
        <v>12.1387</v>
      </c>
      <c r="Q1061" s="158">
        <v>14.1793</v>
      </c>
      <c r="R1061" s="158">
        <v>28.521899999999999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44826</v>
      </c>
      <c r="E1062" s="158">
        <v>72.37</v>
      </c>
      <c r="F1062" s="158">
        <v>-0.57699999999999996</v>
      </c>
      <c r="G1062" s="158">
        <v>-9.6600000000000005E-2</v>
      </c>
      <c r="H1062" s="158">
        <v>-1.6577999999999999</v>
      </c>
      <c r="I1062" s="158">
        <v>-1.3361000000000001</v>
      </c>
      <c r="J1062" s="158">
        <v>0.63970000000000005</v>
      </c>
      <c r="K1062" s="158">
        <v>14.1663</v>
      </c>
      <c r="L1062" s="158">
        <v>3.2530000000000001</v>
      </c>
      <c r="M1062" s="158">
        <v>5.4649000000000001</v>
      </c>
      <c r="N1062" s="158">
        <v>4.6414</v>
      </c>
      <c r="O1062" s="158">
        <v>17.863600000000002</v>
      </c>
      <c r="P1062" s="158">
        <v>12.957700000000001</v>
      </c>
      <c r="Q1062" s="158">
        <v>15.019</v>
      </c>
      <c r="R1062" s="158">
        <v>29.3111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44826</v>
      </c>
      <c r="E1063" s="158">
        <v>40.200000000000003</v>
      </c>
      <c r="F1063" s="158">
        <v>-0.32229999999999998</v>
      </c>
      <c r="G1063" s="158">
        <v>9.9599999999999994E-2</v>
      </c>
      <c r="H1063" s="158">
        <v>-1.6875</v>
      </c>
      <c r="I1063" s="158">
        <v>-0.91200000000000003</v>
      </c>
      <c r="J1063" s="158">
        <v>2.0045999999999999</v>
      </c>
      <c r="K1063" s="158">
        <v>17.2012</v>
      </c>
      <c r="L1063" s="158">
        <v>3.3685</v>
      </c>
      <c r="M1063" s="158">
        <v>4.2801999999999998</v>
      </c>
      <c r="N1063" s="158">
        <v>1.8494999999999999</v>
      </c>
      <c r="O1063" s="158">
        <v>18.5243</v>
      </c>
      <c r="P1063" s="158">
        <v>11.0092</v>
      </c>
      <c r="Q1063" s="158">
        <v>14.3704</v>
      </c>
      <c r="R1063" s="158">
        <v>28.6204</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44826</v>
      </c>
      <c r="E1064" s="158">
        <v>44.73</v>
      </c>
      <c r="F1064" s="158">
        <v>-0.3342</v>
      </c>
      <c r="G1064" s="158">
        <v>0.1119</v>
      </c>
      <c r="H1064" s="158">
        <v>-1.6707000000000001</v>
      </c>
      <c r="I1064" s="158">
        <v>-0.86439999999999995</v>
      </c>
      <c r="J1064" s="158">
        <v>2.1</v>
      </c>
      <c r="K1064" s="158">
        <v>17.5868</v>
      </c>
      <c r="L1064" s="158">
        <v>3.8782999999999999</v>
      </c>
      <c r="M1064" s="158">
        <v>5.1234000000000002</v>
      </c>
      <c r="N1064" s="158">
        <v>3.0169999999999999</v>
      </c>
      <c r="O1064" s="158">
        <v>19.871600000000001</v>
      </c>
      <c r="P1064" s="158">
        <v>12.539899999999999</v>
      </c>
      <c r="Q1064" s="158">
        <v>14.345000000000001</v>
      </c>
      <c r="R1064" s="158">
        <v>30.116700000000002</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44826</v>
      </c>
      <c r="E1065" s="158">
        <v>55.456000000000003</v>
      </c>
      <c r="F1065" s="158">
        <v>-0.21049999999999999</v>
      </c>
      <c r="G1065" s="158">
        <v>0.4365</v>
      </c>
      <c r="H1065" s="158">
        <v>-1.3431999999999999</v>
      </c>
      <c r="I1065" s="158">
        <v>-0.40229999999999999</v>
      </c>
      <c r="J1065" s="158">
        <v>2.1928999999999998</v>
      </c>
      <c r="K1065" s="158">
        <v>16.995799999999999</v>
      </c>
      <c r="L1065" s="158">
        <v>2.6202999999999999</v>
      </c>
      <c r="M1065" s="158">
        <v>2.2985000000000002</v>
      </c>
      <c r="N1065" s="158">
        <v>1.5678000000000001</v>
      </c>
      <c r="O1065" s="158">
        <v>17.522500000000001</v>
      </c>
      <c r="P1065" s="158">
        <v>11.9754</v>
      </c>
      <c r="Q1065" s="158">
        <v>12.7836</v>
      </c>
      <c r="R1065" s="158">
        <v>23.498699999999999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44826</v>
      </c>
      <c r="E1066" s="158">
        <v>49.933</v>
      </c>
      <c r="F1066" s="158">
        <v>-0.21579999999999999</v>
      </c>
      <c r="G1066" s="158">
        <v>0.4244</v>
      </c>
      <c r="H1066" s="158">
        <v>-1.3689</v>
      </c>
      <c r="I1066" s="158">
        <v>-0.4526</v>
      </c>
      <c r="J1066" s="158">
        <v>2.0811999999999999</v>
      </c>
      <c r="K1066" s="158">
        <v>16.6114</v>
      </c>
      <c r="L1066" s="158">
        <v>1.9664999999999999</v>
      </c>
      <c r="M1066" s="158">
        <v>1.3250999999999999</v>
      </c>
      <c r="N1066" s="158">
        <v>0.28720000000000001</v>
      </c>
      <c r="O1066" s="158">
        <v>16.1828</v>
      </c>
      <c r="P1066" s="158">
        <v>10.794700000000001</v>
      </c>
      <c r="Q1066" s="158">
        <v>10.3696</v>
      </c>
      <c r="R1066" s="158">
        <v>21.996600000000001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44826</v>
      </c>
      <c r="E1067" s="158">
        <v>33.94</v>
      </c>
      <c r="F1067" s="158">
        <v>-0.4108</v>
      </c>
      <c r="G1067" s="158">
        <v>0.14749999999999999</v>
      </c>
      <c r="H1067" s="158">
        <v>-1.3945000000000001</v>
      </c>
      <c r="I1067" s="158">
        <v>-0.3231</v>
      </c>
      <c r="J1067" s="158">
        <v>2.1981000000000002</v>
      </c>
      <c r="K1067" s="158">
        <v>15.8757</v>
      </c>
      <c r="L1067" s="158">
        <v>5.4364999999999997</v>
      </c>
      <c r="M1067" s="158">
        <v>5.3710000000000004</v>
      </c>
      <c r="N1067" s="158">
        <v>3.1610999999999998</v>
      </c>
      <c r="O1067" s="158">
        <v>13.8248</v>
      </c>
      <c r="P1067" s="158">
        <v>10.6356</v>
      </c>
      <c r="Q1067" s="158">
        <v>12.5871</v>
      </c>
      <c r="R1067" s="158">
        <v>23.953299999999999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1891</v>
      </c>
      <c r="C1068" s="154">
        <v>116547</v>
      </c>
      <c r="D1068" s="157">
        <v>44826</v>
      </c>
      <c r="E1068" s="158">
        <v>29.37</v>
      </c>
      <c r="F1068" s="158">
        <v>-0.44069999999999998</v>
      </c>
      <c r="G1068" s="158">
        <v>0.1022</v>
      </c>
      <c r="H1068" s="158">
        <v>-1.4430000000000001</v>
      </c>
      <c r="I1068" s="158">
        <v>-0.40689999999999998</v>
      </c>
      <c r="J1068" s="158">
        <v>2.0499999999999998</v>
      </c>
      <c r="K1068" s="158">
        <v>15.4481</v>
      </c>
      <c r="L1068" s="158">
        <v>4.6685999999999996</v>
      </c>
      <c r="M1068" s="158">
        <v>4.2229000000000001</v>
      </c>
      <c r="N1068" s="158">
        <v>1.6967000000000001</v>
      </c>
      <c r="O1068" s="158">
        <v>12.188700000000001</v>
      </c>
      <c r="P1068" s="158">
        <v>9.016</v>
      </c>
      <c r="Q1068" s="158">
        <v>10.6753</v>
      </c>
      <c r="R1068" s="158">
        <v>22.193999999999999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44826</v>
      </c>
      <c r="E1069" s="158">
        <v>44.04</v>
      </c>
      <c r="F1069" s="158">
        <v>-0.38450000000000001</v>
      </c>
      <c r="G1069" s="158">
        <v>0.1137</v>
      </c>
      <c r="H1069" s="158">
        <v>-1.6525000000000001</v>
      </c>
      <c r="I1069" s="158">
        <v>-1.0782</v>
      </c>
      <c r="J1069" s="158">
        <v>1.3812</v>
      </c>
      <c r="K1069" s="158">
        <v>15.6816</v>
      </c>
      <c r="L1069" s="158">
        <v>1.5916999999999999</v>
      </c>
      <c r="M1069" s="158">
        <v>-0.2717</v>
      </c>
      <c r="N1069" s="158">
        <v>-1.2335</v>
      </c>
      <c r="O1069" s="158">
        <v>16.441500000000001</v>
      </c>
      <c r="P1069" s="158">
        <v>11.254899999999999</v>
      </c>
      <c r="Q1069" s="158">
        <v>11.9861</v>
      </c>
      <c r="R1069" s="158">
        <v>24.0261</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44826</v>
      </c>
      <c r="E1070" s="158">
        <v>50.79</v>
      </c>
      <c r="F1070" s="158">
        <v>-0.37269999999999998</v>
      </c>
      <c r="G1070" s="158">
        <v>0.13800000000000001</v>
      </c>
      <c r="H1070" s="158">
        <v>-1.627</v>
      </c>
      <c r="I1070" s="158">
        <v>-1.0134000000000001</v>
      </c>
      <c r="J1070" s="158">
        <v>1.5190999999999999</v>
      </c>
      <c r="K1070" s="158">
        <v>16.117999999999999</v>
      </c>
      <c r="L1070" s="158">
        <v>2.3786</v>
      </c>
      <c r="M1070" s="158">
        <v>0.85389999999999999</v>
      </c>
      <c r="N1070" s="158">
        <v>0.23680000000000001</v>
      </c>
      <c r="O1070" s="158">
        <v>18.000399999999999</v>
      </c>
      <c r="P1070" s="158">
        <v>12.9244</v>
      </c>
      <c r="Q1070" s="158">
        <v>15.0177</v>
      </c>
      <c r="R1070" s="158">
        <v>25.806799999999999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1771</v>
      </c>
      <c r="C1071" s="154">
        <v>148353</v>
      </c>
      <c r="D1071" s="157">
        <v>44826</v>
      </c>
      <c r="E1071" s="158">
        <v>12.4171</v>
      </c>
      <c r="F1071" s="158">
        <v>-0.34510000000000002</v>
      </c>
      <c r="G1071" s="158">
        <v>0.1137</v>
      </c>
      <c r="H1071" s="158">
        <v>-1.4633</v>
      </c>
      <c r="I1071" s="158">
        <v>-0.55259999999999998</v>
      </c>
      <c r="J1071" s="158">
        <v>1.7395</v>
      </c>
      <c r="K1071" s="158">
        <v>15.975</v>
      </c>
      <c r="L1071" s="158">
        <v>4.3304999999999998</v>
      </c>
      <c r="M1071" s="158">
        <v>0.64680000000000004</v>
      </c>
      <c r="N1071" s="158">
        <v>-2.0872000000000002</v>
      </c>
      <c r="O1071" s="158"/>
      <c r="P1071" s="158"/>
      <c r="Q1071" s="158">
        <v>13.207000000000001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1772</v>
      </c>
      <c r="C1072" s="154">
        <v>148351</v>
      </c>
      <c r="D1072" s="157">
        <v>44826</v>
      </c>
      <c r="E1072" s="158">
        <v>11.935499999999999</v>
      </c>
      <c r="F1072" s="158">
        <v>-0.35070000000000001</v>
      </c>
      <c r="G1072" s="158">
        <v>9.64E-2</v>
      </c>
      <c r="H1072" s="158">
        <v>-1.5027999999999999</v>
      </c>
      <c r="I1072" s="158">
        <v>-0.63190000000000002</v>
      </c>
      <c r="J1072" s="158">
        <v>1.5570999999999999</v>
      </c>
      <c r="K1072" s="158">
        <v>15.347799999999999</v>
      </c>
      <c r="L1072" s="158">
        <v>3.1295999999999999</v>
      </c>
      <c r="M1072" s="158">
        <v>-1.02</v>
      </c>
      <c r="N1072" s="158">
        <v>-4.2233000000000001</v>
      </c>
      <c r="O1072" s="158"/>
      <c r="P1072" s="158"/>
      <c r="Q1072" s="158">
        <v>10.6699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44826</v>
      </c>
      <c r="E1073" s="158">
        <v>110.72920000000001</v>
      </c>
      <c r="F1073" s="158">
        <v>-0.85570000000000002</v>
      </c>
      <c r="G1073" s="158">
        <v>-0.6492</v>
      </c>
      <c r="H1073" s="158">
        <v>-1.7990999999999999</v>
      </c>
      <c r="I1073" s="158">
        <v>-0.49080000000000001</v>
      </c>
      <c r="J1073" s="158">
        <v>2.5556999999999999</v>
      </c>
      <c r="K1073" s="158">
        <v>16.791</v>
      </c>
      <c r="L1073" s="158">
        <v>3.8331</v>
      </c>
      <c r="M1073" s="158">
        <v>3.5535000000000001</v>
      </c>
      <c r="N1073" s="158">
        <v>3.9716</v>
      </c>
      <c r="O1073" s="158">
        <v>15.9354</v>
      </c>
      <c r="P1073" s="158">
        <v>10.9321</v>
      </c>
      <c r="Q1073" s="158">
        <v>12.1806</v>
      </c>
      <c r="R1073" s="158">
        <v>21.378900000000002</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2011</v>
      </c>
      <c r="C1074" s="154">
        <v>100219</v>
      </c>
      <c r="D1074" s="157">
        <v>44826</v>
      </c>
      <c r="E1074" s="158">
        <v>99.986800000000002</v>
      </c>
      <c r="F1074" s="158">
        <v>-0.85760000000000003</v>
      </c>
      <c r="G1074" s="158">
        <v>-0.65500000000000003</v>
      </c>
      <c r="H1074" s="158">
        <v>-1.8122</v>
      </c>
      <c r="I1074" s="158">
        <v>-0.51749999999999996</v>
      </c>
      <c r="J1074" s="158">
        <v>2.492</v>
      </c>
      <c r="K1074" s="158">
        <v>16.572500000000002</v>
      </c>
      <c r="L1074" s="158">
        <v>3.4350000000000001</v>
      </c>
      <c r="M1074" s="158">
        <v>2.9588000000000001</v>
      </c>
      <c r="N1074" s="158">
        <v>3.0914000000000001</v>
      </c>
      <c r="O1074" s="158">
        <v>14.802099999999999</v>
      </c>
      <c r="P1074" s="158">
        <v>9.8218999999999994</v>
      </c>
      <c r="Q1074" s="158">
        <v>8.7344000000000008</v>
      </c>
      <c r="R1074" s="158">
        <v>20.2013</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1773</v>
      </c>
      <c r="C1075" s="154">
        <v>114458</v>
      </c>
      <c r="D1075" s="157">
        <v>44826</v>
      </c>
      <c r="E1075" s="158">
        <v>378.08100000000002</v>
      </c>
      <c r="F1075" s="158">
        <v>-0.31059999999999999</v>
      </c>
      <c r="G1075" s="158">
        <v>0.21279999999999999</v>
      </c>
      <c r="H1075" s="158">
        <v>-1.5078</v>
      </c>
      <c r="I1075" s="158">
        <v>-1.0233000000000001</v>
      </c>
      <c r="J1075" s="158">
        <v>1.2514000000000001</v>
      </c>
      <c r="K1075" s="158">
        <v>15.146800000000001</v>
      </c>
      <c r="L1075" s="158">
        <v>4.2956000000000003</v>
      </c>
      <c r="M1075" s="158">
        <v>2.9203999999999999</v>
      </c>
      <c r="N1075" s="158">
        <v>-0.22559999999999999</v>
      </c>
      <c r="O1075" s="158">
        <v>17.731000000000002</v>
      </c>
      <c r="P1075" s="158">
        <v>12.2867</v>
      </c>
      <c r="Q1075" s="158">
        <v>19.184000000000001</v>
      </c>
      <c r="R1075" s="158">
        <v>25.895199999999999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1774</v>
      </c>
      <c r="C1076" s="154">
        <v>120152</v>
      </c>
      <c r="D1076" s="157">
        <v>44826</v>
      </c>
      <c r="E1076" s="158">
        <v>420.47500000000002</v>
      </c>
      <c r="F1076" s="158">
        <v>-0.307</v>
      </c>
      <c r="G1076" s="158">
        <v>0.22359999999999999</v>
      </c>
      <c r="H1076" s="158">
        <v>-1.4831000000000001</v>
      </c>
      <c r="I1076" s="158">
        <v>-0.97499999999999998</v>
      </c>
      <c r="J1076" s="158">
        <v>1.3608</v>
      </c>
      <c r="K1076" s="158">
        <v>15.5151</v>
      </c>
      <c r="L1076" s="158">
        <v>4.9660000000000002</v>
      </c>
      <c r="M1076" s="158">
        <v>3.9018000000000002</v>
      </c>
      <c r="N1076" s="158">
        <v>1.04</v>
      </c>
      <c r="O1076" s="158">
        <v>19.134599999999999</v>
      </c>
      <c r="P1076" s="158">
        <v>13.6174</v>
      </c>
      <c r="Q1076" s="158">
        <v>14.660299999999999</v>
      </c>
      <c r="R1076" s="158">
        <v>27.446100000000001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1845</v>
      </c>
      <c r="C1077" s="154">
        <v>114457</v>
      </c>
      <c r="D1077" s="157">
        <v>44826</v>
      </c>
      <c r="E1077" s="158">
        <v>504.44831182163398</v>
      </c>
      <c r="F1077" s="158">
        <v>-0.3105</v>
      </c>
      <c r="G1077" s="158">
        <v>0.21360000000000001</v>
      </c>
      <c r="H1077" s="158">
        <v>-1.5075000000000001</v>
      </c>
      <c r="I1077" s="158">
        <v>-1.0221</v>
      </c>
      <c r="J1077" s="158">
        <v>1.2509999999999999</v>
      </c>
      <c r="K1077" s="158">
        <v>15.1472</v>
      </c>
      <c r="L1077" s="158">
        <v>4.2953999999999999</v>
      </c>
      <c r="M1077" s="158">
        <v>2.9207999999999998</v>
      </c>
      <c r="N1077" s="158">
        <v>-0.22689999999999999</v>
      </c>
      <c r="O1077" s="158">
        <v>17.3795</v>
      </c>
      <c r="P1077" s="158">
        <v>11.974600000000001</v>
      </c>
      <c r="Q1077" s="158">
        <v>17.951599999999999</v>
      </c>
      <c r="R1077" s="158">
        <v>25.895199999999999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1846</v>
      </c>
      <c r="C1078" s="154">
        <v>120153</v>
      </c>
      <c r="D1078" s="157">
        <v>44826</v>
      </c>
      <c r="E1078" s="158">
        <v>115.629961487324</v>
      </c>
      <c r="F1078" s="158">
        <v>-0.30830000000000002</v>
      </c>
      <c r="G1078" s="158">
        <v>0.2235</v>
      </c>
      <c r="H1078" s="158">
        <v>-1.4827999999999999</v>
      </c>
      <c r="I1078" s="158">
        <v>-0.9758</v>
      </c>
      <c r="J1078" s="158">
        <v>1.3597999999999999</v>
      </c>
      <c r="K1078" s="158">
        <v>15.5152</v>
      </c>
      <c r="L1078" s="158">
        <v>4.9661999999999997</v>
      </c>
      <c r="M1078" s="158">
        <v>3.9013</v>
      </c>
      <c r="N1078" s="158">
        <v>1.0392999999999999</v>
      </c>
      <c r="O1078" s="158">
        <v>18.777699999999999</v>
      </c>
      <c r="P1078" s="158">
        <v>13.3095</v>
      </c>
      <c r="Q1078" s="158">
        <v>14.2416</v>
      </c>
      <c r="R1078" s="158">
        <v>27.4466</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44826</v>
      </c>
      <c r="E1079" s="158">
        <v>44.837000000000003</v>
      </c>
      <c r="F1079" s="158">
        <v>-0.12470000000000001</v>
      </c>
      <c r="G1079" s="158">
        <v>0.4098</v>
      </c>
      <c r="H1079" s="158">
        <v>-1.105</v>
      </c>
      <c r="I1079" s="158">
        <v>-0.25140000000000001</v>
      </c>
      <c r="J1079" s="158">
        <v>3.5472999999999999</v>
      </c>
      <c r="K1079" s="158">
        <v>19.07</v>
      </c>
      <c r="L1079" s="158">
        <v>4.8353000000000002</v>
      </c>
      <c r="M1079" s="158">
        <v>5.1647999999999996</v>
      </c>
      <c r="N1079" s="158">
        <v>2.3349000000000002</v>
      </c>
      <c r="O1079" s="158">
        <v>16.365400000000001</v>
      </c>
      <c r="P1079" s="158">
        <v>11.8726</v>
      </c>
      <c r="Q1079" s="158">
        <v>13.595499999999999</v>
      </c>
      <c r="R1079" s="158">
        <v>25.505500000000001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44826</v>
      </c>
      <c r="E1080" s="158">
        <v>41.54</v>
      </c>
      <c r="F1080" s="158">
        <v>-0.1298</v>
      </c>
      <c r="G1080" s="158">
        <v>0.4012</v>
      </c>
      <c r="H1080" s="158">
        <v>-1.1234999999999999</v>
      </c>
      <c r="I1080" s="158">
        <v>-0.29039999999999999</v>
      </c>
      <c r="J1080" s="158">
        <v>3.4594</v>
      </c>
      <c r="K1080" s="158">
        <v>18.770600000000002</v>
      </c>
      <c r="L1080" s="158">
        <v>4.3090000000000002</v>
      </c>
      <c r="M1080" s="158">
        <v>4.3902000000000001</v>
      </c>
      <c r="N1080" s="158">
        <v>1.3392999999999999</v>
      </c>
      <c r="O1080" s="158">
        <v>15.2956</v>
      </c>
      <c r="P1080" s="158">
        <v>10.8886</v>
      </c>
      <c r="Q1080" s="158">
        <v>10.0108</v>
      </c>
      <c r="R1080" s="158">
        <v>24.322800000000001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44826</v>
      </c>
      <c r="E1081" s="158">
        <v>44.453699999999998</v>
      </c>
      <c r="F1081" s="158">
        <v>-0.27279999999999999</v>
      </c>
      <c r="G1081" s="158">
        <v>0.26640000000000003</v>
      </c>
      <c r="H1081" s="158">
        <v>-1.3922000000000001</v>
      </c>
      <c r="I1081" s="158">
        <v>-0.78249999999999997</v>
      </c>
      <c r="J1081" s="158">
        <v>1.5465</v>
      </c>
      <c r="K1081" s="158">
        <v>15.3027</v>
      </c>
      <c r="L1081" s="158">
        <v>1.2909999999999999</v>
      </c>
      <c r="M1081" s="158">
        <v>1.1231</v>
      </c>
      <c r="N1081" s="158">
        <v>-1.1575</v>
      </c>
      <c r="O1081" s="158">
        <v>15.6424</v>
      </c>
      <c r="P1081" s="158">
        <v>12.000500000000001</v>
      </c>
      <c r="Q1081" s="158">
        <v>13.101800000000001</v>
      </c>
      <c r="R1081" s="158">
        <v>25.567</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1884</v>
      </c>
      <c r="C1082" s="154">
        <v>106871</v>
      </c>
      <c r="D1082" s="157">
        <v>44826</v>
      </c>
      <c r="E1082" s="158">
        <v>44.905766817462101</v>
      </c>
      <c r="F1082" s="158">
        <v>-0.27510000000000001</v>
      </c>
      <c r="G1082" s="158">
        <v>0.25900000000000001</v>
      </c>
      <c r="H1082" s="158">
        <v>-1.4096</v>
      </c>
      <c r="I1082" s="158">
        <v>-0.81740000000000002</v>
      </c>
      <c r="J1082" s="158">
        <v>1.4671000000000001</v>
      </c>
      <c r="K1082" s="158">
        <v>15.007099999999999</v>
      </c>
      <c r="L1082" s="158">
        <v>0.70669999999999999</v>
      </c>
      <c r="M1082" s="158">
        <v>0.20960000000000001</v>
      </c>
      <c r="N1082" s="158">
        <v>-2.3927999999999998</v>
      </c>
      <c r="O1082" s="158">
        <v>14.2615</v>
      </c>
      <c r="P1082" s="158">
        <v>10.6938</v>
      </c>
      <c r="Q1082" s="158">
        <v>10.1777</v>
      </c>
      <c r="R1082" s="158">
        <v>23.882000000000001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44826</v>
      </c>
      <c r="E1083" s="158">
        <v>16.869900000000001</v>
      </c>
      <c r="F1083" s="158">
        <v>-0.39850000000000002</v>
      </c>
      <c r="G1083" s="158">
        <v>-4.0899999999999999E-2</v>
      </c>
      <c r="H1083" s="158">
        <v>-1.6073999999999999</v>
      </c>
      <c r="I1083" s="158">
        <v>-0.35909999999999997</v>
      </c>
      <c r="J1083" s="158">
        <v>2.0779000000000001</v>
      </c>
      <c r="K1083" s="158">
        <v>15.4389</v>
      </c>
      <c r="L1083" s="158">
        <v>3.9940000000000002</v>
      </c>
      <c r="M1083" s="158">
        <v>4.1113999999999997</v>
      </c>
      <c r="N1083" s="158">
        <v>3.6088</v>
      </c>
      <c r="O1083" s="158">
        <v>18.1645</v>
      </c>
      <c r="P1083" s="158"/>
      <c r="Q1083" s="158">
        <v>15.987299999999999</v>
      </c>
      <c r="R1083" s="158">
        <v>30.1114</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44826</v>
      </c>
      <c r="E1084" s="158">
        <v>15.789</v>
      </c>
      <c r="F1084" s="158">
        <v>-0.4037</v>
      </c>
      <c r="G1084" s="158">
        <v>-5.7000000000000002E-2</v>
      </c>
      <c r="H1084" s="158">
        <v>-1.6446000000000001</v>
      </c>
      <c r="I1084" s="158">
        <v>-0.43319999999999997</v>
      </c>
      <c r="J1084" s="158">
        <v>1.9092</v>
      </c>
      <c r="K1084" s="158">
        <v>14.8725</v>
      </c>
      <c r="L1084" s="158">
        <v>3.0062000000000002</v>
      </c>
      <c r="M1084" s="158">
        <v>2.6553</v>
      </c>
      <c r="N1084" s="158">
        <v>1.6907000000000001</v>
      </c>
      <c r="O1084" s="158">
        <v>16.0092</v>
      </c>
      <c r="P1084" s="158"/>
      <c r="Q1084" s="158">
        <v>13.8294</v>
      </c>
      <c r="R1084" s="158">
        <v>27.788900000000002</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44826</v>
      </c>
      <c r="E1085" s="158">
        <v>86.468000000000004</v>
      </c>
      <c r="F1085" s="158">
        <v>-0.47770000000000001</v>
      </c>
      <c r="G1085" s="158">
        <v>-4.3900000000000002E-2</v>
      </c>
      <c r="H1085" s="158">
        <v>-1.4923999999999999</v>
      </c>
      <c r="I1085" s="158">
        <v>-0.65259999999999996</v>
      </c>
      <c r="J1085" s="158">
        <v>1.3277000000000001</v>
      </c>
      <c r="K1085" s="158">
        <v>14.244199999999999</v>
      </c>
      <c r="L1085" s="158">
        <v>3.4950000000000001</v>
      </c>
      <c r="M1085" s="158">
        <v>3.2132999999999998</v>
      </c>
      <c r="N1085" s="158">
        <v>0.58979999999999999</v>
      </c>
      <c r="O1085" s="158">
        <v>17.284500000000001</v>
      </c>
      <c r="P1085" s="158">
        <v>13.0983</v>
      </c>
      <c r="Q1085" s="158">
        <v>16.973199999999999</v>
      </c>
      <c r="R1085" s="158">
        <v>25.979900000000001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44826</v>
      </c>
      <c r="E1086" s="158">
        <v>78.888000000000005</v>
      </c>
      <c r="F1086" s="158">
        <v>-0.48060000000000003</v>
      </c>
      <c r="G1086" s="158">
        <v>-5.3199999999999997E-2</v>
      </c>
      <c r="H1086" s="158">
        <v>-1.5130999999999999</v>
      </c>
      <c r="I1086" s="158">
        <v>-0.69359999999999999</v>
      </c>
      <c r="J1086" s="158">
        <v>1.2358</v>
      </c>
      <c r="K1086" s="158">
        <v>13.942399999999999</v>
      </c>
      <c r="L1086" s="158">
        <v>2.9653999999999998</v>
      </c>
      <c r="M1086" s="158">
        <v>2.4186999999999999</v>
      </c>
      <c r="N1086" s="158">
        <v>-0.45179999999999998</v>
      </c>
      <c r="O1086" s="158">
        <v>16.0303</v>
      </c>
      <c r="P1086" s="158">
        <v>11.9557</v>
      </c>
      <c r="Q1086" s="158">
        <v>15.3353</v>
      </c>
      <c r="R1086" s="158">
        <v>24.645399999999999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1872</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1930</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44826</v>
      </c>
      <c r="E1089" s="158">
        <v>54.258899999999997</v>
      </c>
      <c r="F1089" s="158">
        <v>-0.37440000000000001</v>
      </c>
      <c r="G1089" s="158">
        <v>0.3967</v>
      </c>
      <c r="H1089" s="158">
        <v>-1.2488999999999999</v>
      </c>
      <c r="I1089" s="158">
        <v>-0.1331</v>
      </c>
      <c r="J1089" s="158">
        <v>3.0304000000000002</v>
      </c>
      <c r="K1089" s="158">
        <v>19.503499999999999</v>
      </c>
      <c r="L1089" s="158">
        <v>8.9656000000000002</v>
      </c>
      <c r="M1089" s="158">
        <v>11.6114</v>
      </c>
      <c r="N1089" s="158">
        <v>8.8034999999999997</v>
      </c>
      <c r="O1089" s="158">
        <v>17.8932</v>
      </c>
      <c r="P1089" s="158">
        <v>12.192500000000001</v>
      </c>
      <c r="Q1089" s="158">
        <v>11.822800000000001</v>
      </c>
      <c r="R1089" s="158">
        <v>34.783099999999997</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44826</v>
      </c>
      <c r="E1090" s="158">
        <v>59.084699999999998</v>
      </c>
      <c r="F1090" s="158">
        <v>-0.372</v>
      </c>
      <c r="G1090" s="158">
        <v>0.40429999999999999</v>
      </c>
      <c r="H1090" s="158">
        <v>-1.2315</v>
      </c>
      <c r="I1090" s="158">
        <v>-9.8599999999999993E-2</v>
      </c>
      <c r="J1090" s="158">
        <v>3.1057000000000001</v>
      </c>
      <c r="K1090" s="158">
        <v>19.756699999999999</v>
      </c>
      <c r="L1090" s="158">
        <v>9.4620999999999995</v>
      </c>
      <c r="M1090" s="158">
        <v>12.3467</v>
      </c>
      <c r="N1090" s="158">
        <v>9.7382000000000009</v>
      </c>
      <c r="O1090" s="158">
        <v>18.8948</v>
      </c>
      <c r="P1090" s="158">
        <v>13.212400000000001</v>
      </c>
      <c r="Q1090" s="158">
        <v>15.4678</v>
      </c>
      <c r="R1090" s="158">
        <v>35.9009</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44826</v>
      </c>
      <c r="E1091" s="158">
        <v>241.93</v>
      </c>
      <c r="F1091" s="158">
        <v>-0.5222</v>
      </c>
      <c r="G1091" s="158">
        <v>-4.1300000000000003E-2</v>
      </c>
      <c r="H1091" s="158">
        <v>-1.8101</v>
      </c>
      <c r="I1091" s="158">
        <v>-1.1157999999999999</v>
      </c>
      <c r="J1091" s="158">
        <v>1.6298999999999999</v>
      </c>
      <c r="K1091" s="158">
        <v>15.3256</v>
      </c>
      <c r="L1091" s="158">
        <v>4.1321000000000003</v>
      </c>
      <c r="M1091" s="158">
        <v>1.099</v>
      </c>
      <c r="N1091" s="158">
        <v>-4.4509999999999996</v>
      </c>
      <c r="O1091" s="158">
        <v>13.4137</v>
      </c>
      <c r="P1091" s="158">
        <v>9.3924000000000003</v>
      </c>
      <c r="Q1091" s="158">
        <v>17.595300000000002</v>
      </c>
      <c r="R1091" s="158">
        <v>20.8215</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44826</v>
      </c>
      <c r="E1092" s="158">
        <v>274.98</v>
      </c>
      <c r="F1092" s="158">
        <v>-0.52090000000000003</v>
      </c>
      <c r="G1092" s="158">
        <v>-2.9100000000000001E-2</v>
      </c>
      <c r="H1092" s="158">
        <v>-1.7823</v>
      </c>
      <c r="I1092" s="158">
        <v>-1.0579000000000001</v>
      </c>
      <c r="J1092" s="158">
        <v>1.7615000000000001</v>
      </c>
      <c r="K1092" s="158">
        <v>15.766400000000001</v>
      </c>
      <c r="L1092" s="158">
        <v>4.9181999999999997</v>
      </c>
      <c r="M1092" s="158">
        <v>2.2229999999999999</v>
      </c>
      <c r="N1092" s="158">
        <v>-3.0327000000000002</v>
      </c>
      <c r="O1092" s="158">
        <v>15.084</v>
      </c>
      <c r="P1092" s="158">
        <v>10.990600000000001</v>
      </c>
      <c r="Q1092" s="158">
        <v>13.8453</v>
      </c>
      <c r="R1092" s="158">
        <v>22.6419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1775</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1776</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44826</v>
      </c>
      <c r="E1095" s="158">
        <v>67.933000000000007</v>
      </c>
      <c r="F1095" s="158">
        <v>-0.41689999999999999</v>
      </c>
      <c r="G1095" s="158">
        <v>7.8100000000000003E-2</v>
      </c>
      <c r="H1095" s="158">
        <v>-1.6469</v>
      </c>
      <c r="I1095" s="158">
        <v>-1.1379999999999999</v>
      </c>
      <c r="J1095" s="158">
        <v>1.6594</v>
      </c>
      <c r="K1095" s="158">
        <v>16.115100000000002</v>
      </c>
      <c r="L1095" s="158">
        <v>5.4824000000000002</v>
      </c>
      <c r="M1095" s="158">
        <v>5.8663999999999996</v>
      </c>
      <c r="N1095" s="158">
        <v>2.6654</v>
      </c>
      <c r="O1095" s="158">
        <v>17.700399999999998</v>
      </c>
      <c r="P1095" s="158">
        <v>12.277200000000001</v>
      </c>
      <c r="Q1095" s="158">
        <v>15.5</v>
      </c>
      <c r="R1095" s="158">
        <v>29.431999999999999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44826</v>
      </c>
      <c r="E1096" s="158">
        <v>62.549900000000001</v>
      </c>
      <c r="F1096" s="158">
        <v>-0.41889999999999999</v>
      </c>
      <c r="G1096" s="158">
        <v>7.2499999999999995E-2</v>
      </c>
      <c r="H1096" s="158">
        <v>-1.6598999999999999</v>
      </c>
      <c r="I1096" s="158">
        <v>-1.1641999999999999</v>
      </c>
      <c r="J1096" s="158">
        <v>1.5999000000000001</v>
      </c>
      <c r="K1096" s="158">
        <v>15.9145</v>
      </c>
      <c r="L1096" s="158">
        <v>5.1116000000000001</v>
      </c>
      <c r="M1096" s="158">
        <v>5.2930999999999999</v>
      </c>
      <c r="N1096" s="158">
        <v>1.9148000000000001</v>
      </c>
      <c r="O1096" s="158">
        <v>16.816800000000001</v>
      </c>
      <c r="P1096" s="158">
        <v>11.350300000000001</v>
      </c>
      <c r="Q1096" s="158">
        <v>11.6167</v>
      </c>
      <c r="R1096" s="158">
        <v>28.4803</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1892</v>
      </c>
      <c r="C1097" s="154">
        <v>148507</v>
      </c>
      <c r="D1097" s="157">
        <v>44826</v>
      </c>
      <c r="E1097" s="158">
        <v>15.553699999999999</v>
      </c>
      <c r="F1097" s="158">
        <v>-0.55049999999999999</v>
      </c>
      <c r="G1097" s="158">
        <v>-2.3800000000000002E-2</v>
      </c>
      <c r="H1097" s="158">
        <v>-1.3441000000000001</v>
      </c>
      <c r="I1097" s="158">
        <v>-0.63119999999999998</v>
      </c>
      <c r="J1097" s="158">
        <v>2.1568999999999998</v>
      </c>
      <c r="K1097" s="158">
        <v>15.8398</v>
      </c>
      <c r="L1097" s="158">
        <v>3.9992000000000001</v>
      </c>
      <c r="M1097" s="158">
        <v>4.9755000000000003</v>
      </c>
      <c r="N1097" s="158">
        <v>1.5791999999999999</v>
      </c>
      <c r="O1097" s="158"/>
      <c r="P1097" s="158"/>
      <c r="Q1097" s="158">
        <v>25.333200000000001</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1893</v>
      </c>
      <c r="C1098" s="154">
        <v>148504</v>
      </c>
      <c r="D1098" s="157">
        <v>44826</v>
      </c>
      <c r="E1098" s="158">
        <v>15.030099999999999</v>
      </c>
      <c r="F1098" s="158">
        <v>-0.55449999999999999</v>
      </c>
      <c r="G1098" s="158">
        <v>-3.5299999999999998E-2</v>
      </c>
      <c r="H1098" s="158">
        <v>-1.3702000000000001</v>
      </c>
      <c r="I1098" s="158">
        <v>-0.68259999999999998</v>
      </c>
      <c r="J1098" s="158">
        <v>2.0387</v>
      </c>
      <c r="K1098" s="158">
        <v>15.438599999999999</v>
      </c>
      <c r="L1098" s="158">
        <v>3.2768999999999999</v>
      </c>
      <c r="M1098" s="158">
        <v>3.8765000000000001</v>
      </c>
      <c r="N1098" s="158">
        <v>2.8000000000000001E-2</v>
      </c>
      <c r="O1098" s="158"/>
      <c r="P1098" s="158"/>
      <c r="Q1098" s="158">
        <v>23.158300000000001</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44826</v>
      </c>
      <c r="E1099" s="158">
        <v>732.23614368664596</v>
      </c>
      <c r="F1099" s="158">
        <v>-0.51880000000000004</v>
      </c>
      <c r="G1099" s="158">
        <v>-0.1656</v>
      </c>
      <c r="H1099" s="158">
        <v>-1.9724999999999999</v>
      </c>
      <c r="I1099" s="158">
        <v>-0.85399999999999998</v>
      </c>
      <c r="J1099" s="158">
        <v>1.3532</v>
      </c>
      <c r="K1099" s="158">
        <v>14.7578</v>
      </c>
      <c r="L1099" s="158">
        <v>2.5343</v>
      </c>
      <c r="M1099" s="158">
        <v>2.7829000000000002</v>
      </c>
      <c r="N1099" s="158">
        <v>0.69830000000000003</v>
      </c>
      <c r="O1099" s="158">
        <v>15.3645</v>
      </c>
      <c r="P1099" s="158">
        <v>10.672000000000001</v>
      </c>
      <c r="Q1099" s="158">
        <v>19.244199999999999</v>
      </c>
      <c r="R1099" s="158">
        <v>28.078600000000002</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44826</v>
      </c>
      <c r="E1100" s="158">
        <v>372.46199999999999</v>
      </c>
      <c r="F1100" s="158">
        <v>-0.51549999999999996</v>
      </c>
      <c r="G1100" s="158">
        <v>-0.15590000000000001</v>
      </c>
      <c r="H1100" s="158">
        <v>-1.9504999999999999</v>
      </c>
      <c r="I1100" s="158">
        <v>-0.81020000000000003</v>
      </c>
      <c r="J1100" s="158">
        <v>1.4505999999999999</v>
      </c>
      <c r="K1100" s="158">
        <v>15.088200000000001</v>
      </c>
      <c r="L1100" s="158">
        <v>3.1221000000000001</v>
      </c>
      <c r="M1100" s="158">
        <v>3.6392000000000002</v>
      </c>
      <c r="N1100" s="158">
        <v>1.7567999999999999</v>
      </c>
      <c r="O1100" s="158">
        <v>16.3733</v>
      </c>
      <c r="P1100" s="158">
        <v>11.8347</v>
      </c>
      <c r="Q1100" s="158">
        <v>13.506500000000001</v>
      </c>
      <c r="R1100" s="158">
        <v>29.235299999999999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44826</v>
      </c>
      <c r="E1101" s="158">
        <v>118.21</v>
      </c>
      <c r="F1101" s="158">
        <v>0.27139999999999997</v>
      </c>
      <c r="G1101" s="158">
        <v>0.12709999999999999</v>
      </c>
      <c r="H1101" s="158">
        <v>-2.3218999999999999</v>
      </c>
      <c r="I1101" s="158">
        <v>0.52729999999999999</v>
      </c>
      <c r="J1101" s="158">
        <v>5.9039999999999999</v>
      </c>
      <c r="K1101" s="158">
        <v>27.766999999999999</v>
      </c>
      <c r="L1101" s="158">
        <v>11.131</v>
      </c>
      <c r="M1101" s="158">
        <v>13.5107</v>
      </c>
      <c r="N1101" s="158">
        <v>8.3500999999999994</v>
      </c>
      <c r="O1101" s="158">
        <v>15.6402</v>
      </c>
      <c r="P1101" s="158">
        <v>9.4830000000000005</v>
      </c>
      <c r="Q1101" s="158">
        <v>10.6303</v>
      </c>
      <c r="R1101" s="158">
        <v>25.8887</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44826</v>
      </c>
      <c r="E1102" s="158">
        <v>149.45333333333301</v>
      </c>
      <c r="F1102" s="158">
        <v>0.25940000000000002</v>
      </c>
      <c r="G1102" s="158">
        <v>0.11609999999999999</v>
      </c>
      <c r="H1102" s="158">
        <v>-2.3351000000000002</v>
      </c>
      <c r="I1102" s="158">
        <v>0.52010000000000001</v>
      </c>
      <c r="J1102" s="158">
        <v>5.8851000000000004</v>
      </c>
      <c r="K1102" s="158">
        <v>27.7379</v>
      </c>
      <c r="L1102" s="158">
        <v>11.0792</v>
      </c>
      <c r="M1102" s="158">
        <v>13.4285</v>
      </c>
      <c r="N1102" s="158">
        <v>8.2471999999999994</v>
      </c>
      <c r="O1102" s="158">
        <v>15.490399999999999</v>
      </c>
      <c r="P1102" s="158">
        <v>9.1633999999999993</v>
      </c>
      <c r="Q1102" s="158">
        <v>10.3011</v>
      </c>
      <c r="R1102" s="158">
        <v>25.7806</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44826</v>
      </c>
      <c r="E1103" s="158">
        <v>17.03</v>
      </c>
      <c r="F1103" s="158">
        <v>-0.40939999999999999</v>
      </c>
      <c r="G1103" s="158">
        <v>0</v>
      </c>
      <c r="H1103" s="158">
        <v>-1.6175999999999999</v>
      </c>
      <c r="I1103" s="158">
        <v>-1.1608000000000001</v>
      </c>
      <c r="J1103" s="158">
        <v>0.53129999999999999</v>
      </c>
      <c r="K1103" s="158">
        <v>14.5259</v>
      </c>
      <c r="L1103" s="158">
        <v>2.5286</v>
      </c>
      <c r="M1103" s="158">
        <v>0.53129999999999999</v>
      </c>
      <c r="N1103" s="158">
        <v>-0.75760000000000005</v>
      </c>
      <c r="O1103" s="158">
        <v>16.345700000000001</v>
      </c>
      <c r="P1103" s="158">
        <v>10.488</v>
      </c>
      <c r="Q1103" s="158">
        <v>10.422599999999999</v>
      </c>
      <c r="R1103" s="158">
        <v>25.922999999999998</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44826</v>
      </c>
      <c r="E1104" s="158">
        <v>16.420000000000002</v>
      </c>
      <c r="F1104" s="158">
        <v>-0.36409999999999998</v>
      </c>
      <c r="G1104" s="158">
        <v>0</v>
      </c>
      <c r="H1104" s="158">
        <v>-1.6176999999999999</v>
      </c>
      <c r="I1104" s="158">
        <v>-1.1438999999999999</v>
      </c>
      <c r="J1104" s="158">
        <v>0.42809999999999998</v>
      </c>
      <c r="K1104" s="158">
        <v>14.3454</v>
      </c>
      <c r="L1104" s="158">
        <v>2.1779999999999999</v>
      </c>
      <c r="M1104" s="158">
        <v>0</v>
      </c>
      <c r="N1104" s="158">
        <v>-1.3814</v>
      </c>
      <c r="O1104" s="158">
        <v>15.6599</v>
      </c>
      <c r="P1104" s="158">
        <v>9.8130000000000006</v>
      </c>
      <c r="Q1104" s="158">
        <v>9.6750000000000007</v>
      </c>
      <c r="R1104" s="158">
        <v>25.171600000000002</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1777</v>
      </c>
      <c r="C1105" s="154">
        <v>120656</v>
      </c>
      <c r="D1105" s="157">
        <v>44826</v>
      </c>
      <c r="E1105" s="158">
        <v>207.8921</v>
      </c>
      <c r="F1105" s="158">
        <v>-0.21820000000000001</v>
      </c>
      <c r="G1105" s="158">
        <v>0.2843</v>
      </c>
      <c r="H1105" s="158">
        <v>-1.3738999999999999</v>
      </c>
      <c r="I1105" s="158">
        <v>-0.90349999999999997</v>
      </c>
      <c r="J1105" s="158">
        <v>1.4538</v>
      </c>
      <c r="K1105" s="158">
        <v>15.1488</v>
      </c>
      <c r="L1105" s="158">
        <v>2.2370000000000001</v>
      </c>
      <c r="M1105" s="158">
        <v>1.2186999999999999</v>
      </c>
      <c r="N1105" s="158">
        <v>-2.8199999999999999E-2</v>
      </c>
      <c r="O1105" s="158">
        <v>18.297899999999998</v>
      </c>
      <c r="P1105" s="158">
        <v>13.4071</v>
      </c>
      <c r="Q1105" s="158">
        <v>14.0275</v>
      </c>
      <c r="R1105" s="158">
        <v>27.396899999999999</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1847</v>
      </c>
      <c r="C1106" s="154">
        <v>120657</v>
      </c>
      <c r="D1106" s="157">
        <v>44826</v>
      </c>
      <c r="E1106" s="158">
        <v>93.312255481607195</v>
      </c>
      <c r="F1106" s="158">
        <v>-0.21829999999999999</v>
      </c>
      <c r="G1106" s="158">
        <v>0.28420000000000001</v>
      </c>
      <c r="H1106" s="158">
        <v>-1.3738999999999999</v>
      </c>
      <c r="I1106" s="158">
        <v>-0.90369999999999995</v>
      </c>
      <c r="J1106" s="158">
        <v>1.4537</v>
      </c>
      <c r="K1106" s="158">
        <v>15.1487</v>
      </c>
      <c r="L1106" s="158">
        <v>2.2368999999999999</v>
      </c>
      <c r="M1106" s="158">
        <v>1.2186999999999999</v>
      </c>
      <c r="N1106" s="158">
        <v>-2.8199999999999999E-2</v>
      </c>
      <c r="O1106" s="158">
        <v>18.1097</v>
      </c>
      <c r="P1106" s="158">
        <v>13.0952</v>
      </c>
      <c r="Q1106" s="158">
        <v>13.8665</v>
      </c>
      <c r="R1106" s="158">
        <v>27.398499999999999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1778</v>
      </c>
      <c r="C1107" s="154">
        <v>100651</v>
      </c>
      <c r="D1107" s="157">
        <v>44826</v>
      </c>
      <c r="E1107" s="158">
        <v>194.33359999999999</v>
      </c>
      <c r="F1107" s="158">
        <v>-0.22090000000000001</v>
      </c>
      <c r="G1107" s="158">
        <v>0.27610000000000001</v>
      </c>
      <c r="H1107" s="158">
        <v>-1.3912</v>
      </c>
      <c r="I1107" s="158">
        <v>-0.93779999999999997</v>
      </c>
      <c r="J1107" s="158">
        <v>1.3756999999999999</v>
      </c>
      <c r="K1107" s="158">
        <v>14.8818</v>
      </c>
      <c r="L1107" s="158">
        <v>1.7669999999999999</v>
      </c>
      <c r="M1107" s="158">
        <v>0.53520000000000001</v>
      </c>
      <c r="N1107" s="158">
        <v>-0.92910000000000004</v>
      </c>
      <c r="O1107" s="158">
        <v>17.230899999999998</v>
      </c>
      <c r="P1107" s="158">
        <v>12.4056</v>
      </c>
      <c r="Q1107" s="158">
        <v>13.2355</v>
      </c>
      <c r="R1107" s="158">
        <v>26.245799999999999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1848</v>
      </c>
      <c r="C1108" s="154">
        <v>100650</v>
      </c>
      <c r="D1108" s="157">
        <v>44826</v>
      </c>
      <c r="E1108" s="158">
        <v>956.30368687207397</v>
      </c>
      <c r="F1108" s="158">
        <v>-0.2208</v>
      </c>
      <c r="G1108" s="158">
        <v>0.2762</v>
      </c>
      <c r="H1108" s="158">
        <v>-1.3911</v>
      </c>
      <c r="I1108" s="158">
        <v>-0.93769999999999998</v>
      </c>
      <c r="J1108" s="158">
        <v>1.3756999999999999</v>
      </c>
      <c r="K1108" s="158">
        <v>14.8819</v>
      </c>
      <c r="L1108" s="158">
        <v>1.7670999999999999</v>
      </c>
      <c r="M1108" s="158">
        <v>0.5353</v>
      </c>
      <c r="N1108" s="158">
        <v>-0.92879999999999996</v>
      </c>
      <c r="O1108" s="158">
        <v>16.874400000000001</v>
      </c>
      <c r="P1108" s="158">
        <v>11.9899</v>
      </c>
      <c r="Q1108" s="158">
        <v>13.5207</v>
      </c>
      <c r="R1108" s="158">
        <v>26.245899999999999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-0.38733650793650787</v>
      </c>
      <c r="G1109" s="160">
        <v>0.10167777777777781</v>
      </c>
      <c r="H1109" s="160">
        <v>-1.5274365079365082</v>
      </c>
      <c r="I1109" s="160">
        <v>-0.73721746031746038</v>
      </c>
      <c r="J1109" s="160">
        <v>1.7675253968253966</v>
      </c>
      <c r="K1109" s="160">
        <v>16.085061904761904</v>
      </c>
      <c r="L1109" s="160">
        <v>3.8785619047619044</v>
      </c>
      <c r="M1109" s="160">
        <v>3.5637111111111115</v>
      </c>
      <c r="N1109" s="160">
        <v>1.0138333333333331</v>
      </c>
      <c r="O1109" s="160">
        <v>16.445098305084745</v>
      </c>
      <c r="P1109" s="160">
        <v>11.594196491228068</v>
      </c>
      <c r="Q1109" s="160">
        <v>14.4078</v>
      </c>
      <c r="R1109" s="160">
        <v>26.232550847457631</v>
      </c>
    </row>
    <row r="1110" spans="1:34" x14ac:dyDescent="0.3">
      <c r="A1110" s="159" t="s">
        <v>407</v>
      </c>
      <c r="B1110" s="154"/>
      <c r="C1110" s="154"/>
      <c r="D1110" s="154"/>
      <c r="E1110" s="154"/>
      <c r="F1110" s="160">
        <v>-0.39850000000000002</v>
      </c>
      <c r="G1110" s="160">
        <v>0.1137</v>
      </c>
      <c r="H1110" s="160">
        <v>-1.5034000000000001</v>
      </c>
      <c r="I1110" s="160">
        <v>-0.81020000000000003</v>
      </c>
      <c r="J1110" s="160">
        <v>1.5999000000000001</v>
      </c>
      <c r="K1110" s="160">
        <v>15.5151</v>
      </c>
      <c r="L1110" s="160">
        <v>3.6724999999999999</v>
      </c>
      <c r="M1110" s="160">
        <v>3.4327999999999999</v>
      </c>
      <c r="N1110" s="160">
        <v>1.0392999999999999</v>
      </c>
      <c r="O1110" s="160">
        <v>16.3733</v>
      </c>
      <c r="P1110" s="160">
        <v>11.792</v>
      </c>
      <c r="Q1110" s="160">
        <v>13.8665</v>
      </c>
      <c r="R1110" s="160">
        <v>25.895199999999999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44826</v>
      </c>
      <c r="E1113" s="158">
        <v>233.90864958536801</v>
      </c>
      <c r="F1113" s="158">
        <v>4.9795999999999996</v>
      </c>
      <c r="G1113" s="158">
        <v>3.5543999999999998</v>
      </c>
      <c r="H1113" s="158">
        <v>3.8601999999999999</v>
      </c>
      <c r="I1113" s="158">
        <v>4.1695000000000002</v>
      </c>
      <c r="J1113" s="158">
        <v>4.9036</v>
      </c>
      <c r="K1113" s="158">
        <v>5.0938999999999997</v>
      </c>
      <c r="L1113" s="158">
        <v>4.5236000000000001</v>
      </c>
      <c r="M1113" s="158">
        <v>4.2037000000000004</v>
      </c>
      <c r="N1113" s="158">
        <v>3.9112</v>
      </c>
      <c r="O1113" s="158">
        <v>3.9927999999999999</v>
      </c>
      <c r="P1113" s="158">
        <v>5.31</v>
      </c>
      <c r="Q1113" s="158">
        <v>6.6185999999999998</v>
      </c>
      <c r="R1113" s="158">
        <v>3.5869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44826</v>
      </c>
      <c r="E1114" s="158">
        <v>347.72359999999998</v>
      </c>
      <c r="F1114" s="158">
        <v>5.3331999999999997</v>
      </c>
      <c r="G1114" s="158">
        <v>4.2001999999999997</v>
      </c>
      <c r="H1114" s="158">
        <v>4.3974000000000002</v>
      </c>
      <c r="I1114" s="158">
        <v>4.4078999999999997</v>
      </c>
      <c r="J1114" s="158">
        <v>4.9607999999999999</v>
      </c>
      <c r="K1114" s="158">
        <v>5.0011000000000001</v>
      </c>
      <c r="L1114" s="158">
        <v>4.4531999999999998</v>
      </c>
      <c r="M1114" s="158">
        <v>4.1852</v>
      </c>
      <c r="N1114" s="158">
        <v>3.9830999999999999</v>
      </c>
      <c r="O1114" s="158">
        <v>4.0317999999999996</v>
      </c>
      <c r="P1114" s="158">
        <v>5.2892000000000001</v>
      </c>
      <c r="Q1114" s="158">
        <v>6.9705000000000004</v>
      </c>
      <c r="R1114" s="158">
        <v>3.5878999999999999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44826</v>
      </c>
      <c r="E1115" s="158">
        <v>350.66800000000001</v>
      </c>
      <c r="F1115" s="158">
        <v>5.4550000000000001</v>
      </c>
      <c r="G1115" s="158">
        <v>4.3177000000000003</v>
      </c>
      <c r="H1115" s="158">
        <v>4.5167999999999999</v>
      </c>
      <c r="I1115" s="158">
        <v>4.5259999999999998</v>
      </c>
      <c r="J1115" s="158">
        <v>5.0793999999999997</v>
      </c>
      <c r="K1115" s="158">
        <v>5.1207000000000003</v>
      </c>
      <c r="L1115" s="158">
        <v>4.5739999999999998</v>
      </c>
      <c r="M1115" s="158">
        <v>4.3068</v>
      </c>
      <c r="N1115" s="158">
        <v>4.1029999999999998</v>
      </c>
      <c r="O1115" s="158">
        <v>4.1436000000000002</v>
      </c>
      <c r="P1115" s="158">
        <v>5.3948</v>
      </c>
      <c r="Q1115" s="158">
        <v>6.8532000000000002</v>
      </c>
      <c r="R1115" s="158">
        <v>3.7046000000000001</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44826</v>
      </c>
      <c r="E1116" s="158">
        <v>579.06939999999997</v>
      </c>
      <c r="F1116" s="158">
        <v>5.3333000000000004</v>
      </c>
      <c r="G1116" s="158">
        <v>4.1993999999999998</v>
      </c>
      <c r="H1116" s="158">
        <v>4.3970000000000002</v>
      </c>
      <c r="I1116" s="158">
        <v>4.4074999999999998</v>
      </c>
      <c r="J1116" s="158">
        <v>4.9607000000000001</v>
      </c>
      <c r="K1116" s="158">
        <v>5.0011999999999999</v>
      </c>
      <c r="L1116" s="158">
        <v>4.4532999999999996</v>
      </c>
      <c r="M1116" s="158">
        <v>4.1852999999999998</v>
      </c>
      <c r="N1116" s="158">
        <v>3.9830999999999999</v>
      </c>
      <c r="O1116" s="158">
        <v>4.0317999999999996</v>
      </c>
      <c r="P1116" s="158">
        <v>5.2893999999999997</v>
      </c>
      <c r="Q1116" s="158">
        <v>6.7257999999999996</v>
      </c>
      <c r="R1116" s="158">
        <v>3.5880000000000001</v>
      </c>
      <c r="S1116" t="s">
        <v>1858</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44826</v>
      </c>
      <c r="E1117" s="158">
        <v>564.28139999999996</v>
      </c>
      <c r="F1117" s="158">
        <v>5.3372000000000002</v>
      </c>
      <c r="G1117" s="158">
        <v>4.1993999999999998</v>
      </c>
      <c r="H1117" s="158">
        <v>4.3975999999999997</v>
      </c>
      <c r="I1117" s="158">
        <v>4.4077999999999999</v>
      </c>
      <c r="J1117" s="158">
        <v>4.9607999999999999</v>
      </c>
      <c r="K1117" s="158">
        <v>5.0011999999999999</v>
      </c>
      <c r="L1117" s="158">
        <v>4.4532999999999996</v>
      </c>
      <c r="M1117" s="158">
        <v>4.1852999999999998</v>
      </c>
      <c r="N1117" s="158">
        <v>3.9830999999999999</v>
      </c>
      <c r="O1117" s="158">
        <v>4.0317999999999996</v>
      </c>
      <c r="P1117" s="158">
        <v>5.2893999999999997</v>
      </c>
      <c r="Q1117" s="158">
        <v>7.0831</v>
      </c>
      <c r="R1117" s="158">
        <v>3.5880000000000001</v>
      </c>
      <c r="S1117" t="s">
        <v>1858</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44826</v>
      </c>
      <c r="E1118" s="158">
        <v>2416.3074000000001</v>
      </c>
      <c r="F1118" s="158">
        <v>5.3875000000000002</v>
      </c>
      <c r="G1118" s="158">
        <v>4.3529999999999998</v>
      </c>
      <c r="H1118" s="158">
        <v>4.6504000000000003</v>
      </c>
      <c r="I1118" s="158">
        <v>4.6345000000000001</v>
      </c>
      <c r="J1118" s="158">
        <v>5.1264000000000003</v>
      </c>
      <c r="K1118" s="158">
        <v>5.1199000000000003</v>
      </c>
      <c r="L1118" s="158">
        <v>4.5879000000000003</v>
      </c>
      <c r="M1118" s="158">
        <v>4.3022999999999998</v>
      </c>
      <c r="N1118" s="158">
        <v>4.1002999999999998</v>
      </c>
      <c r="O1118" s="158">
        <v>4.1214000000000004</v>
      </c>
      <c r="P1118" s="158">
        <v>5.3615000000000004</v>
      </c>
      <c r="Q1118" s="158">
        <v>6.8074000000000003</v>
      </c>
      <c r="R1118" s="158">
        <v>3.6981000000000002</v>
      </c>
      <c r="S1118" t="s">
        <v>1858</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44826</v>
      </c>
      <c r="E1119" s="158">
        <v>2401.0324000000001</v>
      </c>
      <c r="F1119" s="158">
        <v>5.3167999999999997</v>
      </c>
      <c r="G1119" s="158">
        <v>4.2823000000000002</v>
      </c>
      <c r="H1119" s="158">
        <v>4.5797999999999996</v>
      </c>
      <c r="I1119" s="158">
        <v>4.5635000000000003</v>
      </c>
      <c r="J1119" s="158">
        <v>5.0552999999999999</v>
      </c>
      <c r="K1119" s="158">
        <v>5.0483000000000002</v>
      </c>
      <c r="L1119" s="158">
        <v>4.5157999999999996</v>
      </c>
      <c r="M1119" s="158">
        <v>4.2297000000000002</v>
      </c>
      <c r="N1119" s="158">
        <v>4.0266000000000002</v>
      </c>
      <c r="O1119" s="158">
        <v>4.0517000000000003</v>
      </c>
      <c r="P1119" s="158">
        <v>5.2961999999999998</v>
      </c>
      <c r="Q1119" s="158">
        <v>6.9912000000000001</v>
      </c>
      <c r="R1119" s="158">
        <v>3.6246</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44826</v>
      </c>
      <c r="E1120" s="158">
        <v>2229.2478000000001</v>
      </c>
      <c r="F1120" s="158">
        <v>4.8159999999999998</v>
      </c>
      <c r="G1120" s="158">
        <v>3.7823000000000002</v>
      </c>
      <c r="H1120" s="158">
        <v>4.0792000000000002</v>
      </c>
      <c r="I1120" s="158">
        <v>4.0628000000000002</v>
      </c>
      <c r="J1120" s="158">
        <v>4.5533000000000001</v>
      </c>
      <c r="K1120" s="158">
        <v>4.5422000000000002</v>
      </c>
      <c r="L1120" s="158">
        <v>4.0050999999999997</v>
      </c>
      <c r="M1120" s="158">
        <v>3.7145999999999999</v>
      </c>
      <c r="N1120" s="158">
        <v>3.5076000000000001</v>
      </c>
      <c r="O1120" s="158">
        <v>3.5503</v>
      </c>
      <c r="P1120" s="158">
        <v>4.7636000000000003</v>
      </c>
      <c r="Q1120" s="158">
        <v>6.5853999999999999</v>
      </c>
      <c r="R1120" s="158">
        <v>3.1076999999999999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2032</v>
      </c>
      <c r="C1121" s="154">
        <v>119369</v>
      </c>
      <c r="D1121" s="157">
        <v>44826</v>
      </c>
      <c r="E1121" s="158">
        <v>2503.7078999999999</v>
      </c>
      <c r="F1121" s="158">
        <v>5.0434000000000001</v>
      </c>
      <c r="G1121" s="158">
        <v>4.1927000000000003</v>
      </c>
      <c r="H1121" s="158">
        <v>4.7045000000000003</v>
      </c>
      <c r="I1121" s="158">
        <v>4.6622000000000003</v>
      </c>
      <c r="J1121" s="158">
        <v>5.1627999999999998</v>
      </c>
      <c r="K1121" s="158">
        <v>5.1635</v>
      </c>
      <c r="L1121" s="158">
        <v>4.6303999999999998</v>
      </c>
      <c r="M1121" s="158">
        <v>4.3384999999999998</v>
      </c>
      <c r="N1121" s="158">
        <v>4.1519000000000004</v>
      </c>
      <c r="O1121" s="158">
        <v>4.0567000000000002</v>
      </c>
      <c r="P1121" s="158">
        <v>5.3015999999999996</v>
      </c>
      <c r="Q1121" s="158">
        <v>6.7817999999999996</v>
      </c>
      <c r="R1121" s="158">
        <v>3.6981999999999999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2033</v>
      </c>
      <c r="C1122" s="154">
        <v>109254</v>
      </c>
      <c r="D1122" s="157">
        <v>44826</v>
      </c>
      <c r="E1122" s="158">
        <v>2481.9865</v>
      </c>
      <c r="F1122" s="158">
        <v>4.9638999999999998</v>
      </c>
      <c r="G1122" s="158">
        <v>4.1142000000000003</v>
      </c>
      <c r="H1122" s="158">
        <v>4.6261999999999999</v>
      </c>
      <c r="I1122" s="158">
        <v>4.5839999999999996</v>
      </c>
      <c r="J1122" s="158">
        <v>5.0848000000000004</v>
      </c>
      <c r="K1122" s="158">
        <v>5.0919999999999996</v>
      </c>
      <c r="L1122" s="158">
        <v>4.5731999999999999</v>
      </c>
      <c r="M1122" s="158">
        <v>4.2762000000000002</v>
      </c>
      <c r="N1122" s="158">
        <v>4.0857000000000001</v>
      </c>
      <c r="O1122" s="158">
        <v>3.9792999999999998</v>
      </c>
      <c r="P1122" s="158">
        <v>5.2172000000000001</v>
      </c>
      <c r="Q1122" s="158">
        <v>6.6138000000000003</v>
      </c>
      <c r="R1122" s="158">
        <v>3.6254</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1975</v>
      </c>
      <c r="C1123" s="154">
        <v>111704</v>
      </c>
      <c r="D1123" s="157">
        <v>44826</v>
      </c>
      <c r="E1123" s="158">
        <v>2484.3645000000001</v>
      </c>
      <c r="F1123" s="158">
        <v>5.3266</v>
      </c>
      <c r="G1123" s="158">
        <v>4.0454999999999997</v>
      </c>
      <c r="H1123" s="158">
        <v>4.5597000000000003</v>
      </c>
      <c r="I1123" s="158">
        <v>4.5923999999999996</v>
      </c>
      <c r="J1123" s="158">
        <v>5.0229999999999997</v>
      </c>
      <c r="K1123" s="158">
        <v>5.0616000000000003</v>
      </c>
      <c r="L1123" s="158">
        <v>4.5500999999999996</v>
      </c>
      <c r="M1123" s="158">
        <v>4.2504</v>
      </c>
      <c r="N1123" s="158">
        <v>4.0475000000000003</v>
      </c>
      <c r="O1123" s="158">
        <v>4.0284000000000004</v>
      </c>
      <c r="P1123" s="158">
        <v>5.2736000000000001</v>
      </c>
      <c r="Q1123" s="158">
        <v>6.9016000000000002</v>
      </c>
      <c r="R1123" s="158">
        <v>3.6501000000000001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1976</v>
      </c>
      <c r="C1124" s="154">
        <v>119415</v>
      </c>
      <c r="D1124" s="157">
        <v>44826</v>
      </c>
      <c r="E1124" s="158">
        <v>2507.6089999999999</v>
      </c>
      <c r="F1124" s="158">
        <v>5.4024000000000001</v>
      </c>
      <c r="G1124" s="158">
        <v>4.1220999999999997</v>
      </c>
      <c r="H1124" s="158">
        <v>4.6365999999999996</v>
      </c>
      <c r="I1124" s="158">
        <v>4.6694000000000004</v>
      </c>
      <c r="J1124" s="158">
        <v>5.1002000000000001</v>
      </c>
      <c r="K1124" s="158">
        <v>5.1395999999999997</v>
      </c>
      <c r="L1124" s="158">
        <v>4.6388999999999996</v>
      </c>
      <c r="M1124" s="158">
        <v>4.3444000000000003</v>
      </c>
      <c r="N1124" s="158">
        <v>4.1447000000000003</v>
      </c>
      <c r="O1124" s="158">
        <v>4.1300999999999997</v>
      </c>
      <c r="P1124" s="158">
        <v>5.3771000000000004</v>
      </c>
      <c r="Q1124" s="158">
        <v>6.8480999999999996</v>
      </c>
      <c r="R1124" s="158">
        <v>3.7503000000000002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1977</v>
      </c>
      <c r="C1125" s="154">
        <v>101408</v>
      </c>
      <c r="D1125" s="157">
        <v>44826</v>
      </c>
      <c r="E1125" s="158">
        <v>3656.6007</v>
      </c>
      <c r="F1125" s="158">
        <v>5.3261000000000003</v>
      </c>
      <c r="G1125" s="158">
        <v>4.0449999999999999</v>
      </c>
      <c r="H1125" s="158">
        <v>4.5597000000000003</v>
      </c>
      <c r="I1125" s="158">
        <v>4.5926</v>
      </c>
      <c r="J1125" s="158">
        <v>5.0233999999999996</v>
      </c>
      <c r="K1125" s="158">
        <v>5.0618999999999996</v>
      </c>
      <c r="L1125" s="158">
        <v>4.5932000000000004</v>
      </c>
      <c r="M1125" s="158">
        <v>4.2830000000000004</v>
      </c>
      <c r="N1125" s="158">
        <v>4.0723000000000003</v>
      </c>
      <c r="O1125" s="158">
        <v>4.0366</v>
      </c>
      <c r="P1125" s="158">
        <v>5.2786</v>
      </c>
      <c r="Q1125" s="158">
        <v>6.4961000000000002</v>
      </c>
      <c r="R1125" s="158">
        <v>3.6623999999999999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44826</v>
      </c>
      <c r="E1129" s="158">
        <v>2605.7064999999998</v>
      </c>
      <c r="F1129" s="158">
        <v>5.8169000000000004</v>
      </c>
      <c r="G1129" s="158">
        <v>4.7262000000000004</v>
      </c>
      <c r="H1129" s="158">
        <v>4.7751999999999999</v>
      </c>
      <c r="I1129" s="158">
        <v>4.7869000000000002</v>
      </c>
      <c r="J1129" s="158">
        <v>5.1837</v>
      </c>
      <c r="K1129" s="158">
        <v>5.0823</v>
      </c>
      <c r="L1129" s="158">
        <v>4.5407999999999999</v>
      </c>
      <c r="M1129" s="158">
        <v>4.2201000000000004</v>
      </c>
      <c r="N1129" s="158">
        <v>4.0221</v>
      </c>
      <c r="O1129" s="158">
        <v>3.8311000000000002</v>
      </c>
      <c r="P1129" s="158">
        <v>5.1105999999999998</v>
      </c>
      <c r="Q1129" s="158">
        <v>6.6165000000000003</v>
      </c>
      <c r="R1129" s="158">
        <v>3.6076000000000001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44826</v>
      </c>
      <c r="E1130" s="158">
        <v>2596.3957999999998</v>
      </c>
      <c r="F1130" s="158">
        <v>5.7801</v>
      </c>
      <c r="G1130" s="158">
        <v>4.6891999999999996</v>
      </c>
      <c r="H1130" s="158">
        <v>4.7385999999999999</v>
      </c>
      <c r="I1130" s="158">
        <v>4.7521000000000004</v>
      </c>
      <c r="J1130" s="158">
        <v>5.1528999999999998</v>
      </c>
      <c r="K1130" s="158">
        <v>5.0507</v>
      </c>
      <c r="L1130" s="158">
        <v>4.5065</v>
      </c>
      <c r="M1130" s="158">
        <v>4.1849999999999996</v>
      </c>
      <c r="N1130" s="158">
        <v>3.9861</v>
      </c>
      <c r="O1130" s="158">
        <v>3.8028</v>
      </c>
      <c r="P1130" s="158">
        <v>5.0766</v>
      </c>
      <c r="Q1130" s="158">
        <v>6.9188000000000001</v>
      </c>
      <c r="R1130" s="158">
        <v>3.5754000000000001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44826</v>
      </c>
      <c r="E1131" s="158">
        <v>3109.9677999999999</v>
      </c>
      <c r="F1131" s="158">
        <v>5.5450999999999997</v>
      </c>
      <c r="G1131" s="158">
        <v>4.6181000000000001</v>
      </c>
      <c r="H1131" s="158">
        <v>4.7911999999999999</v>
      </c>
      <c r="I1131" s="158">
        <v>4.7563000000000004</v>
      </c>
      <c r="J1131" s="158">
        <v>5.1401000000000003</v>
      </c>
      <c r="K1131" s="158">
        <v>5.1338999999999997</v>
      </c>
      <c r="L1131" s="158">
        <v>4.5681000000000003</v>
      </c>
      <c r="M1131" s="158">
        <v>4.2964000000000002</v>
      </c>
      <c r="N1131" s="158">
        <v>4.0891999999999999</v>
      </c>
      <c r="O1131" s="158">
        <v>4.0713999999999997</v>
      </c>
      <c r="P1131" s="158">
        <v>5.3196000000000003</v>
      </c>
      <c r="Q1131" s="158">
        <v>6.7724000000000002</v>
      </c>
      <c r="R1131" s="158">
        <v>3.6855000000000002</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44826</v>
      </c>
      <c r="E1132" s="158">
        <v>3083.136</v>
      </c>
      <c r="F1132" s="158">
        <v>5.4549000000000003</v>
      </c>
      <c r="G1132" s="158">
        <v>4.5275999999999996</v>
      </c>
      <c r="H1132" s="158">
        <v>4.7011000000000003</v>
      </c>
      <c r="I1132" s="158">
        <v>4.6661000000000001</v>
      </c>
      <c r="J1132" s="158">
        <v>5.0496999999999996</v>
      </c>
      <c r="K1132" s="158">
        <v>5.0427999999999997</v>
      </c>
      <c r="L1132" s="158">
        <v>4.4817</v>
      </c>
      <c r="M1132" s="158">
        <v>4.2121000000000004</v>
      </c>
      <c r="N1132" s="158">
        <v>4.0014000000000003</v>
      </c>
      <c r="O1132" s="158">
        <v>3.9803000000000002</v>
      </c>
      <c r="P1132" s="158">
        <v>5.2225000000000001</v>
      </c>
      <c r="Q1132" s="158">
        <v>6.9131</v>
      </c>
      <c r="R1132" s="158">
        <v>3.5945999999999998</v>
      </c>
      <c r="S1132" t="s">
        <v>1859</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2049</v>
      </c>
      <c r="C1133" s="154">
        <v>142589</v>
      </c>
      <c r="D1133" s="157">
        <v>44826</v>
      </c>
      <c r="E1133" s="158">
        <v>1163.89210725517</v>
      </c>
      <c r="F1133" s="158">
        <v>4.9447000000000001</v>
      </c>
      <c r="G1133" s="158">
        <v>4.9924999999999997</v>
      </c>
      <c r="H1133" s="158">
        <v>4.9617000000000004</v>
      </c>
      <c r="I1133" s="158">
        <v>4.7588999999999997</v>
      </c>
      <c r="J1133" s="158">
        <v>4.6567999999999996</v>
      </c>
      <c r="K1133" s="158">
        <v>4.6128</v>
      </c>
      <c r="L1133" s="158">
        <v>4.0077999999999996</v>
      </c>
      <c r="M1133" s="158">
        <v>3.6692999999999998</v>
      </c>
      <c r="N1133" s="158">
        <v>3.4499</v>
      </c>
      <c r="O1133" s="158">
        <v>3.0036999999999998</v>
      </c>
      <c r="P1133" s="158"/>
      <c r="Q1133" s="158">
        <v>3.4079999999999999</v>
      </c>
      <c r="R1133" s="158">
        <v>3.0221</v>
      </c>
      <c r="S1133" t="s">
        <v>1859</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44826</v>
      </c>
      <c r="E1134" s="158">
        <v>2807.3975999999998</v>
      </c>
      <c r="F1134" s="158">
        <v>6.7633000000000001</v>
      </c>
      <c r="G1134" s="158">
        <v>4.7130999999999998</v>
      </c>
      <c r="H1134" s="158">
        <v>4.6098999999999997</v>
      </c>
      <c r="I1134" s="158">
        <v>4.6227999999999998</v>
      </c>
      <c r="J1134" s="158">
        <v>5.2039999999999997</v>
      </c>
      <c r="K1134" s="158">
        <v>5.1982999999999997</v>
      </c>
      <c r="L1134" s="158">
        <v>4.5171000000000001</v>
      </c>
      <c r="M1134" s="158">
        <v>4.2271000000000001</v>
      </c>
      <c r="N1134" s="158">
        <v>4.0583999999999998</v>
      </c>
      <c r="O1134" s="158">
        <v>4.1802999999999999</v>
      </c>
      <c r="P1134" s="158">
        <v>5.4135999999999997</v>
      </c>
      <c r="Q1134" s="158">
        <v>6.7332999999999998</v>
      </c>
      <c r="R1134" s="158">
        <v>3.7555999999999998</v>
      </c>
      <c r="S1134" t="s">
        <v>1859</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44826</v>
      </c>
      <c r="E1135" s="158">
        <v>2765.4965999999999</v>
      </c>
      <c r="F1135" s="158">
        <v>6.5237999999999996</v>
      </c>
      <c r="G1135" s="158">
        <v>4.4732000000000003</v>
      </c>
      <c r="H1135" s="158">
        <v>4.3699000000000003</v>
      </c>
      <c r="I1135" s="158">
        <v>4.3823999999999996</v>
      </c>
      <c r="J1135" s="158">
        <v>4.9630000000000001</v>
      </c>
      <c r="K1135" s="158">
        <v>4.9551999999999996</v>
      </c>
      <c r="L1135" s="158">
        <v>4.2717000000000001</v>
      </c>
      <c r="M1135" s="158">
        <v>3.9796</v>
      </c>
      <c r="N1135" s="158">
        <v>3.8090000000000002</v>
      </c>
      <c r="O1135" s="158">
        <v>3.9211999999999998</v>
      </c>
      <c r="P1135" s="158">
        <v>5.2012</v>
      </c>
      <c r="Q1135" s="158">
        <v>6.9092000000000002</v>
      </c>
      <c r="R1135" s="158">
        <v>3.5022000000000002</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44826</v>
      </c>
      <c r="E1136" s="158">
        <v>2515.0272</v>
      </c>
      <c r="F1136" s="158">
        <v>6.5217999999999998</v>
      </c>
      <c r="G1136" s="158">
        <v>4.4725000000000001</v>
      </c>
      <c r="H1136" s="158">
        <v>4.3693</v>
      </c>
      <c r="I1136" s="158">
        <v>4.3819999999999997</v>
      </c>
      <c r="J1136" s="158">
        <v>4.9627999999999997</v>
      </c>
      <c r="K1136" s="158">
        <v>4.9550999999999998</v>
      </c>
      <c r="L1136" s="158">
        <v>4.2717000000000001</v>
      </c>
      <c r="M1136" s="158">
        <v>3.9796999999999998</v>
      </c>
      <c r="N1136" s="158">
        <v>3.8090999999999999</v>
      </c>
      <c r="O1136" s="158">
        <v>3.9211</v>
      </c>
      <c r="P1136" s="158">
        <v>5.1986999999999997</v>
      </c>
      <c r="Q1136" s="158">
        <v>6.3356000000000003</v>
      </c>
      <c r="R1136" s="158">
        <v>3.5024000000000002</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44826</v>
      </c>
      <c r="E1138" s="158">
        <v>4976.8545000000004</v>
      </c>
      <c r="F1138" s="158">
        <v>4.8117000000000001</v>
      </c>
      <c r="G1138" s="158">
        <v>3.9500999999999999</v>
      </c>
      <c r="H1138" s="158">
        <v>4.1227999999999998</v>
      </c>
      <c r="I1138" s="158">
        <v>4.0715000000000003</v>
      </c>
      <c r="J1138" s="158">
        <v>4.4772999999999996</v>
      </c>
      <c r="K1138" s="158">
        <v>4.3715000000000002</v>
      </c>
      <c r="L1138" s="158">
        <v>3.7997000000000001</v>
      </c>
      <c r="M1138" s="158">
        <v>3.5291000000000001</v>
      </c>
      <c r="N1138" s="158">
        <v>3.3224</v>
      </c>
      <c r="O1138" s="158">
        <v>3.4024999999999999</v>
      </c>
      <c r="P1138" s="158">
        <v>4.6428000000000003</v>
      </c>
      <c r="Q1138" s="158">
        <v>6.7934000000000001</v>
      </c>
      <c r="R1138" s="158">
        <v>2.9152</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44826</v>
      </c>
      <c r="E1139" s="158">
        <v>3248.5871000000002</v>
      </c>
      <c r="F1139" s="158">
        <v>5.4691999999999998</v>
      </c>
      <c r="G1139" s="158">
        <v>4.6056999999999997</v>
      </c>
      <c r="H1139" s="158">
        <v>4.7781000000000002</v>
      </c>
      <c r="I1139" s="158">
        <v>4.7263999999999999</v>
      </c>
      <c r="J1139" s="158">
        <v>5.1344000000000003</v>
      </c>
      <c r="K1139" s="158">
        <v>5.0347</v>
      </c>
      <c r="L1139" s="158">
        <v>4.4705000000000004</v>
      </c>
      <c r="M1139" s="158">
        <v>4.2061999999999999</v>
      </c>
      <c r="N1139" s="158">
        <v>4.0044000000000004</v>
      </c>
      <c r="O1139" s="158">
        <v>4.0934999999999997</v>
      </c>
      <c r="P1139" s="158">
        <v>5.3487</v>
      </c>
      <c r="Q1139" s="158">
        <v>7.1478999999999999</v>
      </c>
      <c r="R1139" s="158">
        <v>3.5992999999999999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44826</v>
      </c>
      <c r="E1140" s="158">
        <v>3269.0302000000001</v>
      </c>
      <c r="F1140" s="158">
        <v>5.5445000000000002</v>
      </c>
      <c r="G1140" s="158">
        <v>4.6820000000000004</v>
      </c>
      <c r="H1140" s="158">
        <v>4.8548</v>
      </c>
      <c r="I1140" s="158">
        <v>4.8036000000000003</v>
      </c>
      <c r="J1140" s="158">
        <v>5.2118000000000002</v>
      </c>
      <c r="K1140" s="158">
        <v>5.1124999999999998</v>
      </c>
      <c r="L1140" s="158">
        <v>4.5479000000000003</v>
      </c>
      <c r="M1140" s="158">
        <v>4.2834000000000003</v>
      </c>
      <c r="N1140" s="158">
        <v>4.0827</v>
      </c>
      <c r="O1140" s="158">
        <v>4.1726999999999999</v>
      </c>
      <c r="P1140" s="158">
        <v>5.4214000000000002</v>
      </c>
      <c r="Q1140" s="158">
        <v>6.8886000000000003</v>
      </c>
      <c r="R1140" s="158">
        <v>3.6785999999999999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44826</v>
      </c>
      <c r="E1141" s="158">
        <v>4239.6215000000002</v>
      </c>
      <c r="F1141" s="158">
        <v>5.7683</v>
      </c>
      <c r="G1141" s="158">
        <v>4.3936999999999999</v>
      </c>
      <c r="H1141" s="158">
        <v>4.4654999999999996</v>
      </c>
      <c r="I1141" s="158">
        <v>4.4523000000000001</v>
      </c>
      <c r="J1141" s="158">
        <v>4.9451000000000001</v>
      </c>
      <c r="K1141" s="158">
        <v>4.9348999999999998</v>
      </c>
      <c r="L1141" s="158">
        <v>4.4009999999999998</v>
      </c>
      <c r="M1141" s="158">
        <v>4.1276000000000002</v>
      </c>
      <c r="N1141" s="158">
        <v>3.9361000000000002</v>
      </c>
      <c r="O1141" s="158">
        <v>3.9283999999999999</v>
      </c>
      <c r="P1141" s="158">
        <v>5.1501000000000001</v>
      </c>
      <c r="Q1141" s="158">
        <v>6.8036000000000003</v>
      </c>
      <c r="R1141" s="158">
        <v>3.5375999999999999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44826</v>
      </c>
      <c r="E1142" s="158">
        <v>4275.3226000000004</v>
      </c>
      <c r="F1142" s="158">
        <v>5.8677999999999999</v>
      </c>
      <c r="G1142" s="158">
        <v>4.4939999999999998</v>
      </c>
      <c r="H1142" s="158">
        <v>4.5655999999999999</v>
      </c>
      <c r="I1142" s="158">
        <v>4.5525000000000002</v>
      </c>
      <c r="J1142" s="158">
        <v>5.0456000000000003</v>
      </c>
      <c r="K1142" s="158">
        <v>5.0370999999999997</v>
      </c>
      <c r="L1142" s="158">
        <v>4.5038</v>
      </c>
      <c r="M1142" s="158">
        <v>4.2309999999999999</v>
      </c>
      <c r="N1142" s="158">
        <v>4.0404</v>
      </c>
      <c r="O1142" s="158">
        <v>4.0324999999999998</v>
      </c>
      <c r="P1142" s="158">
        <v>5.2554999999999996</v>
      </c>
      <c r="Q1142" s="158">
        <v>6.7447999999999997</v>
      </c>
      <c r="R1142" s="158">
        <v>3.6412</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44826</v>
      </c>
      <c r="E1143" s="158">
        <v>2152.4886000000001</v>
      </c>
      <c r="F1143" s="158">
        <v>5.7900999999999998</v>
      </c>
      <c r="G1143" s="158">
        <v>4.7255000000000003</v>
      </c>
      <c r="H1143" s="158">
        <v>4.7994000000000003</v>
      </c>
      <c r="I1143" s="158">
        <v>4.6555999999999997</v>
      </c>
      <c r="J1143" s="158">
        <v>5.0848000000000004</v>
      </c>
      <c r="K1143" s="158">
        <v>5.0263999999999998</v>
      </c>
      <c r="L1143" s="158">
        <v>4.4912999999999998</v>
      </c>
      <c r="M1143" s="158">
        <v>4.2035</v>
      </c>
      <c r="N1143" s="158">
        <v>3.9937999999999998</v>
      </c>
      <c r="O1143" s="158">
        <v>3.9485999999999999</v>
      </c>
      <c r="P1143" s="158">
        <v>5.2310999999999996</v>
      </c>
      <c r="Q1143" s="158">
        <v>4.2732999999999999</v>
      </c>
      <c r="R1143" s="158">
        <v>3.5863</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44826</v>
      </c>
      <c r="E1144" s="158">
        <v>2166.6030999999998</v>
      </c>
      <c r="F1144" s="158">
        <v>5.8872</v>
      </c>
      <c r="G1144" s="158">
        <v>4.8234000000000004</v>
      </c>
      <c r="H1144" s="158">
        <v>4.8973000000000004</v>
      </c>
      <c r="I1144" s="158">
        <v>4.7535999999999996</v>
      </c>
      <c r="J1144" s="158">
        <v>5.1829999999999998</v>
      </c>
      <c r="K1144" s="158">
        <v>5.1254</v>
      </c>
      <c r="L1144" s="158">
        <v>4.5907999999999998</v>
      </c>
      <c r="M1144" s="158">
        <v>4.3064999999999998</v>
      </c>
      <c r="N1144" s="158">
        <v>4.0970000000000004</v>
      </c>
      <c r="O1144" s="158">
        <v>4.0517000000000003</v>
      </c>
      <c r="P1144" s="158">
        <v>5.3208000000000002</v>
      </c>
      <c r="Q1144" s="158">
        <v>6.7683999999999997</v>
      </c>
      <c r="R1144" s="158">
        <v>3.6882999999999999</v>
      </c>
      <c r="S1144" t="s">
        <v>1858</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44826</v>
      </c>
      <c r="E1145" s="158">
        <v>3109.2042000000001</v>
      </c>
      <c r="F1145" s="158">
        <v>4.9958</v>
      </c>
      <c r="G1145" s="158">
        <v>3.9308000000000001</v>
      </c>
      <c r="H1145" s="158">
        <v>4.0039999999999996</v>
      </c>
      <c r="I1145" s="158">
        <v>3.8597000000000001</v>
      </c>
      <c r="J1145" s="158">
        <v>4.2869999999999999</v>
      </c>
      <c r="K1145" s="158">
        <v>4.2225999999999999</v>
      </c>
      <c r="L1145" s="158">
        <v>3.6798999999999999</v>
      </c>
      <c r="M1145" s="158">
        <v>3.3877999999999999</v>
      </c>
      <c r="N1145" s="158">
        <v>3.1716000000000002</v>
      </c>
      <c r="O1145" s="158">
        <v>3.1276999999999999</v>
      </c>
      <c r="P1145" s="158">
        <v>4.3762999999999996</v>
      </c>
      <c r="Q1145" s="158">
        <v>5.8921999999999999</v>
      </c>
      <c r="R1145" s="158">
        <v>2.7669999999999999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44826</v>
      </c>
      <c r="E1146" s="158">
        <v>319.76170000000002</v>
      </c>
      <c r="F1146" s="158">
        <v>5.4912999999999998</v>
      </c>
      <c r="G1146" s="158">
        <v>3.9584000000000001</v>
      </c>
      <c r="H1146" s="158">
        <v>4.2709999999999999</v>
      </c>
      <c r="I1146" s="158">
        <v>4.38</v>
      </c>
      <c r="J1146" s="158">
        <v>4.9410999999999996</v>
      </c>
      <c r="K1146" s="158">
        <v>4.9471999999999996</v>
      </c>
      <c r="L1146" s="158">
        <v>4.3971999999999998</v>
      </c>
      <c r="M1146" s="158">
        <v>4.1272000000000002</v>
      </c>
      <c r="N1146" s="158">
        <v>3.9281000000000001</v>
      </c>
      <c r="O1146" s="158">
        <v>4.0012999999999996</v>
      </c>
      <c r="P1146" s="158">
        <v>5.2416999999999998</v>
      </c>
      <c r="Q1146" s="158">
        <v>7.1387999999999998</v>
      </c>
      <c r="R1146" s="158">
        <v>3.5543999999999998</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44826</v>
      </c>
      <c r="E1147" s="158">
        <v>322.05810000000002</v>
      </c>
      <c r="F1147" s="158">
        <v>5.5881999999999996</v>
      </c>
      <c r="G1147" s="158">
        <v>4.0473999999999997</v>
      </c>
      <c r="H1147" s="158">
        <v>4.3620999999999999</v>
      </c>
      <c r="I1147" s="158">
        <v>4.4706000000000001</v>
      </c>
      <c r="J1147" s="158">
        <v>5.0319000000000003</v>
      </c>
      <c r="K1147" s="158">
        <v>5.0384000000000002</v>
      </c>
      <c r="L1147" s="158">
        <v>4.4892000000000003</v>
      </c>
      <c r="M1147" s="158">
        <v>4.2247000000000003</v>
      </c>
      <c r="N1147" s="158">
        <v>4.0330000000000004</v>
      </c>
      <c r="O1147" s="158">
        <v>4.1123000000000003</v>
      </c>
      <c r="P1147" s="158">
        <v>5.3387000000000002</v>
      </c>
      <c r="Q1147" s="158">
        <v>6.7946</v>
      </c>
      <c r="R1147" s="158">
        <v>3.6688000000000001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44826</v>
      </c>
      <c r="E1148" s="158">
        <v>2322.4549999999999</v>
      </c>
      <c r="F1148" s="158">
        <v>5.2735000000000003</v>
      </c>
      <c r="G1148" s="158">
        <v>4.5007000000000001</v>
      </c>
      <c r="H1148" s="158">
        <v>4.6134000000000004</v>
      </c>
      <c r="I1148" s="158">
        <v>4.7908999999999997</v>
      </c>
      <c r="J1148" s="158">
        <v>5.1792999999999996</v>
      </c>
      <c r="K1148" s="158">
        <v>5.1581000000000001</v>
      </c>
      <c r="L1148" s="158">
        <v>4.5564999999999998</v>
      </c>
      <c r="M1148" s="158">
        <v>4.2694000000000001</v>
      </c>
      <c r="N1148" s="158">
        <v>4.0739999999999998</v>
      </c>
      <c r="O1148" s="158">
        <v>4.1952999999999996</v>
      </c>
      <c r="P1148" s="158">
        <v>5.3667999999999996</v>
      </c>
      <c r="Q1148" s="158">
        <v>7.1425999999999998</v>
      </c>
      <c r="R1148" s="158">
        <v>3.7181000000000002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44826</v>
      </c>
      <c r="E1149" s="158">
        <v>2341.8330000000001</v>
      </c>
      <c r="F1149" s="158">
        <v>5.3140999999999998</v>
      </c>
      <c r="G1149" s="158">
        <v>4.5408999999999997</v>
      </c>
      <c r="H1149" s="158">
        <v>4.6536999999999997</v>
      </c>
      <c r="I1149" s="158">
        <v>4.8310000000000004</v>
      </c>
      <c r="J1149" s="158">
        <v>5.2195</v>
      </c>
      <c r="K1149" s="158">
        <v>5.1985999999999999</v>
      </c>
      <c r="L1149" s="158">
        <v>4.5975000000000001</v>
      </c>
      <c r="M1149" s="158">
        <v>4.3106999999999998</v>
      </c>
      <c r="N1149" s="158">
        <v>4.1155999999999997</v>
      </c>
      <c r="O1149" s="158">
        <v>4.2389000000000001</v>
      </c>
      <c r="P1149" s="158">
        <v>5.4424999999999999</v>
      </c>
      <c r="Q1149" s="158">
        <v>6.8167</v>
      </c>
      <c r="R1149" s="158">
        <v>3.7595999999999998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44826</v>
      </c>
      <c r="E1150" s="158">
        <v>2627.3850000000002</v>
      </c>
      <c r="F1150" s="158">
        <v>5.2366999999999999</v>
      </c>
      <c r="G1150" s="158">
        <v>4.0796000000000001</v>
      </c>
      <c r="H1150" s="158">
        <v>4.5297999999999998</v>
      </c>
      <c r="I1150" s="158">
        <v>4.5148999999999999</v>
      </c>
      <c r="J1150" s="158">
        <v>5.0396000000000001</v>
      </c>
      <c r="K1150" s="158">
        <v>5.0715000000000003</v>
      </c>
      <c r="L1150" s="158">
        <v>4.5514000000000001</v>
      </c>
      <c r="M1150" s="158">
        <v>4.2576000000000001</v>
      </c>
      <c r="N1150" s="158">
        <v>4.0553999999999997</v>
      </c>
      <c r="O1150" s="158">
        <v>3.9824999999999999</v>
      </c>
      <c r="P1150" s="158">
        <v>5.2106000000000003</v>
      </c>
      <c r="Q1150" s="158">
        <v>6.71</v>
      </c>
      <c r="R1150" s="158">
        <v>3.6442999999999999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44826</v>
      </c>
      <c r="E1151" s="158">
        <v>2611.6032</v>
      </c>
      <c r="F1151" s="158">
        <v>5.1048</v>
      </c>
      <c r="G1151" s="158">
        <v>3.9477000000000002</v>
      </c>
      <c r="H1151" s="158">
        <v>4.3986000000000001</v>
      </c>
      <c r="I1151" s="158">
        <v>4.3838999999999997</v>
      </c>
      <c r="J1151" s="158">
        <v>4.9116</v>
      </c>
      <c r="K1151" s="158">
        <v>4.9694000000000003</v>
      </c>
      <c r="L1151" s="158">
        <v>4.4641000000000002</v>
      </c>
      <c r="M1151" s="158">
        <v>4.1746999999999996</v>
      </c>
      <c r="N1151" s="158">
        <v>3.9784000000000002</v>
      </c>
      <c r="O1151" s="158">
        <v>3.9215</v>
      </c>
      <c r="P1151" s="158">
        <v>5.1430999999999996</v>
      </c>
      <c r="Q1151" s="158">
        <v>5.3296999999999999</v>
      </c>
      <c r="R1151" s="158">
        <v>3.5800999999999998</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44826</v>
      </c>
      <c r="E1152" s="158">
        <v>1676.0962</v>
      </c>
      <c r="F1152" s="158">
        <v>5.8414999999999999</v>
      </c>
      <c r="G1152" s="158">
        <v>4.4767999999999999</v>
      </c>
      <c r="H1152" s="158">
        <v>4.4793000000000003</v>
      </c>
      <c r="I1152" s="158">
        <v>4.4675000000000002</v>
      </c>
      <c r="J1152" s="158">
        <v>4.9530000000000003</v>
      </c>
      <c r="K1152" s="158">
        <v>4.9935</v>
      </c>
      <c r="L1152" s="158">
        <v>4.4207999999999998</v>
      </c>
      <c r="M1152" s="158">
        <v>4.1271000000000004</v>
      </c>
      <c r="N1152" s="158">
        <v>3.9272999999999998</v>
      </c>
      <c r="O1152" s="158">
        <v>3.6331000000000002</v>
      </c>
      <c r="P1152" s="158">
        <v>4.8085000000000004</v>
      </c>
      <c r="Q1152" s="158">
        <v>5.9976000000000003</v>
      </c>
      <c r="R1152" s="158">
        <v>3.4155000000000002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44826</v>
      </c>
      <c r="E1153" s="158">
        <v>1668.6799000000001</v>
      </c>
      <c r="F1153" s="158">
        <v>5.7908999999999997</v>
      </c>
      <c r="G1153" s="158">
        <v>4.4265999999999996</v>
      </c>
      <c r="H1153" s="158">
        <v>4.4291</v>
      </c>
      <c r="I1153" s="158">
        <v>4.4175000000000004</v>
      </c>
      <c r="J1153" s="158">
        <v>4.9028999999999998</v>
      </c>
      <c r="K1153" s="158">
        <v>4.9428000000000001</v>
      </c>
      <c r="L1153" s="158">
        <v>4.3696999999999999</v>
      </c>
      <c r="M1153" s="158">
        <v>4.0755999999999997</v>
      </c>
      <c r="N1153" s="158">
        <v>3.8754</v>
      </c>
      <c r="O1153" s="158">
        <v>3.5813000000000001</v>
      </c>
      <c r="P1153" s="158">
        <v>4.7561</v>
      </c>
      <c r="Q1153" s="158">
        <v>5.9446000000000003</v>
      </c>
      <c r="R1153" s="158">
        <v>3.3639000000000001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44826</v>
      </c>
      <c r="E1154" s="158">
        <v>2112.6938</v>
      </c>
      <c r="F1154" s="158">
        <v>5.1231999999999998</v>
      </c>
      <c r="G1154" s="158">
        <v>4.3315999999999999</v>
      </c>
      <c r="H1154" s="158">
        <v>4.6733000000000002</v>
      </c>
      <c r="I1154" s="158">
        <v>4.5701999999999998</v>
      </c>
      <c r="J1154" s="158">
        <v>5.0388999999999999</v>
      </c>
      <c r="K1154" s="158">
        <v>4.8712999999999997</v>
      </c>
      <c r="L1154" s="158">
        <v>4.3220999999999998</v>
      </c>
      <c r="M1154" s="158">
        <v>4.0172999999999996</v>
      </c>
      <c r="N1154" s="158">
        <v>3.8111999999999999</v>
      </c>
      <c r="O1154" s="158">
        <v>3.8871000000000002</v>
      </c>
      <c r="P1154" s="158">
        <v>5.1947999999999999</v>
      </c>
      <c r="Q1154" s="158">
        <v>6.7670000000000003</v>
      </c>
      <c r="R1154" s="158">
        <v>3.5118999999999998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1894</v>
      </c>
      <c r="C1159" s="154">
        <v>115991</v>
      </c>
      <c r="D1159" s="157">
        <v>44826</v>
      </c>
      <c r="E1159" s="158">
        <v>2092.8831</v>
      </c>
      <c r="F1159" s="158">
        <v>5.0355999999999996</v>
      </c>
      <c r="G1159" s="158">
        <v>4.2487000000000004</v>
      </c>
      <c r="H1159" s="158">
        <v>4.5823</v>
      </c>
      <c r="I1159" s="158">
        <v>4.4747000000000003</v>
      </c>
      <c r="J1159" s="158">
        <v>4.9405000000000001</v>
      </c>
      <c r="K1159" s="158">
        <v>4.7708000000000004</v>
      </c>
      <c r="L1159" s="158">
        <v>4.2203999999999997</v>
      </c>
      <c r="M1159" s="158">
        <v>3.9323000000000001</v>
      </c>
      <c r="N1159" s="158">
        <v>3.7212999999999998</v>
      </c>
      <c r="O1159" s="158">
        <v>3.7879</v>
      </c>
      <c r="P1159" s="158">
        <v>5.0923999999999996</v>
      </c>
      <c r="Q1159" s="158">
        <v>6.9985999999999997</v>
      </c>
      <c r="R1159" s="158">
        <v>3.4152</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44826</v>
      </c>
      <c r="E1160" s="158">
        <v>2967.3746999999998</v>
      </c>
      <c r="F1160" s="158">
        <v>5.5434000000000001</v>
      </c>
      <c r="G1160" s="158">
        <v>4.3521999999999998</v>
      </c>
      <c r="H1160" s="158">
        <v>4.5738000000000003</v>
      </c>
      <c r="I1160" s="158">
        <v>4.5305</v>
      </c>
      <c r="J1160" s="158">
        <v>5.0179</v>
      </c>
      <c r="K1160" s="158">
        <v>5.0045999999999999</v>
      </c>
      <c r="L1160" s="158">
        <v>4.4692999999999996</v>
      </c>
      <c r="M1160" s="158">
        <v>4.1847000000000003</v>
      </c>
      <c r="N1160" s="158">
        <v>3.9841000000000002</v>
      </c>
      <c r="O1160" s="158">
        <v>3.9521999999999999</v>
      </c>
      <c r="P1160" s="158">
        <v>5.1996000000000002</v>
      </c>
      <c r="Q1160" s="158">
        <v>7.0998000000000001</v>
      </c>
      <c r="R1160" s="158">
        <v>3.5929000000000002</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44826</v>
      </c>
      <c r="E1161" s="158">
        <v>2987.2109999999998</v>
      </c>
      <c r="F1161" s="158">
        <v>5.6142000000000003</v>
      </c>
      <c r="G1161" s="158">
        <v>4.4223999999999997</v>
      </c>
      <c r="H1161" s="158">
        <v>4.6440999999999999</v>
      </c>
      <c r="I1161" s="158">
        <v>4.601</v>
      </c>
      <c r="J1161" s="158">
        <v>5.0938999999999997</v>
      </c>
      <c r="K1161" s="158">
        <v>5.0776000000000003</v>
      </c>
      <c r="L1161" s="158">
        <v>4.5423</v>
      </c>
      <c r="M1161" s="158">
        <v>4.2582000000000004</v>
      </c>
      <c r="N1161" s="158">
        <v>4.0579999999999998</v>
      </c>
      <c r="O1161" s="158">
        <v>4.0254000000000003</v>
      </c>
      <c r="P1161" s="158">
        <v>5.2736000000000001</v>
      </c>
      <c r="Q1161" s="158">
        <v>6.77</v>
      </c>
      <c r="R1161" s="158">
        <v>3.6661000000000001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44826</v>
      </c>
      <c r="E1162" s="158">
        <v>2666.5430000000001</v>
      </c>
      <c r="F1162" s="158">
        <v>5.0133000000000001</v>
      </c>
      <c r="G1162" s="158">
        <v>3.8220000000000001</v>
      </c>
      <c r="H1162" s="158">
        <v>4.0433000000000003</v>
      </c>
      <c r="I1162" s="158">
        <v>3.9996</v>
      </c>
      <c r="J1162" s="158">
        <v>4.4897999999999998</v>
      </c>
      <c r="K1162" s="158">
        <v>4.4695999999999998</v>
      </c>
      <c r="L1162" s="158">
        <v>3.9289000000000001</v>
      </c>
      <c r="M1162" s="158">
        <v>3.6398000000000001</v>
      </c>
      <c r="N1162" s="158">
        <v>3.4350000000000001</v>
      </c>
      <c r="O1162" s="158">
        <v>3.4045999999999998</v>
      </c>
      <c r="P1162" s="158">
        <v>4.6387999999999998</v>
      </c>
      <c r="Q1162" s="158">
        <v>6.3802000000000003</v>
      </c>
      <c r="R1162" s="158">
        <v>3.0455999999999999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44826</v>
      </c>
      <c r="E1163" s="158">
        <v>1139.5736999999999</v>
      </c>
      <c r="F1163" s="158">
        <v>5.3048999999999999</v>
      </c>
      <c r="G1163" s="158">
        <v>4.5583999999999998</v>
      </c>
      <c r="H1163" s="158">
        <v>4.7657999999999996</v>
      </c>
      <c r="I1163" s="158">
        <v>4.7049000000000003</v>
      </c>
      <c r="J1163" s="158">
        <v>5.0738000000000003</v>
      </c>
      <c r="K1163" s="158">
        <v>5.0073999999999996</v>
      </c>
      <c r="L1163" s="158">
        <v>4.5317999999999996</v>
      </c>
      <c r="M1163" s="158">
        <v>4.1974</v>
      </c>
      <c r="N1163" s="158">
        <v>3.9693000000000001</v>
      </c>
      <c r="O1163" s="158">
        <v>3.6254</v>
      </c>
      <c r="P1163" s="158"/>
      <c r="Q1163" s="158">
        <v>3.8957000000000002</v>
      </c>
      <c r="R1163" s="158">
        <v>3.5108999999999999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44826</v>
      </c>
      <c r="E1164" s="158">
        <v>1134.9428</v>
      </c>
      <c r="F1164" s="158">
        <v>5.1430999999999996</v>
      </c>
      <c r="G1164" s="158">
        <v>4.3978999999999999</v>
      </c>
      <c r="H1164" s="158">
        <v>4.6056999999999997</v>
      </c>
      <c r="I1164" s="158">
        <v>4.5446</v>
      </c>
      <c r="J1164" s="158">
        <v>4.9131</v>
      </c>
      <c r="K1164" s="158">
        <v>4.8452999999999999</v>
      </c>
      <c r="L1164" s="158">
        <v>4.3681999999999999</v>
      </c>
      <c r="M1164" s="158">
        <v>4.0411000000000001</v>
      </c>
      <c r="N1164" s="158">
        <v>3.8226</v>
      </c>
      <c r="O1164" s="158">
        <v>3.5007999999999999</v>
      </c>
      <c r="P1164" s="158"/>
      <c r="Q1164" s="158">
        <v>3.7719999999999998</v>
      </c>
      <c r="R1164" s="158">
        <v>3.3809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44826</v>
      </c>
      <c r="E1165" s="158">
        <v>59.031999999999996</v>
      </c>
      <c r="F1165" s="158">
        <v>5.5655999999999999</v>
      </c>
      <c r="G1165" s="158">
        <v>4.6391</v>
      </c>
      <c r="H1165" s="158">
        <v>4.7565</v>
      </c>
      <c r="I1165" s="158">
        <v>4.7076000000000002</v>
      </c>
      <c r="J1165" s="158">
        <v>5.0598999999999998</v>
      </c>
      <c r="K1165" s="158">
        <v>5.0296000000000003</v>
      </c>
      <c r="L1165" s="158">
        <v>4.4875999999999996</v>
      </c>
      <c r="M1165" s="158">
        <v>4.1966000000000001</v>
      </c>
      <c r="N1165" s="158">
        <v>4.0164</v>
      </c>
      <c r="O1165" s="158">
        <v>3.9388999999999998</v>
      </c>
      <c r="P1165" s="158">
        <v>5.2150999999999996</v>
      </c>
      <c r="Q1165" s="158">
        <v>7.4396000000000004</v>
      </c>
      <c r="R1165" s="158">
        <v>3.6154000000000002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44826</v>
      </c>
      <c r="E1166" s="158">
        <v>59.498600000000003</v>
      </c>
      <c r="F1166" s="158">
        <v>5.7061000000000002</v>
      </c>
      <c r="G1166" s="158">
        <v>4.7458999999999998</v>
      </c>
      <c r="H1166" s="158">
        <v>4.8507999999999996</v>
      </c>
      <c r="I1166" s="158">
        <v>4.8113999999999999</v>
      </c>
      <c r="J1166" s="158">
        <v>5.1597</v>
      </c>
      <c r="K1166" s="158">
        <v>5.1304999999999996</v>
      </c>
      <c r="L1166" s="158">
        <v>4.5896999999999997</v>
      </c>
      <c r="M1166" s="158">
        <v>4.2995000000000001</v>
      </c>
      <c r="N1166" s="158">
        <v>4.1150000000000002</v>
      </c>
      <c r="O1166" s="158">
        <v>4.0271999999999997</v>
      </c>
      <c r="P1166" s="158">
        <v>5.3022999999999998</v>
      </c>
      <c r="Q1166" s="158">
        <v>6.8186</v>
      </c>
      <c r="R1166" s="158">
        <v>3.706</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44826</v>
      </c>
      <c r="E1167" s="158">
        <v>33.9373</v>
      </c>
      <c r="F1167" s="158">
        <v>5.5934999999999997</v>
      </c>
      <c r="G1167" s="158">
        <v>4.6623000000000001</v>
      </c>
      <c r="H1167" s="158">
        <v>4.7366000000000001</v>
      </c>
      <c r="I1167" s="158">
        <v>4.6946000000000003</v>
      </c>
      <c r="J1167" s="158">
        <v>5.0416999999999996</v>
      </c>
      <c r="K1167" s="158">
        <v>5.0098000000000003</v>
      </c>
      <c r="L1167" s="158">
        <v>4.4664999999999999</v>
      </c>
      <c r="M1167" s="158">
        <v>4.1741000000000001</v>
      </c>
      <c r="N1167" s="158">
        <v>3.9931000000000001</v>
      </c>
      <c r="O1167" s="158">
        <v>3.9314</v>
      </c>
      <c r="P1167" s="158">
        <v>5.2104999999999997</v>
      </c>
      <c r="Q1167" s="158">
        <v>6.8833000000000002</v>
      </c>
      <c r="R1167" s="158">
        <v>3.6038999999999999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1779</v>
      </c>
      <c r="C1168" s="154">
        <v>148414</v>
      </c>
      <c r="D1168" s="157">
        <v>44826</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1780</v>
      </c>
      <c r="C1169" s="154">
        <v>148413</v>
      </c>
      <c r="D1169" s="157">
        <v>44826</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1781</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1782</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1783</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1784</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1785</v>
      </c>
      <c r="C1174" s="154">
        <v>148415</v>
      </c>
      <c r="D1174" s="157">
        <v>44826</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1859</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44826</v>
      </c>
      <c r="E1175" s="158">
        <v>4396.3338000000003</v>
      </c>
      <c r="F1175" s="158">
        <v>5.3234000000000004</v>
      </c>
      <c r="G1175" s="158">
        <v>4.0446</v>
      </c>
      <c r="H1175" s="158">
        <v>4.4161999999999999</v>
      </c>
      <c r="I1175" s="158">
        <v>4.5339999999999998</v>
      </c>
      <c r="J1175" s="158">
        <v>5.0537000000000001</v>
      </c>
      <c r="K1175" s="158">
        <v>5.0231000000000003</v>
      </c>
      <c r="L1175" s="158">
        <v>4.5079000000000002</v>
      </c>
      <c r="M1175" s="158">
        <v>4.2336999999999998</v>
      </c>
      <c r="N1175" s="158">
        <v>4.0488999999999997</v>
      </c>
      <c r="O1175" s="158">
        <v>4.0400999999999998</v>
      </c>
      <c r="P1175" s="158">
        <v>5.2632000000000003</v>
      </c>
      <c r="Q1175" s="158">
        <v>6.7419000000000002</v>
      </c>
      <c r="R1175" s="158">
        <v>3.6663999999999999</v>
      </c>
      <c r="S1175" t="s">
        <v>1859</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44826</v>
      </c>
      <c r="E1176" s="158">
        <v>4369.1679999999997</v>
      </c>
      <c r="F1176" s="158">
        <v>5.2011000000000003</v>
      </c>
      <c r="G1176" s="158">
        <v>3.9232</v>
      </c>
      <c r="H1176" s="158">
        <v>4.2944000000000004</v>
      </c>
      <c r="I1176" s="158">
        <v>4.4119999999999999</v>
      </c>
      <c r="J1176" s="158">
        <v>4.9316000000000004</v>
      </c>
      <c r="K1176" s="158">
        <v>4.8998999999999997</v>
      </c>
      <c r="L1176" s="158">
        <v>4.3834999999999997</v>
      </c>
      <c r="M1176" s="158">
        <v>4.1081000000000003</v>
      </c>
      <c r="N1176" s="158">
        <v>3.9222999999999999</v>
      </c>
      <c r="O1176" s="158">
        <v>3.9405000000000001</v>
      </c>
      <c r="P1176" s="158">
        <v>5.1814999999999998</v>
      </c>
      <c r="Q1176" s="158">
        <v>6.8567</v>
      </c>
      <c r="R1176" s="158">
        <v>3.5457000000000001</v>
      </c>
      <c r="S1176" t="s">
        <v>1859</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44826</v>
      </c>
      <c r="E1177" s="158">
        <v>2978.904</v>
      </c>
      <c r="F1177" s="158">
        <v>5.1407999999999996</v>
      </c>
      <c r="G1177" s="158">
        <v>4.2249999999999996</v>
      </c>
      <c r="H1177" s="158">
        <v>4.5030999999999999</v>
      </c>
      <c r="I1177" s="158">
        <v>4.5663999999999998</v>
      </c>
      <c r="J1177" s="158">
        <v>5.0617999999999999</v>
      </c>
      <c r="K1177" s="158">
        <v>5.0598999999999998</v>
      </c>
      <c r="L1177" s="158">
        <v>4.556</v>
      </c>
      <c r="M1177" s="158">
        <v>4.2575000000000003</v>
      </c>
      <c r="N1177" s="158">
        <v>4.0548000000000002</v>
      </c>
      <c r="O1177" s="158">
        <v>4.0606</v>
      </c>
      <c r="P1177" s="158">
        <v>5.2975000000000003</v>
      </c>
      <c r="Q1177" s="158">
        <v>6.7637999999999998</v>
      </c>
      <c r="R1177" s="158">
        <v>3.6478999999999999</v>
      </c>
      <c r="S1177" t="s">
        <v>1859</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1931</v>
      </c>
      <c r="C1178" s="154">
        <v>112457</v>
      </c>
      <c r="D1178" s="157">
        <v>44826</v>
      </c>
      <c r="E1178" s="158">
        <v>2962.9414000000002</v>
      </c>
      <c r="F1178" s="158">
        <v>5.0810000000000004</v>
      </c>
      <c r="G1178" s="158">
        <v>4.1651999999999996</v>
      </c>
      <c r="H1178" s="158">
        <v>4.4432999999999998</v>
      </c>
      <c r="I1178" s="158">
        <v>4.5064000000000002</v>
      </c>
      <c r="J1178" s="158">
        <v>5.0015999999999998</v>
      </c>
      <c r="K1178" s="158">
        <v>4.9992000000000001</v>
      </c>
      <c r="L1178" s="158">
        <v>4.4946999999999999</v>
      </c>
      <c r="M1178" s="158">
        <v>4.1955999999999998</v>
      </c>
      <c r="N1178" s="158">
        <v>3.9923999999999999</v>
      </c>
      <c r="O1178" s="158">
        <v>4.0045999999999999</v>
      </c>
      <c r="P1178" s="158">
        <v>5.2403000000000004</v>
      </c>
      <c r="Q1178" s="158">
        <v>7.0331000000000001</v>
      </c>
      <c r="R1178" s="158">
        <v>3.59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44826</v>
      </c>
      <c r="E1179" s="158">
        <v>3950.8407999999999</v>
      </c>
      <c r="F1179" s="158">
        <v>5.5633999999999997</v>
      </c>
      <c r="G1179" s="158">
        <v>4.3956999999999997</v>
      </c>
      <c r="H1179" s="158">
        <v>4.6924999999999999</v>
      </c>
      <c r="I1179" s="158">
        <v>4.6388999999999996</v>
      </c>
      <c r="J1179" s="158">
        <v>5.1186999999999996</v>
      </c>
      <c r="K1179" s="158">
        <v>5.0734000000000004</v>
      </c>
      <c r="L1179" s="158">
        <v>4.5148999999999999</v>
      </c>
      <c r="M1179" s="158">
        <v>4.2369000000000003</v>
      </c>
      <c r="N1179" s="158">
        <v>4.0461999999999998</v>
      </c>
      <c r="O1179" s="158">
        <v>4.1468999999999996</v>
      </c>
      <c r="P1179" s="158">
        <v>5.3582000000000001</v>
      </c>
      <c r="Q1179" s="158">
        <v>6.7892000000000001</v>
      </c>
      <c r="R1179" s="158">
        <v>3.6987000000000001</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1885</v>
      </c>
      <c r="C1180" s="154">
        <v>101185</v>
      </c>
      <c r="D1180" s="157">
        <v>44826</v>
      </c>
      <c r="E1180" s="158">
        <v>3906.7750999999998</v>
      </c>
      <c r="F1180" s="158">
        <v>5.4223999999999997</v>
      </c>
      <c r="G1180" s="158">
        <v>4.2552000000000003</v>
      </c>
      <c r="H1180" s="158">
        <v>4.5519999999999996</v>
      </c>
      <c r="I1180" s="158">
        <v>4.4981999999999998</v>
      </c>
      <c r="J1180" s="158">
        <v>4.9776999999999996</v>
      </c>
      <c r="K1180" s="158">
        <v>4.9313000000000002</v>
      </c>
      <c r="L1180" s="158">
        <v>4.3715000000000002</v>
      </c>
      <c r="M1180" s="158">
        <v>4.0922999999999998</v>
      </c>
      <c r="N1180" s="158">
        <v>3.9005000000000001</v>
      </c>
      <c r="O1180" s="158">
        <v>4.0033000000000003</v>
      </c>
      <c r="P1180" s="158">
        <v>5.2121000000000004</v>
      </c>
      <c r="Q1180" s="158">
        <v>6.8586</v>
      </c>
      <c r="R1180" s="158">
        <v>3.5539999999999998</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44826</v>
      </c>
      <c r="E1181" s="158">
        <v>1415.1936000000001</v>
      </c>
      <c r="F1181" s="158">
        <v>5.9071999999999996</v>
      </c>
      <c r="G1181" s="158">
        <v>4.4309000000000003</v>
      </c>
      <c r="H1181" s="158">
        <v>4.8521999999999998</v>
      </c>
      <c r="I1181" s="158">
        <v>4.8562000000000003</v>
      </c>
      <c r="J1181" s="158">
        <v>5.2138999999999998</v>
      </c>
      <c r="K1181" s="158">
        <v>5.1905000000000001</v>
      </c>
      <c r="L1181" s="158">
        <v>4.6524000000000001</v>
      </c>
      <c r="M1181" s="158">
        <v>4.3502999999999998</v>
      </c>
      <c r="N1181" s="158">
        <v>4.1378000000000004</v>
      </c>
      <c r="O1181" s="158">
        <v>4.1913999999999998</v>
      </c>
      <c r="P1181" s="158">
        <v>5.4264000000000001</v>
      </c>
      <c r="Q1181" s="158">
        <v>5.7373000000000003</v>
      </c>
      <c r="R1181" s="158">
        <v>3.7618999999999998</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44826</v>
      </c>
      <c r="E1182" s="158">
        <v>1404.4915000000001</v>
      </c>
      <c r="F1182" s="158">
        <v>5.7988999999999997</v>
      </c>
      <c r="G1182" s="158">
        <v>4.3207000000000004</v>
      </c>
      <c r="H1182" s="158">
        <v>4.7416</v>
      </c>
      <c r="I1182" s="158">
        <v>4.7454999999999998</v>
      </c>
      <c r="J1182" s="158">
        <v>5.1028000000000002</v>
      </c>
      <c r="K1182" s="158">
        <v>5.0787000000000004</v>
      </c>
      <c r="L1182" s="158">
        <v>4.5396000000000001</v>
      </c>
      <c r="M1182" s="158">
        <v>4.2365000000000004</v>
      </c>
      <c r="N1182" s="158">
        <v>4.0231000000000003</v>
      </c>
      <c r="O1182" s="158">
        <v>4.0768000000000004</v>
      </c>
      <c r="P1182" s="158">
        <v>5.3022</v>
      </c>
      <c r="Q1182" s="158">
        <v>5.6083999999999996</v>
      </c>
      <c r="R1182" s="158">
        <v>3.6476000000000002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44826</v>
      </c>
      <c r="E1183" s="158">
        <v>2296.7622999999999</v>
      </c>
      <c r="F1183" s="158">
        <v>5.6393000000000004</v>
      </c>
      <c r="G1183" s="158">
        <v>4.3930999999999996</v>
      </c>
      <c r="H1183" s="158">
        <v>4.6032000000000002</v>
      </c>
      <c r="I1183" s="158">
        <v>4.5918000000000001</v>
      </c>
      <c r="J1183" s="158">
        <v>5.0933999999999999</v>
      </c>
      <c r="K1183" s="158">
        <v>5.0903</v>
      </c>
      <c r="L1183" s="158">
        <v>4.5983999999999998</v>
      </c>
      <c r="M1183" s="158">
        <v>4.2973999999999997</v>
      </c>
      <c r="N1183" s="158">
        <v>4.0918999999999999</v>
      </c>
      <c r="O1183" s="158">
        <v>4.1167999999999996</v>
      </c>
      <c r="P1183" s="158">
        <v>5.3398000000000003</v>
      </c>
      <c r="Q1183" s="158">
        <v>6.6086999999999998</v>
      </c>
      <c r="R1183" s="158">
        <v>3.7368000000000001</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44826</v>
      </c>
      <c r="E1184" s="158">
        <v>2264.3027999999999</v>
      </c>
      <c r="F1184" s="158">
        <v>5.5380000000000003</v>
      </c>
      <c r="G1184" s="158">
        <v>4.2915000000000001</v>
      </c>
      <c r="H1184" s="158">
        <v>4.5022000000000002</v>
      </c>
      <c r="I1184" s="158">
        <v>4.4912999999999998</v>
      </c>
      <c r="J1184" s="158">
        <v>4.9993999999999996</v>
      </c>
      <c r="K1184" s="158">
        <v>4.9930000000000003</v>
      </c>
      <c r="L1184" s="158">
        <v>4.5000999999999998</v>
      </c>
      <c r="M1184" s="158">
        <v>4.1971999999999996</v>
      </c>
      <c r="N1184" s="158">
        <v>3.9895</v>
      </c>
      <c r="O1184" s="158">
        <v>4.0151000000000003</v>
      </c>
      <c r="P1184" s="158">
        <v>5.2431000000000001</v>
      </c>
      <c r="Q1184" s="158">
        <v>6.1463000000000001</v>
      </c>
      <c r="R1184" s="158">
        <v>3.6362999999999999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44826</v>
      </c>
      <c r="E1185" s="158">
        <v>11.624000000000001</v>
      </c>
      <c r="F1185" s="158">
        <v>5.3388999999999998</v>
      </c>
      <c r="G1185" s="158">
        <v>4.3977000000000004</v>
      </c>
      <c r="H1185" s="158">
        <v>4.5346000000000002</v>
      </c>
      <c r="I1185" s="158">
        <v>4.2910000000000004</v>
      </c>
      <c r="J1185" s="158">
        <v>4.8413000000000004</v>
      </c>
      <c r="K1185" s="158">
        <v>4.7702</v>
      </c>
      <c r="L1185" s="158">
        <v>4.2301000000000002</v>
      </c>
      <c r="M1185" s="158">
        <v>3.9980000000000002</v>
      </c>
      <c r="N1185" s="158">
        <v>3.7987000000000002</v>
      </c>
      <c r="O1185" s="158">
        <v>3.6215999999999999</v>
      </c>
      <c r="P1185" s="158"/>
      <c r="Q1185" s="158">
        <v>4.0816999999999997</v>
      </c>
      <c r="R1185" s="158">
        <v>3.4163000000000001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44826</v>
      </c>
      <c r="E1186" s="158">
        <v>11.5585</v>
      </c>
      <c r="F1186" s="158">
        <v>5.0533000000000001</v>
      </c>
      <c r="G1186" s="158">
        <v>4.2119</v>
      </c>
      <c r="H1186" s="158">
        <v>4.3795999999999999</v>
      </c>
      <c r="I1186" s="158">
        <v>4.1342999999999996</v>
      </c>
      <c r="J1186" s="158">
        <v>4.6840000000000002</v>
      </c>
      <c r="K1186" s="158">
        <v>4.6147999999999998</v>
      </c>
      <c r="L1186" s="158">
        <v>4.0774999999999997</v>
      </c>
      <c r="M1186" s="158">
        <v>3.843</v>
      </c>
      <c r="N1186" s="158">
        <v>3.6432000000000002</v>
      </c>
      <c r="O1186" s="158">
        <v>3.4660000000000002</v>
      </c>
      <c r="P1186" s="158"/>
      <c r="Q1186" s="158">
        <v>3.9253999999999998</v>
      </c>
      <c r="R1186" s="158">
        <v>3.2608999999999999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1873</v>
      </c>
      <c r="C1187" s="154">
        <v>119164</v>
      </c>
      <c r="D1187" s="157">
        <v>44826</v>
      </c>
      <c r="E1187" s="158">
        <v>2386.5243999999998</v>
      </c>
      <c r="F1187" s="158">
        <v>5.62</v>
      </c>
      <c r="G1187" s="158">
        <v>5.0533000000000001</v>
      </c>
      <c r="H1187" s="158">
        <v>4.8917000000000002</v>
      </c>
      <c r="I1187" s="158">
        <v>5.0186999999999999</v>
      </c>
      <c r="J1187" s="158">
        <v>5.2622999999999998</v>
      </c>
      <c r="K1187" s="158">
        <v>5.2256</v>
      </c>
      <c r="L1187" s="158">
        <v>4.8041999999999998</v>
      </c>
      <c r="M1187" s="158">
        <v>4.633</v>
      </c>
      <c r="N1187" s="158">
        <v>4.4977999999999998</v>
      </c>
      <c r="O1187" s="158">
        <v>3.968</v>
      </c>
      <c r="P1187" s="158">
        <v>5.2365000000000004</v>
      </c>
      <c r="Q1187" s="158">
        <v>6.8152999999999997</v>
      </c>
      <c r="R1187" s="158">
        <v>3.8269000000000002</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1874</v>
      </c>
      <c r="C1188" s="154">
        <v>112636</v>
      </c>
      <c r="D1188" s="157">
        <v>44826</v>
      </c>
      <c r="E1188" s="158">
        <v>2368.3071</v>
      </c>
      <c r="F1188" s="158">
        <v>5.5675999999999997</v>
      </c>
      <c r="G1188" s="158">
        <v>5.0016999999999996</v>
      </c>
      <c r="H1188" s="158">
        <v>4.8411999999999997</v>
      </c>
      <c r="I1188" s="158">
        <v>4.9607999999999999</v>
      </c>
      <c r="J1188" s="158">
        <v>5.2081999999999997</v>
      </c>
      <c r="K1188" s="158">
        <v>5.1734999999999998</v>
      </c>
      <c r="L1188" s="158">
        <v>4.7516999999999996</v>
      </c>
      <c r="M1188" s="158">
        <v>4.5804</v>
      </c>
      <c r="N1188" s="158">
        <v>4.4447999999999999</v>
      </c>
      <c r="O1188" s="158">
        <v>3.9142000000000001</v>
      </c>
      <c r="P1188" s="158">
        <v>5.1573000000000002</v>
      </c>
      <c r="Q1188" s="158">
        <v>7.0838000000000001</v>
      </c>
      <c r="R1188" s="158">
        <v>3.7747000000000002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44826</v>
      </c>
      <c r="E1189" s="158">
        <v>5273.2700999999997</v>
      </c>
      <c r="F1189" s="158">
        <v>5.5118999999999998</v>
      </c>
      <c r="G1189" s="158">
        <v>3.8965999999999998</v>
      </c>
      <c r="H1189" s="158">
        <v>4.2670000000000003</v>
      </c>
      <c r="I1189" s="158">
        <v>4.3872</v>
      </c>
      <c r="J1189" s="158">
        <v>4.9480000000000004</v>
      </c>
      <c r="K1189" s="158">
        <v>4.9627999999999997</v>
      </c>
      <c r="L1189" s="158">
        <v>4.3819999999999997</v>
      </c>
      <c r="M1189" s="158">
        <v>4.133</v>
      </c>
      <c r="N1189" s="158">
        <v>3.9354</v>
      </c>
      <c r="O1189" s="158">
        <v>4.0026999999999999</v>
      </c>
      <c r="P1189" s="158">
        <v>5.2714999999999996</v>
      </c>
      <c r="Q1189" s="158">
        <v>6.8388999999999998</v>
      </c>
      <c r="R1189" s="158">
        <v>3.5501</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44826</v>
      </c>
      <c r="E1190" s="158">
        <v>5321.3162000000002</v>
      </c>
      <c r="F1190" s="158">
        <v>5.6521999999999997</v>
      </c>
      <c r="G1190" s="158">
        <v>4.0366</v>
      </c>
      <c r="H1190" s="158">
        <v>4.4067999999999996</v>
      </c>
      <c r="I1190" s="158">
        <v>4.5270999999999999</v>
      </c>
      <c r="J1190" s="158">
        <v>5.0884</v>
      </c>
      <c r="K1190" s="158">
        <v>5.1044</v>
      </c>
      <c r="L1190" s="158">
        <v>4.5236000000000001</v>
      </c>
      <c r="M1190" s="158">
        <v>4.2762000000000002</v>
      </c>
      <c r="N1190" s="158">
        <v>4.0799000000000003</v>
      </c>
      <c r="O1190" s="158">
        <v>4.1311</v>
      </c>
      <c r="P1190" s="158">
        <v>5.3832000000000004</v>
      </c>
      <c r="Q1190" s="158">
        <v>6.8300999999999998</v>
      </c>
      <c r="R1190" s="158">
        <v>3.6928000000000001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44826</v>
      </c>
      <c r="E1191" s="158">
        <v>4745.7197999999999</v>
      </c>
      <c r="F1191" s="158">
        <v>4.9122000000000003</v>
      </c>
      <c r="G1191" s="158">
        <v>3.2970999999999999</v>
      </c>
      <c r="H1191" s="158">
        <v>3.6551</v>
      </c>
      <c r="I1191" s="158">
        <v>3.7705000000000002</v>
      </c>
      <c r="J1191" s="158">
        <v>4.3273999999999999</v>
      </c>
      <c r="K1191" s="158">
        <v>4.3361999999999998</v>
      </c>
      <c r="L1191" s="158">
        <v>3.75</v>
      </c>
      <c r="M1191" s="158">
        <v>3.4956</v>
      </c>
      <c r="N1191" s="158">
        <v>3.2932000000000001</v>
      </c>
      <c r="O1191" s="158">
        <v>3.3372000000000002</v>
      </c>
      <c r="P1191" s="158">
        <v>4.5209999999999999</v>
      </c>
      <c r="Q1191" s="158">
        <v>6.5537000000000001</v>
      </c>
      <c r="R1191" s="158">
        <v>2.9053</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44826</v>
      </c>
      <c r="E1192" s="158">
        <v>1216.1090999999999</v>
      </c>
      <c r="F1192" s="158">
        <v>5.1990999999999996</v>
      </c>
      <c r="G1192" s="158">
        <v>4.5217999999999998</v>
      </c>
      <c r="H1192" s="158">
        <v>4.4333999999999998</v>
      </c>
      <c r="I1192" s="158">
        <v>4.5331000000000001</v>
      </c>
      <c r="J1192" s="158">
        <v>4.8800999999999997</v>
      </c>
      <c r="K1192" s="158">
        <v>4.8757000000000001</v>
      </c>
      <c r="L1192" s="158">
        <v>4.2827000000000002</v>
      </c>
      <c r="M1192" s="158">
        <v>4.0617000000000001</v>
      </c>
      <c r="N1192" s="158">
        <v>3.8740000000000001</v>
      </c>
      <c r="O1192" s="158">
        <v>3.7671999999999999</v>
      </c>
      <c r="P1192" s="158"/>
      <c r="Q1192" s="158">
        <v>4.5792000000000002</v>
      </c>
      <c r="R1192" s="158">
        <v>3.5156999999999998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44826</v>
      </c>
      <c r="E1193" s="158">
        <v>1210.6858999999999</v>
      </c>
      <c r="F1193" s="158">
        <v>5.0987999999999998</v>
      </c>
      <c r="G1193" s="158">
        <v>4.4222999999999999</v>
      </c>
      <c r="H1193" s="158">
        <v>4.3354999999999997</v>
      </c>
      <c r="I1193" s="158">
        <v>4.4353999999999996</v>
      </c>
      <c r="J1193" s="158">
        <v>4.7815000000000003</v>
      </c>
      <c r="K1193" s="158">
        <v>4.7767999999999997</v>
      </c>
      <c r="L1193" s="158">
        <v>4.1821000000000002</v>
      </c>
      <c r="M1193" s="158">
        <v>3.9603000000000002</v>
      </c>
      <c r="N1193" s="158">
        <v>3.7713000000000001</v>
      </c>
      <c r="O1193" s="158">
        <v>3.6640999999999999</v>
      </c>
      <c r="P1193" s="158"/>
      <c r="Q1193" s="158">
        <v>4.4722</v>
      </c>
      <c r="R1193" s="158">
        <v>3.4129</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1941</v>
      </c>
      <c r="C1194" s="154">
        <v>138288</v>
      </c>
      <c r="D1194" s="157">
        <v>44826</v>
      </c>
      <c r="E1194" s="158">
        <v>281.16890000000001</v>
      </c>
      <c r="F1194" s="158">
        <v>4.6738999999999997</v>
      </c>
      <c r="G1194" s="158">
        <v>4.4630000000000001</v>
      </c>
      <c r="H1194" s="158">
        <v>4.8502999999999998</v>
      </c>
      <c r="I1194" s="158">
        <v>4.8445999999999998</v>
      </c>
      <c r="J1194" s="158">
        <v>5.0812999999999997</v>
      </c>
      <c r="K1194" s="158">
        <v>5.0058999999999996</v>
      </c>
      <c r="L1194" s="158">
        <v>4.4546999999999999</v>
      </c>
      <c r="M1194" s="158">
        <v>4.1755000000000004</v>
      </c>
      <c r="N1194" s="158">
        <v>3.9769999999999999</v>
      </c>
      <c r="O1194" s="158">
        <v>4.0077999999999996</v>
      </c>
      <c r="P1194" s="158">
        <v>5.2786</v>
      </c>
      <c r="Q1194" s="158">
        <v>7.1054000000000004</v>
      </c>
      <c r="R1194" s="158">
        <v>3.5895999999999999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1942</v>
      </c>
      <c r="C1195" s="154">
        <v>138299</v>
      </c>
      <c r="D1195" s="157">
        <v>44826</v>
      </c>
      <c r="E1195" s="158">
        <v>283.5292</v>
      </c>
      <c r="F1195" s="158">
        <v>4.8023999999999996</v>
      </c>
      <c r="G1195" s="158">
        <v>4.5846999999999998</v>
      </c>
      <c r="H1195" s="158">
        <v>4.9721000000000002</v>
      </c>
      <c r="I1195" s="158">
        <v>4.9657</v>
      </c>
      <c r="J1195" s="158">
        <v>5.2000999999999999</v>
      </c>
      <c r="K1195" s="158">
        <v>5.1239999999999997</v>
      </c>
      <c r="L1195" s="158">
        <v>4.5732999999999997</v>
      </c>
      <c r="M1195" s="158">
        <v>4.2930999999999999</v>
      </c>
      <c r="N1195" s="158">
        <v>4.0919999999999996</v>
      </c>
      <c r="O1195" s="158">
        <v>4.1498999999999997</v>
      </c>
      <c r="P1195" s="158">
        <v>5.3868</v>
      </c>
      <c r="Q1195" s="158">
        <v>6.8151999999999999</v>
      </c>
      <c r="R1195" s="158">
        <v>3.7115999999999998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1786</v>
      </c>
      <c r="C1196" s="154">
        <v>148513</v>
      </c>
      <c r="D1196" s="157">
        <v>44826</v>
      </c>
      <c r="E1196" s="158">
        <v>10.901199999999999</v>
      </c>
      <c r="F1196" s="158">
        <v>5.6928999999999998</v>
      </c>
      <c r="G1196" s="158">
        <v>5.1361999999999997</v>
      </c>
      <c r="H1196" s="158">
        <v>5.1231</v>
      </c>
      <c r="I1196" s="158">
        <v>4.7919999999999998</v>
      </c>
      <c r="J1196" s="158">
        <v>4.9349999999999996</v>
      </c>
      <c r="K1196" s="158">
        <v>4.8144</v>
      </c>
      <c r="L1196" s="158">
        <v>4.3305999999999996</v>
      </c>
      <c r="M1196" s="158">
        <v>4.2013999999999996</v>
      </c>
      <c r="N1196" s="158">
        <v>4.1642000000000001</v>
      </c>
      <c r="O1196" s="158"/>
      <c r="P1196" s="158"/>
      <c r="Q1196" s="158">
        <v>4.3600000000000003</v>
      </c>
      <c r="R1196" s="158">
        <v>4.3483000000000001</v>
      </c>
      <c r="S1196" t="s">
        <v>1859</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1787</v>
      </c>
      <c r="C1197" s="154">
        <v>148510</v>
      </c>
      <c r="D1197" s="157">
        <v>44826</v>
      </c>
      <c r="E1197" s="158">
        <v>10.9018</v>
      </c>
      <c r="F1197" s="158">
        <v>5.6925999999999997</v>
      </c>
      <c r="G1197" s="158">
        <v>5.1359000000000004</v>
      </c>
      <c r="H1197" s="158">
        <v>5.0749000000000004</v>
      </c>
      <c r="I1197" s="158">
        <v>4.7676999999999996</v>
      </c>
      <c r="J1197" s="158">
        <v>4.9347000000000003</v>
      </c>
      <c r="K1197" s="158">
        <v>4.8141999999999996</v>
      </c>
      <c r="L1197" s="158">
        <v>4.3285</v>
      </c>
      <c r="M1197" s="158">
        <v>4.2011000000000003</v>
      </c>
      <c r="N1197" s="158">
        <v>4.1639999999999997</v>
      </c>
      <c r="O1197" s="158"/>
      <c r="P1197" s="158"/>
      <c r="Q1197" s="158">
        <v>4.3628</v>
      </c>
      <c r="R1197" s="158">
        <v>4.3512000000000004</v>
      </c>
      <c r="S1197" t="s">
        <v>1859</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1788</v>
      </c>
      <c r="C1198" s="154">
        <v>148511</v>
      </c>
      <c r="D1198" s="157">
        <v>44826</v>
      </c>
      <c r="E1198" s="158">
        <v>10.901199999999999</v>
      </c>
      <c r="F1198" s="158">
        <v>5.6928999999999998</v>
      </c>
      <c r="G1198" s="158">
        <v>5.1361999999999997</v>
      </c>
      <c r="H1198" s="158">
        <v>5.1231</v>
      </c>
      <c r="I1198" s="158">
        <v>4.7919999999999998</v>
      </c>
      <c r="J1198" s="158">
        <v>4.9349999999999996</v>
      </c>
      <c r="K1198" s="158">
        <v>4.8144</v>
      </c>
      <c r="L1198" s="158">
        <v>4.3305999999999996</v>
      </c>
      <c r="M1198" s="158">
        <v>4.2013999999999996</v>
      </c>
      <c r="N1198" s="158">
        <v>4.1642000000000001</v>
      </c>
      <c r="O1198" s="158"/>
      <c r="P1198" s="158"/>
      <c r="Q1198" s="158">
        <v>4.3600000000000003</v>
      </c>
      <c r="R1198" s="158">
        <v>4.3483000000000001</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1789</v>
      </c>
      <c r="C1199" s="154">
        <v>148512</v>
      </c>
      <c r="D1199" s="157">
        <v>44826</v>
      </c>
      <c r="E1199" s="158">
        <v>10.907999999999999</v>
      </c>
      <c r="F1199" s="158">
        <v>5.6894</v>
      </c>
      <c r="G1199" s="158">
        <v>5.133</v>
      </c>
      <c r="H1199" s="158">
        <v>5.1199000000000003</v>
      </c>
      <c r="I1199" s="158">
        <v>4.8369999999999997</v>
      </c>
      <c r="J1199" s="158">
        <v>5.0080999999999998</v>
      </c>
      <c r="K1199" s="158">
        <v>4.8673000000000002</v>
      </c>
      <c r="L1199" s="158">
        <v>4.3658000000000001</v>
      </c>
      <c r="M1199" s="158">
        <v>4.2506000000000004</v>
      </c>
      <c r="N1199" s="158">
        <v>4.2023000000000001</v>
      </c>
      <c r="O1199" s="158"/>
      <c r="P1199" s="158"/>
      <c r="Q1199" s="158">
        <v>4.3921999999999999</v>
      </c>
      <c r="R1199" s="158">
        <v>4.3818999999999999</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44826</v>
      </c>
      <c r="E1200" s="158">
        <v>34.404699999999998</v>
      </c>
      <c r="F1200" s="158">
        <v>5.3052999999999999</v>
      </c>
      <c r="G1200" s="158">
        <v>4.8821000000000003</v>
      </c>
      <c r="H1200" s="158">
        <v>4.8391999999999999</v>
      </c>
      <c r="I1200" s="158">
        <v>4.6611000000000002</v>
      </c>
      <c r="J1200" s="158">
        <v>4.8970000000000002</v>
      </c>
      <c r="K1200" s="158">
        <v>4.8228</v>
      </c>
      <c r="L1200" s="158">
        <v>4.3490000000000002</v>
      </c>
      <c r="M1200" s="158">
        <v>4.2230999999999996</v>
      </c>
      <c r="N1200" s="158">
        <v>4.1792999999999996</v>
      </c>
      <c r="O1200" s="158">
        <v>4.5629</v>
      </c>
      <c r="P1200" s="158">
        <v>5.5873999999999997</v>
      </c>
      <c r="Q1200" s="158">
        <v>7.5427</v>
      </c>
      <c r="R1200" s="158">
        <v>4.1463999999999999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44826</v>
      </c>
      <c r="E1201" s="158">
        <v>35.055100000000003</v>
      </c>
      <c r="F1201" s="158">
        <v>5.6234000000000002</v>
      </c>
      <c r="G1201" s="158">
        <v>5.1387999999999998</v>
      </c>
      <c r="H1201" s="158">
        <v>5.1070000000000002</v>
      </c>
      <c r="I1201" s="158">
        <v>4.9179000000000004</v>
      </c>
      <c r="J1201" s="158">
        <v>5.1547000000000001</v>
      </c>
      <c r="K1201" s="158">
        <v>5.0766999999999998</v>
      </c>
      <c r="L1201" s="158">
        <v>4.6067</v>
      </c>
      <c r="M1201" s="158">
        <v>4.4846000000000004</v>
      </c>
      <c r="N1201" s="158">
        <v>4.4421999999999997</v>
      </c>
      <c r="O1201" s="158">
        <v>4.8943000000000003</v>
      </c>
      <c r="P1201" s="158">
        <v>5.8871000000000002</v>
      </c>
      <c r="Q1201" s="158">
        <v>7.2721999999999998</v>
      </c>
      <c r="R1201" s="158">
        <v>4.4598000000000004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44826</v>
      </c>
      <c r="E1202" s="158">
        <v>29.3062</v>
      </c>
      <c r="F1202" s="158">
        <v>5.7301000000000002</v>
      </c>
      <c r="G1202" s="158">
        <v>4.3192000000000004</v>
      </c>
      <c r="H1202" s="158">
        <v>4.3983999999999996</v>
      </c>
      <c r="I1202" s="158">
        <v>4.4645999999999999</v>
      </c>
      <c r="J1202" s="158">
        <v>4.8936999999999999</v>
      </c>
      <c r="K1202" s="158">
        <v>4.8731</v>
      </c>
      <c r="L1202" s="158">
        <v>4.3185000000000002</v>
      </c>
      <c r="M1202" s="158">
        <v>4.0819000000000001</v>
      </c>
      <c r="N1202" s="158">
        <v>3.8851</v>
      </c>
      <c r="O1202" s="158">
        <v>3.7492999999999999</v>
      </c>
      <c r="P1202" s="158">
        <v>4.8216000000000001</v>
      </c>
      <c r="Q1202" s="158">
        <v>6.7455999999999996</v>
      </c>
      <c r="R1202" s="158">
        <v>3.5186000000000002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44826</v>
      </c>
      <c r="E1203" s="158">
        <v>29.182300000000001</v>
      </c>
      <c r="F1203" s="158">
        <v>5.5042</v>
      </c>
      <c r="G1203" s="158">
        <v>4.2122999999999999</v>
      </c>
      <c r="H1203" s="158">
        <v>4.2918000000000003</v>
      </c>
      <c r="I1203" s="158">
        <v>4.3670999999999998</v>
      </c>
      <c r="J1203" s="158">
        <v>4.7925000000000004</v>
      </c>
      <c r="K1203" s="158">
        <v>4.7714999999999996</v>
      </c>
      <c r="L1203" s="158">
        <v>4.2159000000000004</v>
      </c>
      <c r="M1203" s="158">
        <v>3.9790999999999999</v>
      </c>
      <c r="N1203" s="158">
        <v>3.7810999999999999</v>
      </c>
      <c r="O1203" s="158">
        <v>3.6505999999999998</v>
      </c>
      <c r="P1203" s="158">
        <v>4.7382999999999997</v>
      </c>
      <c r="Q1203" s="158">
        <v>6.6825999999999999</v>
      </c>
      <c r="R1203" s="158">
        <v>3.4152</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44826</v>
      </c>
      <c r="E1204" s="158">
        <v>3405.451</v>
      </c>
      <c r="F1204" s="158">
        <v>5.1980000000000004</v>
      </c>
      <c r="G1204" s="158">
        <v>4.3891999999999998</v>
      </c>
      <c r="H1204" s="158">
        <v>4.6349999999999998</v>
      </c>
      <c r="I1204" s="158">
        <v>4.6407999999999996</v>
      </c>
      <c r="J1204" s="158">
        <v>5.1287000000000003</v>
      </c>
      <c r="K1204" s="158">
        <v>5.0812999999999997</v>
      </c>
      <c r="L1204" s="158">
        <v>4.5086000000000004</v>
      </c>
      <c r="M1204" s="158">
        <v>4.2244000000000002</v>
      </c>
      <c r="N1204" s="158">
        <v>4.0557999999999996</v>
      </c>
      <c r="O1204" s="158">
        <v>4.0709</v>
      </c>
      <c r="P1204" s="158">
        <v>5.2868000000000004</v>
      </c>
      <c r="Q1204" s="158">
        <v>6.7378</v>
      </c>
      <c r="R1204" s="158">
        <v>3.6728999999999998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44826</v>
      </c>
      <c r="E1205" s="158">
        <v>3412.9596999999999</v>
      </c>
      <c r="F1205" s="158">
        <v>5.0987999999999998</v>
      </c>
      <c r="G1205" s="158">
        <v>4.2904</v>
      </c>
      <c r="H1205" s="158">
        <v>4.5354000000000001</v>
      </c>
      <c r="I1205" s="158">
        <v>4.5412999999999997</v>
      </c>
      <c r="J1205" s="158">
        <v>5.0294999999999996</v>
      </c>
      <c r="K1205" s="158">
        <v>4.9800000000000004</v>
      </c>
      <c r="L1205" s="158">
        <v>4.4059999999999997</v>
      </c>
      <c r="M1205" s="158">
        <v>4.1212999999999997</v>
      </c>
      <c r="N1205" s="158">
        <v>3.9523000000000001</v>
      </c>
      <c r="O1205" s="158">
        <v>3.9807999999999999</v>
      </c>
      <c r="P1205" s="158">
        <v>5.1969000000000003</v>
      </c>
      <c r="Q1205" s="158">
        <v>6.7293000000000003</v>
      </c>
      <c r="R1205" s="158">
        <v>3.5771999999999999</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1948</v>
      </c>
      <c r="C1206" s="154">
        <v>105280</v>
      </c>
      <c r="D1206" s="157">
        <v>44826</v>
      </c>
      <c r="E1206" s="158">
        <v>3381.0030000000002</v>
      </c>
      <c r="F1206" s="158">
        <v>5.0983999999999998</v>
      </c>
      <c r="G1206" s="158">
        <v>4.2895000000000003</v>
      </c>
      <c r="H1206" s="158">
        <v>4.5350000000000001</v>
      </c>
      <c r="I1206" s="158">
        <v>4.5407000000000002</v>
      </c>
      <c r="J1206" s="158">
        <v>5.0277000000000003</v>
      </c>
      <c r="K1206" s="158">
        <v>4.9793000000000003</v>
      </c>
      <c r="L1206" s="158">
        <v>4.4061000000000003</v>
      </c>
      <c r="M1206" s="158">
        <v>4.1212</v>
      </c>
      <c r="N1206" s="158">
        <v>3.9521000000000002</v>
      </c>
      <c r="O1206" s="158">
        <v>3.9802</v>
      </c>
      <c r="P1206" s="158">
        <v>5.1959999999999997</v>
      </c>
      <c r="Q1206" s="158">
        <v>6.6608000000000001</v>
      </c>
      <c r="R1206" s="158">
        <v>3.5768</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1914</v>
      </c>
      <c r="C1207" s="154">
        <v>149661</v>
      </c>
      <c r="D1207" s="157">
        <v>44826</v>
      </c>
      <c r="E1207" s="158">
        <v>3050.3054400000001</v>
      </c>
      <c r="F1207" s="158">
        <v>5.9341999999999997</v>
      </c>
      <c r="G1207" s="158">
        <v>4.84</v>
      </c>
      <c r="H1207" s="158">
        <v>4.8841999999999999</v>
      </c>
      <c r="I1207" s="158">
        <v>4.8247</v>
      </c>
      <c r="J1207" s="158">
        <v>5.1551</v>
      </c>
      <c r="K1207" s="158">
        <v>5.0510000000000002</v>
      </c>
      <c r="L1207" s="158">
        <v>4.4813999999999998</v>
      </c>
      <c r="M1207" s="158">
        <v>4.1806000000000001</v>
      </c>
      <c r="N1207" s="158">
        <v>3.9607999999999999</v>
      </c>
      <c r="O1207" s="158">
        <v>3.8241999999999998</v>
      </c>
      <c r="P1207" s="158">
        <v>3.1997</v>
      </c>
      <c r="Q1207" s="158">
        <v>6.3647999999999998</v>
      </c>
      <c r="R1207" s="158">
        <v>3.5407999999999999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1915</v>
      </c>
      <c r="C1208" s="154">
        <v>149664</v>
      </c>
      <c r="D1208" s="157">
        <v>44826</v>
      </c>
      <c r="E1208" s="158">
        <v>3073.3427200000001</v>
      </c>
      <c r="F1208" s="158">
        <v>6.0418000000000003</v>
      </c>
      <c r="G1208" s="158">
        <v>4.9494999999999996</v>
      </c>
      <c r="H1208" s="158">
        <v>4.9939</v>
      </c>
      <c r="I1208" s="158">
        <v>4.9347000000000003</v>
      </c>
      <c r="J1208" s="158">
        <v>5.2656000000000001</v>
      </c>
      <c r="K1208" s="158">
        <v>5.1624999999999996</v>
      </c>
      <c r="L1208" s="158">
        <v>4.6173000000000002</v>
      </c>
      <c r="M1208" s="158">
        <v>4.3087</v>
      </c>
      <c r="N1208" s="158">
        <v>4.0795000000000003</v>
      </c>
      <c r="O1208" s="158">
        <v>3.9127999999999998</v>
      </c>
      <c r="P1208" s="158">
        <v>3.2772999999999999</v>
      </c>
      <c r="Q1208" s="158">
        <v>5.7309999999999999</v>
      </c>
      <c r="R1208" s="158">
        <v>3.6427999999999998</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1859</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1859</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1859</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44826</v>
      </c>
      <c r="E1212" s="158">
        <v>3432.9906000000001</v>
      </c>
      <c r="F1212" s="158">
        <v>5.3784999999999998</v>
      </c>
      <c r="G1212" s="158">
        <v>4.1521999999999997</v>
      </c>
      <c r="H1212" s="158">
        <v>4.5223000000000004</v>
      </c>
      <c r="I1212" s="158">
        <v>4.5853000000000002</v>
      </c>
      <c r="J1212" s="158">
        <v>5.0597000000000003</v>
      </c>
      <c r="K1212" s="158">
        <v>5.0125999999999999</v>
      </c>
      <c r="L1212" s="158">
        <v>4.5019</v>
      </c>
      <c r="M1212" s="158">
        <v>4.2521000000000004</v>
      </c>
      <c r="N1212" s="158">
        <v>4.0566000000000004</v>
      </c>
      <c r="O1212" s="158">
        <v>4.1288999999999998</v>
      </c>
      <c r="P1212" s="158">
        <v>5.3567999999999998</v>
      </c>
      <c r="Q1212" s="158">
        <v>6.8266</v>
      </c>
      <c r="R1212" s="158">
        <v>3.6718999999999999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44826</v>
      </c>
      <c r="E1213" s="158">
        <v>3403.1039000000001</v>
      </c>
      <c r="F1213" s="158">
        <v>5.2563000000000004</v>
      </c>
      <c r="G1213" s="158">
        <v>4.0308999999999999</v>
      </c>
      <c r="H1213" s="158">
        <v>4.4038000000000004</v>
      </c>
      <c r="I1213" s="158">
        <v>4.4678000000000004</v>
      </c>
      <c r="J1213" s="158">
        <v>4.9420999999999999</v>
      </c>
      <c r="K1213" s="158">
        <v>4.8933999999999997</v>
      </c>
      <c r="L1213" s="158">
        <v>4.3837999999999999</v>
      </c>
      <c r="M1213" s="158">
        <v>4.1346999999999996</v>
      </c>
      <c r="N1213" s="158">
        <v>3.9369999999999998</v>
      </c>
      <c r="O1213" s="158">
        <v>4.0075000000000003</v>
      </c>
      <c r="P1213" s="158">
        <v>5.2539999999999996</v>
      </c>
      <c r="Q1213" s="158">
        <v>7.0129999999999999</v>
      </c>
      <c r="R1213" s="158">
        <v>3.5529000000000002</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44826</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1790</v>
      </c>
      <c r="C1218" s="154">
        <v>148841</v>
      </c>
      <c r="D1218" s="157">
        <v>44826</v>
      </c>
      <c r="E1218" s="158">
        <v>1054.7505000000001</v>
      </c>
      <c r="F1218" s="158">
        <v>5.8319000000000001</v>
      </c>
      <c r="G1218" s="158">
        <v>5.335</v>
      </c>
      <c r="H1218" s="158">
        <v>5.0869999999999997</v>
      </c>
      <c r="I1218" s="158">
        <v>4.9084000000000003</v>
      </c>
      <c r="J1218" s="158">
        <v>5.2644000000000002</v>
      </c>
      <c r="K1218" s="158">
        <v>5.1631</v>
      </c>
      <c r="L1218" s="158">
        <v>4.5602999999999998</v>
      </c>
      <c r="M1218" s="158">
        <v>4.2587000000000002</v>
      </c>
      <c r="N1218" s="158">
        <v>4.048</v>
      </c>
      <c r="O1218" s="158"/>
      <c r="P1218" s="158"/>
      <c r="Q1218" s="158">
        <v>3.835</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1791</v>
      </c>
      <c r="C1219" s="154">
        <v>148833</v>
      </c>
      <c r="D1219" s="157">
        <v>44826</v>
      </c>
      <c r="E1219" s="158">
        <v>1052.5029999999999</v>
      </c>
      <c r="F1219" s="158">
        <v>5.6813000000000002</v>
      </c>
      <c r="G1219" s="158">
        <v>5.1867999999999999</v>
      </c>
      <c r="H1219" s="158">
        <v>4.9370000000000003</v>
      </c>
      <c r="I1219" s="158">
        <v>4.7582000000000004</v>
      </c>
      <c r="J1219" s="158">
        <v>5.1138000000000003</v>
      </c>
      <c r="K1219" s="158">
        <v>5.0114000000000001</v>
      </c>
      <c r="L1219" s="158">
        <v>4.4069000000000003</v>
      </c>
      <c r="M1219" s="158">
        <v>4.1040000000000001</v>
      </c>
      <c r="N1219" s="158">
        <v>3.8919999999999999</v>
      </c>
      <c r="O1219" s="158"/>
      <c r="P1219" s="158"/>
      <c r="Q1219" s="158">
        <v>3.6787000000000001</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44826</v>
      </c>
      <c r="E1220" s="158">
        <v>2076.3353999999999</v>
      </c>
      <c r="F1220" s="158">
        <v>5.2885</v>
      </c>
      <c r="G1220" s="158">
        <v>4.2027999999999999</v>
      </c>
      <c r="H1220" s="158">
        <v>4.4961000000000002</v>
      </c>
      <c r="I1220" s="158">
        <v>4.5427999999999997</v>
      </c>
      <c r="J1220" s="158">
        <v>5.0110000000000001</v>
      </c>
      <c r="K1220" s="158">
        <v>5.0088999999999997</v>
      </c>
      <c r="L1220" s="158">
        <v>4.4695</v>
      </c>
      <c r="M1220" s="158">
        <v>4.1877000000000004</v>
      </c>
      <c r="N1220" s="158">
        <v>3.9849999999999999</v>
      </c>
      <c r="O1220" s="158">
        <v>4.0364000000000004</v>
      </c>
      <c r="P1220" s="158">
        <v>4.4724000000000004</v>
      </c>
      <c r="Q1220" s="158">
        <v>6.69</v>
      </c>
      <c r="R1220" s="158">
        <v>3.6061999999999999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44826</v>
      </c>
      <c r="E1221" s="158">
        <v>2096.1084999999998</v>
      </c>
      <c r="F1221" s="158">
        <v>5.3883999999999999</v>
      </c>
      <c r="G1221" s="158">
        <v>4.3026</v>
      </c>
      <c r="H1221" s="158">
        <v>4.5961999999999996</v>
      </c>
      <c r="I1221" s="158">
        <v>4.6433999999999997</v>
      </c>
      <c r="J1221" s="158">
        <v>5.1115000000000004</v>
      </c>
      <c r="K1221" s="158">
        <v>5.1101999999999999</v>
      </c>
      <c r="L1221" s="158">
        <v>4.5719000000000003</v>
      </c>
      <c r="M1221" s="158">
        <v>4.2908999999999997</v>
      </c>
      <c r="N1221" s="158">
        <v>4.0891000000000002</v>
      </c>
      <c r="O1221" s="158">
        <v>4.1368</v>
      </c>
      <c r="P1221" s="158">
        <v>4.5747</v>
      </c>
      <c r="Q1221" s="158">
        <v>6.3564999999999996</v>
      </c>
      <c r="R1221" s="158">
        <v>3.7044000000000001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44826</v>
      </c>
      <c r="E1222" s="158">
        <v>3564.7838999999999</v>
      </c>
      <c r="F1222" s="158">
        <v>5.4817999999999998</v>
      </c>
      <c r="G1222" s="158">
        <v>4.4461000000000004</v>
      </c>
      <c r="H1222" s="158">
        <v>4.7396000000000003</v>
      </c>
      <c r="I1222" s="158">
        <v>4.7553000000000001</v>
      </c>
      <c r="J1222" s="158">
        <v>5.1444000000000001</v>
      </c>
      <c r="K1222" s="158">
        <v>5.1269</v>
      </c>
      <c r="L1222" s="158">
        <v>4.5735999999999999</v>
      </c>
      <c r="M1222" s="158">
        <v>4.2979000000000003</v>
      </c>
      <c r="N1222" s="158">
        <v>4.0986000000000002</v>
      </c>
      <c r="O1222" s="158">
        <v>4.1013000000000002</v>
      </c>
      <c r="P1222" s="158">
        <v>5.3437000000000001</v>
      </c>
      <c r="Q1222" s="158">
        <v>6.7727000000000004</v>
      </c>
      <c r="R1222" s="158">
        <v>3.7054999999999998</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44826</v>
      </c>
      <c r="E1223" s="158">
        <v>3248.8676999999998</v>
      </c>
      <c r="F1223" s="158">
        <v>4.8517999999999999</v>
      </c>
      <c r="G1223" s="158">
        <v>3.8149999999999999</v>
      </c>
      <c r="H1223" s="158">
        <v>4.1082000000000001</v>
      </c>
      <c r="I1223" s="158">
        <v>4.1231999999999998</v>
      </c>
      <c r="J1223" s="158">
        <v>4.5107999999999997</v>
      </c>
      <c r="K1223" s="158">
        <v>4.4908000000000001</v>
      </c>
      <c r="L1223" s="158">
        <v>3.9285999999999999</v>
      </c>
      <c r="M1223" s="158">
        <v>3.6454</v>
      </c>
      <c r="N1223" s="158">
        <v>3.4384999999999999</v>
      </c>
      <c r="O1223" s="158">
        <v>3.4542000000000002</v>
      </c>
      <c r="P1223" s="158">
        <v>4.6734999999999998</v>
      </c>
      <c r="Q1223" s="158">
        <v>6.3097000000000003</v>
      </c>
      <c r="R1223" s="158">
        <v>3.0554999999999999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44826</v>
      </c>
      <c r="E1224" s="158">
        <v>3541.4234000000001</v>
      </c>
      <c r="F1224" s="158">
        <v>5.3921999999999999</v>
      </c>
      <c r="G1224" s="158">
        <v>4.3563999999999998</v>
      </c>
      <c r="H1224" s="158">
        <v>4.6496000000000004</v>
      </c>
      <c r="I1224" s="158">
        <v>4.6650999999999998</v>
      </c>
      <c r="J1224" s="158">
        <v>5.0540000000000003</v>
      </c>
      <c r="K1224" s="158">
        <v>5.0357000000000003</v>
      </c>
      <c r="L1224" s="158">
        <v>4.4772999999999996</v>
      </c>
      <c r="M1224" s="158">
        <v>4.1986999999999997</v>
      </c>
      <c r="N1224" s="158">
        <v>3.9975999999999998</v>
      </c>
      <c r="O1224" s="158">
        <v>4.0060000000000002</v>
      </c>
      <c r="P1224" s="158">
        <v>5.2622</v>
      </c>
      <c r="Q1224" s="158">
        <v>6.8327</v>
      </c>
      <c r="R1224" s="158">
        <v>3.6112000000000002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1933</v>
      </c>
      <c r="C1225" s="154">
        <v>145971</v>
      </c>
      <c r="D1225" s="157">
        <v>44826</v>
      </c>
      <c r="E1225" s="158">
        <v>1169.2173</v>
      </c>
      <c r="F1225" s="158">
        <v>5.1265999999999998</v>
      </c>
      <c r="G1225" s="158">
        <v>4.3356000000000003</v>
      </c>
      <c r="H1225" s="158">
        <v>4.4276999999999997</v>
      </c>
      <c r="I1225" s="158">
        <v>4.4241000000000001</v>
      </c>
      <c r="J1225" s="158">
        <v>4.859</v>
      </c>
      <c r="K1225" s="158">
        <v>4.7984</v>
      </c>
      <c r="L1225" s="158">
        <v>4.1946000000000003</v>
      </c>
      <c r="M1225" s="158">
        <v>3.8730000000000002</v>
      </c>
      <c r="N1225" s="158">
        <v>3.6825000000000001</v>
      </c>
      <c r="O1225" s="158">
        <v>3.6909000000000001</v>
      </c>
      <c r="P1225" s="158"/>
      <c r="Q1225" s="158">
        <v>4.3268000000000004</v>
      </c>
      <c r="R1225" s="158">
        <v>3.3416000000000001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1934</v>
      </c>
      <c r="C1226" s="154">
        <v>145968</v>
      </c>
      <c r="D1226" s="157">
        <v>44826</v>
      </c>
      <c r="E1226" s="158">
        <v>1165.4884</v>
      </c>
      <c r="F1226" s="158">
        <v>5.0270999999999999</v>
      </c>
      <c r="G1226" s="158">
        <v>4.2377000000000002</v>
      </c>
      <c r="H1226" s="158">
        <v>4.3281000000000001</v>
      </c>
      <c r="I1226" s="158">
        <v>4.3139000000000003</v>
      </c>
      <c r="J1226" s="158">
        <v>4.7483000000000004</v>
      </c>
      <c r="K1226" s="158">
        <v>4.6822999999999997</v>
      </c>
      <c r="L1226" s="158">
        <v>4.0747999999999998</v>
      </c>
      <c r="M1226" s="158">
        <v>3.7543000000000002</v>
      </c>
      <c r="N1226" s="158">
        <v>3.5720999999999998</v>
      </c>
      <c r="O1226" s="158">
        <v>3.5994999999999999</v>
      </c>
      <c r="P1226" s="158"/>
      <c r="Q1226" s="158">
        <v>4.2363999999999997</v>
      </c>
      <c r="R1226" s="158">
        <v>3.2454000000000001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5.2066906250000011</v>
      </c>
      <c r="G1227" s="160">
        <v>4.2184333333333335</v>
      </c>
      <c r="H1227" s="160">
        <v>4.3944083333333346</v>
      </c>
      <c r="I1227" s="160">
        <v>4.3764208333333334</v>
      </c>
      <c r="J1227" s="160">
        <v>4.7866468750000015</v>
      </c>
      <c r="K1227" s="160">
        <v>4.7565697916666663</v>
      </c>
      <c r="L1227" s="160">
        <v>4.2345270833333322</v>
      </c>
      <c r="M1227" s="160">
        <v>3.9748947916666668</v>
      </c>
      <c r="N1227" s="160">
        <v>3.7945989583333319</v>
      </c>
      <c r="O1227" s="160">
        <v>3.8829459770114938</v>
      </c>
      <c r="P1227" s="160">
        <v>5.0691589743589764</v>
      </c>
      <c r="Q1227" s="160">
        <v>5.9995822916666697</v>
      </c>
      <c r="R1227" s="160">
        <v>3.4457606382978727</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5.38795</v>
      </c>
      <c r="G1228" s="160">
        <v>4.3525999999999998</v>
      </c>
      <c r="H1228" s="160">
        <v>4.5697000000000001</v>
      </c>
      <c r="I1228" s="160">
        <v>4.5649499999999996</v>
      </c>
      <c r="J1228" s="160">
        <v>5.0286</v>
      </c>
      <c r="K1228" s="160">
        <v>5.0081499999999997</v>
      </c>
      <c r="L1228" s="160">
        <v>4.4700000000000006</v>
      </c>
      <c r="M1228" s="160">
        <v>4.1973000000000003</v>
      </c>
      <c r="N1228" s="160">
        <v>3.99275</v>
      </c>
      <c r="O1228" s="160">
        <v>4.0012999999999996</v>
      </c>
      <c r="P1228" s="160">
        <v>5.2485499999999998</v>
      </c>
      <c r="Q1228" s="160">
        <v>6.7398500000000006</v>
      </c>
      <c r="R1228" s="160">
        <v>3.5969499999999996</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44826</v>
      </c>
      <c r="E1231" s="158">
        <v>72.296000000000006</v>
      </c>
      <c r="F1231" s="158">
        <v>-146.37790000000001</v>
      </c>
      <c r="G1231" s="158">
        <v>-45.335900000000002</v>
      </c>
      <c r="H1231" s="158">
        <v>-31.720800000000001</v>
      </c>
      <c r="I1231" s="158">
        <v>-21.225000000000001</v>
      </c>
      <c r="J1231" s="158">
        <v>6.6215000000000002</v>
      </c>
      <c r="K1231" s="158">
        <v>10.576700000000001</v>
      </c>
      <c r="L1231" s="158">
        <v>1.6325000000000001</v>
      </c>
      <c r="M1231" s="158">
        <v>-0.1079</v>
      </c>
      <c r="N1231" s="158">
        <v>-0.74880000000000002</v>
      </c>
      <c r="O1231" s="158">
        <v>4.6311999999999998</v>
      </c>
      <c r="P1231" s="158">
        <v>5.7355</v>
      </c>
      <c r="Q1231" s="158">
        <v>8.5097000000000005</v>
      </c>
      <c r="R1231" s="158">
        <v>1.5238</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44826</v>
      </c>
      <c r="E1232" s="158">
        <v>77.974299999999999</v>
      </c>
      <c r="F1232" s="158">
        <v>-145.83760000000001</v>
      </c>
      <c r="G1232" s="158">
        <v>-44.741500000000002</v>
      </c>
      <c r="H1232" s="158">
        <v>-31.129100000000001</v>
      </c>
      <c r="I1232" s="158">
        <v>-20.629300000000001</v>
      </c>
      <c r="J1232" s="158">
        <v>7.2241</v>
      </c>
      <c r="K1232" s="158">
        <v>11.193099999999999</v>
      </c>
      <c r="L1232" s="158">
        <v>2.238</v>
      </c>
      <c r="M1232" s="158">
        <v>0.49299999999999999</v>
      </c>
      <c r="N1232" s="158">
        <v>-0.15160000000000001</v>
      </c>
      <c r="O1232" s="158">
        <v>5.2202000000000002</v>
      </c>
      <c r="P1232" s="158">
        <v>6.3525</v>
      </c>
      <c r="Q1232" s="158">
        <v>8.1364999999999998</v>
      </c>
      <c r="R1232" s="158">
        <v>2.1347999999999998</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44826</v>
      </c>
      <c r="E1233" s="158">
        <v>14.1896</v>
      </c>
      <c r="F1233" s="158">
        <v>-142.71719999999999</v>
      </c>
      <c r="G1233" s="158">
        <v>-48.6783</v>
      </c>
      <c r="H1233" s="158">
        <v>-53.392600000000002</v>
      </c>
      <c r="I1233" s="158">
        <v>-13.835000000000001</v>
      </c>
      <c r="J1233" s="158">
        <v>16.866900000000001</v>
      </c>
      <c r="K1233" s="158">
        <v>17.3338</v>
      </c>
      <c r="L1233" s="158">
        <v>2.8403</v>
      </c>
      <c r="M1233" s="158">
        <v>0.60540000000000005</v>
      </c>
      <c r="N1233" s="158">
        <v>0.59550000000000003</v>
      </c>
      <c r="O1233" s="158">
        <v>6.1840000000000002</v>
      </c>
      <c r="P1233" s="158"/>
      <c r="Q1233" s="158">
        <v>8.6531000000000002</v>
      </c>
      <c r="R1233" s="158">
        <v>2.4839000000000002</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44826</v>
      </c>
      <c r="E1234" s="158">
        <v>14.3812</v>
      </c>
      <c r="F1234" s="158">
        <v>-142.08240000000001</v>
      </c>
      <c r="G1234" s="158">
        <v>-48.284100000000002</v>
      </c>
      <c r="H1234" s="158">
        <v>-53.008099999999999</v>
      </c>
      <c r="I1234" s="158">
        <v>-13.4902</v>
      </c>
      <c r="J1234" s="158">
        <v>17.203499999999998</v>
      </c>
      <c r="K1234" s="158">
        <v>17.648900000000001</v>
      </c>
      <c r="L1234" s="158">
        <v>3.1842000000000001</v>
      </c>
      <c r="M1234" s="158">
        <v>0.92900000000000005</v>
      </c>
      <c r="N1234" s="158">
        <v>0.90800000000000003</v>
      </c>
      <c r="O1234" s="158">
        <v>6.5145999999999997</v>
      </c>
      <c r="P1234" s="158"/>
      <c r="Q1234" s="158">
        <v>8.9992999999999999</v>
      </c>
      <c r="R1234" s="158">
        <v>2.7968000000000002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-144.25377500000002</v>
      </c>
      <c r="G1235" s="160">
        <v>-46.759950000000003</v>
      </c>
      <c r="H1235" s="160">
        <v>-42.312650000000005</v>
      </c>
      <c r="I1235" s="160">
        <v>-17.294875000000001</v>
      </c>
      <c r="J1235" s="160">
        <v>11.978999999999999</v>
      </c>
      <c r="K1235" s="160">
        <v>14.188124999999999</v>
      </c>
      <c r="L1235" s="160">
        <v>2.4737499999999999</v>
      </c>
      <c r="M1235" s="160">
        <v>0.47987500000000005</v>
      </c>
      <c r="N1235" s="160">
        <v>0.15077499999999999</v>
      </c>
      <c r="O1235" s="160">
        <v>5.6374999999999993</v>
      </c>
      <c r="P1235" s="160">
        <v>6.0440000000000005</v>
      </c>
      <c r="Q1235" s="160">
        <v>8.5746500000000001</v>
      </c>
      <c r="R1235" s="160">
        <v>2.2348249999999998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-144.2774</v>
      </c>
      <c r="G1236" s="160">
        <v>-46.81</v>
      </c>
      <c r="H1236" s="160">
        <v>-42.364449999999998</v>
      </c>
      <c r="I1236" s="160">
        <v>-17.232150000000001</v>
      </c>
      <c r="J1236" s="160">
        <v>12.045500000000001</v>
      </c>
      <c r="K1236" s="160">
        <v>14.263449999999999</v>
      </c>
      <c r="L1236" s="160">
        <v>2.5391500000000002</v>
      </c>
      <c r="M1236" s="160">
        <v>0.54920000000000002</v>
      </c>
      <c r="N1236" s="160">
        <v>0.22195000000000004</v>
      </c>
      <c r="O1236" s="160">
        <v>5.7020999999999997</v>
      </c>
      <c r="P1236" s="160">
        <v>6.0440000000000005</v>
      </c>
      <c r="Q1236" s="160">
        <v>8.5814000000000004</v>
      </c>
      <c r="R1236" s="160">
        <v>2.3093500000000002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44826</v>
      </c>
      <c r="E1239" s="158">
        <v>544.75019999999995</v>
      </c>
      <c r="F1239" s="158">
        <v>3.1025</v>
      </c>
      <c r="G1239" s="158">
        <v>-2.8693</v>
      </c>
      <c r="H1239" s="158">
        <v>-0.32540000000000002</v>
      </c>
      <c r="I1239" s="158">
        <v>0.61850000000000005</v>
      </c>
      <c r="J1239" s="158">
        <v>3.9811000000000001</v>
      </c>
      <c r="K1239" s="158">
        <v>5.4997999999999996</v>
      </c>
      <c r="L1239" s="158">
        <v>3.8260000000000001</v>
      </c>
      <c r="M1239" s="158">
        <v>3.7810999999999999</v>
      </c>
      <c r="N1239" s="158">
        <v>3.4462999999999999</v>
      </c>
      <c r="O1239" s="158">
        <v>5.2769000000000004</v>
      </c>
      <c r="P1239" s="158">
        <v>6.1003999999999996</v>
      </c>
      <c r="Q1239" s="158">
        <v>7.2019000000000002</v>
      </c>
      <c r="R1239" s="158">
        <v>3.9262999999999999</v>
      </c>
      <c r="S1239" t="s">
        <v>1859</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44826</v>
      </c>
      <c r="E1240" s="158">
        <v>590.23209999999995</v>
      </c>
      <c r="F1240" s="158">
        <v>3.9272999999999998</v>
      </c>
      <c r="G1240" s="158">
        <v>-2.0404</v>
      </c>
      <c r="H1240" s="158">
        <v>0.50449999999999995</v>
      </c>
      <c r="I1240" s="158">
        <v>1.4487000000000001</v>
      </c>
      <c r="J1240" s="158">
        <v>4.8109999999999999</v>
      </c>
      <c r="K1240" s="158">
        <v>6.3582000000000001</v>
      </c>
      <c r="L1240" s="158">
        <v>4.6814999999999998</v>
      </c>
      <c r="M1240" s="158">
        <v>4.6426999999999996</v>
      </c>
      <c r="N1240" s="158">
        <v>4.3125999999999998</v>
      </c>
      <c r="O1240" s="158">
        <v>6.1449999999999996</v>
      </c>
      <c r="P1240" s="158">
        <v>6.9804000000000004</v>
      </c>
      <c r="Q1240" s="158">
        <v>8.0675000000000008</v>
      </c>
      <c r="R1240" s="158">
        <v>4.7754000000000003</v>
      </c>
      <c r="S1240" t="s">
        <v>1859</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44826</v>
      </c>
      <c r="E1241" s="158">
        <v>2637.4018000000001</v>
      </c>
      <c r="F1241" s="158">
        <v>3.8338999999999999</v>
      </c>
      <c r="G1241" s="158">
        <v>-3.5087000000000002</v>
      </c>
      <c r="H1241" s="158">
        <v>0.57620000000000005</v>
      </c>
      <c r="I1241" s="158">
        <v>1.5852999999999999</v>
      </c>
      <c r="J1241" s="158">
        <v>4.3400999999999996</v>
      </c>
      <c r="K1241" s="158">
        <v>5.8471000000000002</v>
      </c>
      <c r="L1241" s="158">
        <v>4.0903</v>
      </c>
      <c r="M1241" s="158">
        <v>4.1607000000000003</v>
      </c>
      <c r="N1241" s="158">
        <v>3.9293</v>
      </c>
      <c r="O1241" s="158">
        <v>5.6055999999999999</v>
      </c>
      <c r="P1241" s="158">
        <v>6.6561000000000003</v>
      </c>
      <c r="Q1241" s="158">
        <v>7.7335000000000003</v>
      </c>
      <c r="R1241" s="158">
        <v>4.3357999999999999</v>
      </c>
      <c r="S1241" t="s">
        <v>1858</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44826</v>
      </c>
      <c r="E1242" s="158">
        <v>2538.5587</v>
      </c>
      <c r="F1242" s="158">
        <v>3.5085999999999999</v>
      </c>
      <c r="G1242" s="158">
        <v>-3.8330000000000002</v>
      </c>
      <c r="H1242" s="158">
        <v>0.25159999999999999</v>
      </c>
      <c r="I1242" s="158">
        <v>1.2603</v>
      </c>
      <c r="J1242" s="158">
        <v>4.0110999999999999</v>
      </c>
      <c r="K1242" s="158">
        <v>5.4851999999999999</v>
      </c>
      <c r="L1242" s="158">
        <v>3.7357999999999998</v>
      </c>
      <c r="M1242" s="158">
        <v>3.8144</v>
      </c>
      <c r="N1242" s="158">
        <v>3.5874000000000001</v>
      </c>
      <c r="O1242" s="158">
        <v>5.274</v>
      </c>
      <c r="P1242" s="158">
        <v>6.2663000000000002</v>
      </c>
      <c r="Q1242" s="158">
        <v>7.4519000000000002</v>
      </c>
      <c r="R1242" s="158">
        <v>4.0016999999999996</v>
      </c>
      <c r="S1242" t="s">
        <v>1858</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1978</v>
      </c>
      <c r="C1243" s="154">
        <v>150165</v>
      </c>
      <c r="D1243" s="157">
        <v>44826</v>
      </c>
      <c r="E1243" s="158">
        <v>33.310400000000001</v>
      </c>
      <c r="F1243" s="158">
        <v>-0.87660000000000005</v>
      </c>
      <c r="G1243" s="158">
        <v>-4.6003999999999996</v>
      </c>
      <c r="H1243" s="158">
        <v>-1.2051000000000001</v>
      </c>
      <c r="I1243" s="158">
        <v>0.20349999999999999</v>
      </c>
      <c r="J1243" s="158">
        <v>3.5133000000000001</v>
      </c>
      <c r="K1243" s="158">
        <v>5.4294000000000002</v>
      </c>
      <c r="L1243" s="158">
        <v>2.8047</v>
      </c>
      <c r="M1243" s="158">
        <v>3.109</v>
      </c>
      <c r="N1243" s="158">
        <v>2.8813</v>
      </c>
      <c r="O1243" s="158">
        <v>4.9391999999999996</v>
      </c>
      <c r="P1243" s="158">
        <v>5.6623999999999999</v>
      </c>
      <c r="Q1243" s="158">
        <v>7.3654000000000002</v>
      </c>
      <c r="R1243" s="158">
        <v>3.5684999999999998</v>
      </c>
      <c r="S1243" t="s">
        <v>1859</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1979</v>
      </c>
      <c r="C1244" s="154">
        <v>150169</v>
      </c>
      <c r="D1244" s="157">
        <v>44826</v>
      </c>
      <c r="E1244" s="158">
        <v>35.738300000000002</v>
      </c>
      <c r="F1244" s="158">
        <v>-0.30640000000000001</v>
      </c>
      <c r="G1244" s="158">
        <v>-4.0157999999999996</v>
      </c>
      <c r="H1244" s="158">
        <v>-0.58350000000000002</v>
      </c>
      <c r="I1244" s="158">
        <v>0.83189999999999997</v>
      </c>
      <c r="J1244" s="158">
        <v>4.1425999999999998</v>
      </c>
      <c r="K1244" s="158">
        <v>6.0785999999999998</v>
      </c>
      <c r="L1244" s="158">
        <v>3.5545</v>
      </c>
      <c r="M1244" s="158">
        <v>3.9207999999999998</v>
      </c>
      <c r="N1244" s="158">
        <v>3.7195</v>
      </c>
      <c r="O1244" s="158">
        <v>5.7941000000000003</v>
      </c>
      <c r="P1244" s="158">
        <v>6.4844999999999997</v>
      </c>
      <c r="Q1244" s="158">
        <v>7.6452999999999998</v>
      </c>
      <c r="R1244" s="158">
        <v>4.4038000000000004</v>
      </c>
      <c r="S1244" t="s">
        <v>1859</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1998</v>
      </c>
      <c r="C1245" s="154">
        <v>150291</v>
      </c>
      <c r="D1245" s="157"/>
      <c r="E1245" s="158"/>
      <c r="F1245" s="158"/>
      <c r="G1245" s="158"/>
      <c r="H1245" s="158"/>
      <c r="I1245" s="158"/>
      <c r="J1245" s="158"/>
      <c r="K1245" s="158"/>
      <c r="L1245" s="158"/>
      <c r="M1245" s="158"/>
      <c r="N1245" s="158"/>
      <c r="O1245" s="158"/>
      <c r="P1245" s="158"/>
      <c r="Q1245" s="158"/>
      <c r="R1245" s="158"/>
      <c r="S1245" t="s">
        <v>1859</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1999</v>
      </c>
      <c r="C1246" s="154">
        <v>150294</v>
      </c>
      <c r="D1246" s="157"/>
      <c r="E1246" s="158"/>
      <c r="F1246" s="158"/>
      <c r="G1246" s="158"/>
      <c r="H1246" s="158"/>
      <c r="I1246" s="158"/>
      <c r="J1246" s="158"/>
      <c r="K1246" s="158"/>
      <c r="L1246" s="158"/>
      <c r="M1246" s="158"/>
      <c r="N1246" s="158"/>
      <c r="O1246" s="158"/>
      <c r="P1246" s="158"/>
      <c r="Q1246" s="158"/>
      <c r="R1246" s="158"/>
      <c r="S1246" t="s">
        <v>1859</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1859</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1859</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44826</v>
      </c>
      <c r="E1249" s="158">
        <v>35.4116</v>
      </c>
      <c r="F1249" s="158">
        <v>-11.2316</v>
      </c>
      <c r="G1249" s="158">
        <v>-7.1421999999999999</v>
      </c>
      <c r="H1249" s="158">
        <v>-1.5604</v>
      </c>
      <c r="I1249" s="158">
        <v>-0.25769999999999998</v>
      </c>
      <c r="J1249" s="158">
        <v>2.9632999999999998</v>
      </c>
      <c r="K1249" s="158">
        <v>4.8997999999999999</v>
      </c>
      <c r="L1249" s="158">
        <v>3.5228000000000002</v>
      </c>
      <c r="M1249" s="158">
        <v>3.6425000000000001</v>
      </c>
      <c r="N1249" s="158">
        <v>3.4361999999999999</v>
      </c>
      <c r="O1249" s="158">
        <v>4.8311999999999999</v>
      </c>
      <c r="P1249" s="158">
        <v>5.9194000000000004</v>
      </c>
      <c r="Q1249" s="158">
        <v>7.2435</v>
      </c>
      <c r="R1249" s="158">
        <v>3.6918000000000002</v>
      </c>
      <c r="S1249" t="s">
        <v>1859</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44826</v>
      </c>
      <c r="E1250" s="158">
        <v>34.731999999999999</v>
      </c>
      <c r="F1250" s="158">
        <v>-11.4513</v>
      </c>
      <c r="G1250" s="158">
        <v>-7.3868999999999998</v>
      </c>
      <c r="H1250" s="158">
        <v>-1.8008999999999999</v>
      </c>
      <c r="I1250" s="158">
        <v>-0.50280000000000002</v>
      </c>
      <c r="J1250" s="158">
        <v>2.7115</v>
      </c>
      <c r="K1250" s="158">
        <v>4.6468999999999996</v>
      </c>
      <c r="L1250" s="158">
        <v>3.2721</v>
      </c>
      <c r="M1250" s="158">
        <v>3.3891</v>
      </c>
      <c r="N1250" s="158">
        <v>3.1774</v>
      </c>
      <c r="O1250" s="158">
        <v>4.5715000000000003</v>
      </c>
      <c r="P1250" s="158">
        <v>5.6726000000000001</v>
      </c>
      <c r="Q1250" s="158">
        <v>7.3459000000000003</v>
      </c>
      <c r="R1250" s="158">
        <v>3.4297</v>
      </c>
      <c r="S1250" t="s">
        <v>1859</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44826</v>
      </c>
      <c r="E1251" s="158">
        <v>16.738199999999999</v>
      </c>
      <c r="F1251" s="158">
        <v>0</v>
      </c>
      <c r="G1251" s="158">
        <v>-3.5607000000000002</v>
      </c>
      <c r="H1251" s="158">
        <v>0.3427</v>
      </c>
      <c r="I1251" s="158">
        <v>0.66990000000000005</v>
      </c>
      <c r="J1251" s="158">
        <v>3.2801</v>
      </c>
      <c r="K1251" s="158">
        <v>5.0747999999999998</v>
      </c>
      <c r="L1251" s="158">
        <v>3.694</v>
      </c>
      <c r="M1251" s="158">
        <v>3.8527999999999998</v>
      </c>
      <c r="N1251" s="158">
        <v>3.6421000000000001</v>
      </c>
      <c r="O1251" s="158">
        <v>5.1856</v>
      </c>
      <c r="P1251" s="158">
        <v>6.3117000000000001</v>
      </c>
      <c r="Q1251" s="158">
        <v>7.0681000000000003</v>
      </c>
      <c r="R1251" s="158">
        <v>4.0202</v>
      </c>
      <c r="S1251" t="s">
        <v>1859</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44826</v>
      </c>
      <c r="E1252" s="158">
        <v>16.350100000000001</v>
      </c>
      <c r="F1252" s="158">
        <v>-0.22320000000000001</v>
      </c>
      <c r="G1252" s="158">
        <v>-3.8683000000000001</v>
      </c>
      <c r="H1252" s="158">
        <v>3.1899999999999998E-2</v>
      </c>
      <c r="I1252" s="158">
        <v>0.36680000000000001</v>
      </c>
      <c r="J1252" s="158">
        <v>2.9744000000000002</v>
      </c>
      <c r="K1252" s="158">
        <v>4.7640000000000002</v>
      </c>
      <c r="L1252" s="158">
        <v>3.3822999999999999</v>
      </c>
      <c r="M1252" s="158">
        <v>3.5430999999999999</v>
      </c>
      <c r="N1252" s="158">
        <v>3.3319000000000001</v>
      </c>
      <c r="O1252" s="158">
        <v>4.8840000000000003</v>
      </c>
      <c r="P1252" s="158">
        <v>6.0015999999999998</v>
      </c>
      <c r="Q1252" s="158">
        <v>6.7355999999999998</v>
      </c>
      <c r="R1252" s="158">
        <v>3.7218</v>
      </c>
      <c r="S1252" t="s">
        <v>1859</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1859</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1859</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1792</v>
      </c>
      <c r="C1255" s="154">
        <v>113135</v>
      </c>
      <c r="D1255" s="157"/>
      <c r="E1255" s="158"/>
      <c r="F1255" s="158"/>
      <c r="G1255" s="158"/>
      <c r="H1255" s="158"/>
      <c r="I1255" s="158"/>
      <c r="J1255" s="158"/>
      <c r="K1255" s="158"/>
      <c r="L1255" s="158"/>
      <c r="M1255" s="158"/>
      <c r="N1255" s="158"/>
      <c r="O1255" s="158"/>
      <c r="P1255" s="158"/>
      <c r="Q1255" s="158"/>
      <c r="R1255" s="158"/>
      <c r="S1255" t="s">
        <v>1859</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1793</v>
      </c>
      <c r="C1256" s="154">
        <v>118530</v>
      </c>
      <c r="D1256" s="157"/>
      <c r="E1256" s="158"/>
      <c r="F1256" s="158"/>
      <c r="G1256" s="158"/>
      <c r="H1256" s="158"/>
      <c r="I1256" s="158"/>
      <c r="J1256" s="158"/>
      <c r="K1256" s="158"/>
      <c r="L1256" s="158"/>
      <c r="M1256" s="158"/>
      <c r="N1256" s="158"/>
      <c r="O1256" s="158"/>
      <c r="P1256" s="158"/>
      <c r="Q1256" s="158"/>
      <c r="R1256" s="158"/>
      <c r="S1256" t="s">
        <v>1859</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1849</v>
      </c>
      <c r="C1257" s="154">
        <v>100503</v>
      </c>
      <c r="D1257" s="157"/>
      <c r="E1257" s="158"/>
      <c r="F1257" s="158"/>
      <c r="G1257" s="158"/>
      <c r="H1257" s="158"/>
      <c r="I1257" s="158"/>
      <c r="J1257" s="158"/>
      <c r="K1257" s="158"/>
      <c r="L1257" s="158"/>
      <c r="M1257" s="158"/>
      <c r="N1257" s="158"/>
      <c r="O1257" s="158"/>
      <c r="P1257" s="158"/>
      <c r="Q1257" s="158"/>
      <c r="R1257" s="158"/>
      <c r="S1257" t="s">
        <v>1859</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1850</v>
      </c>
      <c r="C1258" s="154">
        <v>118528</v>
      </c>
      <c r="D1258" s="157"/>
      <c r="E1258" s="158"/>
      <c r="F1258" s="158"/>
      <c r="G1258" s="158"/>
      <c r="H1258" s="158"/>
      <c r="I1258" s="158"/>
      <c r="J1258" s="158"/>
      <c r="K1258" s="158"/>
      <c r="L1258" s="158"/>
      <c r="M1258" s="158"/>
      <c r="N1258" s="158"/>
      <c r="O1258" s="158"/>
      <c r="P1258" s="158"/>
      <c r="Q1258" s="158"/>
      <c r="R1258" s="158"/>
      <c r="S1258" t="s">
        <v>1859</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1859</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1859</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1794</v>
      </c>
      <c r="C1261" s="154">
        <v>148000</v>
      </c>
      <c r="D1261" s="157">
        <v>44826</v>
      </c>
      <c r="E1261" s="158">
        <v>0.33460000000000001</v>
      </c>
      <c r="F1261" s="158">
        <v>21.830100000000002</v>
      </c>
      <c r="G1261" s="158">
        <v>18.208100000000002</v>
      </c>
      <c r="H1261" s="158">
        <v>15.6304</v>
      </c>
      <c r="I1261" s="158">
        <v>15.677300000000001</v>
      </c>
      <c r="J1261" s="158">
        <v>-66.094899999999996</v>
      </c>
      <c r="K1261" s="158">
        <v>-15.495799999999999</v>
      </c>
      <c r="L1261" s="158">
        <v>-2.4013</v>
      </c>
      <c r="M1261" s="158"/>
      <c r="N1261" s="158"/>
      <c r="O1261" s="158"/>
      <c r="P1261" s="158"/>
      <c r="Q1261" s="158">
        <v>-1.0630999999999999</v>
      </c>
      <c r="R1261" s="158"/>
      <c r="S1261" t="s">
        <v>1859</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1795</v>
      </c>
      <c r="C1262" s="154">
        <v>147999</v>
      </c>
      <c r="D1262" s="157">
        <v>44826</v>
      </c>
      <c r="E1262" s="158">
        <v>0.34210000000000002</v>
      </c>
      <c r="F1262" s="158">
        <v>10.672499999999999</v>
      </c>
      <c r="G1262" s="158">
        <v>14.2425</v>
      </c>
      <c r="H1262" s="158">
        <v>13.754</v>
      </c>
      <c r="I1262" s="158">
        <v>14.5608</v>
      </c>
      <c r="J1262" s="158">
        <v>-66.566699999999997</v>
      </c>
      <c r="K1262" s="158">
        <v>-15.5977</v>
      </c>
      <c r="L1262" s="158">
        <v>-2.4624000000000001</v>
      </c>
      <c r="M1262" s="158"/>
      <c r="N1262" s="158"/>
      <c r="O1262" s="158"/>
      <c r="P1262" s="158"/>
      <c r="Q1262" s="158">
        <v>-1.0915999999999999</v>
      </c>
      <c r="R1262" s="158"/>
      <c r="S1262" t="s">
        <v>1859</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1851</v>
      </c>
      <c r="C1263" s="154">
        <v>147995</v>
      </c>
      <c r="D1263" s="157">
        <v>44826</v>
      </c>
      <c r="E1263" s="158">
        <v>0.1542</v>
      </c>
      <c r="F1263" s="158">
        <v>0</v>
      </c>
      <c r="G1263" s="158">
        <v>7.8952999999999998</v>
      </c>
      <c r="H1263" s="158">
        <v>13.561199999999999</v>
      </c>
      <c r="I1263" s="158">
        <v>15.306100000000001</v>
      </c>
      <c r="J1263" s="158">
        <v>-66.292900000000003</v>
      </c>
      <c r="K1263" s="158">
        <v>-15.572900000000001</v>
      </c>
      <c r="L1263" s="158">
        <v>-2.4144999999999999</v>
      </c>
      <c r="M1263" s="158"/>
      <c r="N1263" s="158"/>
      <c r="O1263" s="158"/>
      <c r="P1263" s="158"/>
      <c r="Q1263" s="158">
        <v>-1.1528</v>
      </c>
      <c r="R1263" s="158"/>
      <c r="S1263" t="s">
        <v>1859</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1852</v>
      </c>
      <c r="C1264" s="154">
        <v>147996</v>
      </c>
      <c r="D1264" s="157">
        <v>44826</v>
      </c>
      <c r="E1264" s="158">
        <v>0.159</v>
      </c>
      <c r="F1264" s="158">
        <v>0</v>
      </c>
      <c r="G1264" s="158">
        <v>15.3233</v>
      </c>
      <c r="H1264" s="158">
        <v>13.1508</v>
      </c>
      <c r="I1264" s="158">
        <v>14.8414</v>
      </c>
      <c r="J1264" s="158">
        <v>-66.3827</v>
      </c>
      <c r="K1264" s="158">
        <v>-15.581899999999999</v>
      </c>
      <c r="L1264" s="158">
        <v>-2.4641999999999999</v>
      </c>
      <c r="M1264" s="158"/>
      <c r="N1264" s="158"/>
      <c r="O1264" s="158"/>
      <c r="P1264" s="158"/>
      <c r="Q1264" s="158">
        <v>-1.1183000000000001</v>
      </c>
      <c r="R1264" s="158"/>
      <c r="S1264" t="s">
        <v>1859</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44826</v>
      </c>
      <c r="E1265" s="158">
        <v>47.576000000000001</v>
      </c>
      <c r="F1265" s="158">
        <v>-0.3836</v>
      </c>
      <c r="G1265" s="158">
        <v>-2.1989000000000001</v>
      </c>
      <c r="H1265" s="158">
        <v>-0.43840000000000001</v>
      </c>
      <c r="I1265" s="158">
        <v>0.78939999999999999</v>
      </c>
      <c r="J1265" s="158">
        <v>5.3425000000000002</v>
      </c>
      <c r="K1265" s="158">
        <v>6.2641</v>
      </c>
      <c r="L1265" s="158">
        <v>3.5640999999999998</v>
      </c>
      <c r="M1265" s="158">
        <v>3.5209000000000001</v>
      </c>
      <c r="N1265" s="158">
        <v>3.3277000000000001</v>
      </c>
      <c r="O1265" s="158">
        <v>5.4101999999999997</v>
      </c>
      <c r="P1265" s="158">
        <v>6.0269000000000004</v>
      </c>
      <c r="Q1265" s="158">
        <v>7.0610999999999997</v>
      </c>
      <c r="R1265" s="158">
        <v>4.1810999999999998</v>
      </c>
      <c r="S1265" t="s">
        <v>1859</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44826</v>
      </c>
      <c r="E1266" s="158">
        <v>50.747900000000001</v>
      </c>
      <c r="F1266" s="158">
        <v>0.14380000000000001</v>
      </c>
      <c r="G1266" s="158">
        <v>-1.6061000000000001</v>
      </c>
      <c r="H1266" s="158">
        <v>0.16439999999999999</v>
      </c>
      <c r="I1266" s="158">
        <v>1.3980999999999999</v>
      </c>
      <c r="J1266" s="158">
        <v>5.9532999999999996</v>
      </c>
      <c r="K1266" s="158">
        <v>6.8837000000000002</v>
      </c>
      <c r="L1266" s="158">
        <v>4.1955999999999998</v>
      </c>
      <c r="M1266" s="158">
        <v>4.1687000000000003</v>
      </c>
      <c r="N1266" s="158">
        <v>3.9758</v>
      </c>
      <c r="O1266" s="158">
        <v>6.0529000000000002</v>
      </c>
      <c r="P1266" s="158">
        <v>6.6807999999999996</v>
      </c>
      <c r="Q1266" s="158">
        <v>7.7031000000000001</v>
      </c>
      <c r="R1266" s="158">
        <v>4.8211000000000004</v>
      </c>
      <c r="S1266" t="s">
        <v>1859</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44826</v>
      </c>
      <c r="E1267" s="158">
        <v>16.9846</v>
      </c>
      <c r="F1267" s="158">
        <v>-0.85960000000000003</v>
      </c>
      <c r="G1267" s="158">
        <v>-1.7906</v>
      </c>
      <c r="H1267" s="158">
        <v>1.1976</v>
      </c>
      <c r="I1267" s="158">
        <v>1.4743999999999999</v>
      </c>
      <c r="J1267" s="158">
        <v>3.6926000000000001</v>
      </c>
      <c r="K1267" s="158">
        <v>4.9523999999999999</v>
      </c>
      <c r="L1267" s="158">
        <v>2.8984999999999999</v>
      </c>
      <c r="M1267" s="158">
        <v>3.2261000000000002</v>
      </c>
      <c r="N1267" s="158">
        <v>3.0293999999999999</v>
      </c>
      <c r="O1267" s="158">
        <v>3.5083000000000002</v>
      </c>
      <c r="P1267" s="158">
        <v>2.7664</v>
      </c>
      <c r="Q1267" s="158">
        <v>3.3784999999999998</v>
      </c>
      <c r="R1267" s="158">
        <v>3.3940999999999999</v>
      </c>
      <c r="S1267" t="s">
        <v>1859</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44826</v>
      </c>
      <c r="E1268" s="158">
        <v>18.212</v>
      </c>
      <c r="F1268" s="158">
        <v>-0.60119999999999996</v>
      </c>
      <c r="G1268" s="158">
        <v>-1.4028</v>
      </c>
      <c r="H1268" s="158">
        <v>1.6037999999999999</v>
      </c>
      <c r="I1268" s="158">
        <v>1.9197</v>
      </c>
      <c r="J1268" s="158">
        <v>4.1326999999999998</v>
      </c>
      <c r="K1268" s="158">
        <v>5.3943000000000003</v>
      </c>
      <c r="L1268" s="158">
        <v>3.3302999999999998</v>
      </c>
      <c r="M1268" s="158">
        <v>3.6585000000000001</v>
      </c>
      <c r="N1268" s="158">
        <v>3.5078999999999998</v>
      </c>
      <c r="O1268" s="158">
        <v>4.2332000000000001</v>
      </c>
      <c r="P1268" s="158">
        <v>3.5299</v>
      </c>
      <c r="Q1268" s="158">
        <v>6.0953999999999997</v>
      </c>
      <c r="R1268" s="158">
        <v>4.0579000000000001</v>
      </c>
      <c r="S1268" t="s">
        <v>1859</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44826</v>
      </c>
      <c r="E1269" s="158">
        <v>442.0412</v>
      </c>
      <c r="F1269" s="158">
        <v>13.026199999999999</v>
      </c>
      <c r="G1269" s="158">
        <v>2.5960999999999999</v>
      </c>
      <c r="H1269" s="158">
        <v>1.2070000000000001</v>
      </c>
      <c r="I1269" s="158">
        <v>4.3257000000000003</v>
      </c>
      <c r="J1269" s="158">
        <v>10.3672</v>
      </c>
      <c r="K1269" s="158">
        <v>9.0477000000000007</v>
      </c>
      <c r="L1269" s="158">
        <v>4.6623999999999999</v>
      </c>
      <c r="M1269" s="158">
        <v>3.8180999999999998</v>
      </c>
      <c r="N1269" s="158">
        <v>3.3927</v>
      </c>
      <c r="O1269" s="158">
        <v>5.7908999999999997</v>
      </c>
      <c r="P1269" s="158">
        <v>6.5103999999999997</v>
      </c>
      <c r="Q1269" s="158">
        <v>7.7141999999999999</v>
      </c>
      <c r="R1269" s="158">
        <v>4.4305000000000003</v>
      </c>
      <c r="S1269" t="s">
        <v>1858</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44826</v>
      </c>
      <c r="E1270" s="158">
        <v>446.73469999999998</v>
      </c>
      <c r="F1270" s="158">
        <v>13.1509</v>
      </c>
      <c r="G1270" s="158">
        <v>2.7185999999999999</v>
      </c>
      <c r="H1270" s="158">
        <v>1.3273999999999999</v>
      </c>
      <c r="I1270" s="158">
        <v>4.4463999999999997</v>
      </c>
      <c r="J1270" s="158">
        <v>10.4885</v>
      </c>
      <c r="K1270" s="158">
        <v>9.1706000000000003</v>
      </c>
      <c r="L1270" s="158">
        <v>4.7851999999999997</v>
      </c>
      <c r="M1270" s="158">
        <v>3.9416000000000002</v>
      </c>
      <c r="N1270" s="158">
        <v>3.5169000000000001</v>
      </c>
      <c r="O1270" s="158">
        <v>5.9058000000000002</v>
      </c>
      <c r="P1270" s="158">
        <v>6.6376999999999997</v>
      </c>
      <c r="Q1270" s="158">
        <v>7.8334999999999999</v>
      </c>
      <c r="R1270" s="158">
        <v>4.5513000000000003</v>
      </c>
      <c r="S1270" t="s">
        <v>1858</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44826</v>
      </c>
      <c r="E1271" s="158">
        <v>32.337499999999999</v>
      </c>
      <c r="F1271" s="158">
        <v>-12.9757</v>
      </c>
      <c r="G1271" s="158">
        <v>-7.2946999999999997</v>
      </c>
      <c r="H1271" s="158">
        <v>-2.0792000000000002</v>
      </c>
      <c r="I1271" s="158">
        <v>-1.5228999999999999</v>
      </c>
      <c r="J1271" s="158">
        <v>2.1703999999999999</v>
      </c>
      <c r="K1271" s="158">
        <v>5.0305999999999997</v>
      </c>
      <c r="L1271" s="158">
        <v>3.2826</v>
      </c>
      <c r="M1271" s="158">
        <v>3.5409000000000002</v>
      </c>
      <c r="N1271" s="158">
        <v>3.3978999999999999</v>
      </c>
      <c r="O1271" s="158">
        <v>5.1303999999999998</v>
      </c>
      <c r="P1271" s="158">
        <v>6.1662999999999997</v>
      </c>
      <c r="Q1271" s="158">
        <v>7.5275999999999996</v>
      </c>
      <c r="R1271" s="158">
        <v>3.8331</v>
      </c>
      <c r="S1271" t="s">
        <v>1859</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44826</v>
      </c>
      <c r="E1272" s="158">
        <v>31.789100000000001</v>
      </c>
      <c r="F1272" s="158">
        <v>-13.199400000000001</v>
      </c>
      <c r="G1272" s="158">
        <v>-7.5350999999999999</v>
      </c>
      <c r="H1272" s="158">
        <v>-2.3117999999999999</v>
      </c>
      <c r="I1272" s="158">
        <v>-1.7621</v>
      </c>
      <c r="J1272" s="158">
        <v>1.9217</v>
      </c>
      <c r="K1272" s="158">
        <v>4.782</v>
      </c>
      <c r="L1272" s="158">
        <v>3.0289999999999999</v>
      </c>
      <c r="M1272" s="158">
        <v>3.2786</v>
      </c>
      <c r="N1272" s="158">
        <v>3.14</v>
      </c>
      <c r="O1272" s="158">
        <v>4.8902999999999999</v>
      </c>
      <c r="P1272" s="158">
        <v>5.9325000000000001</v>
      </c>
      <c r="Q1272" s="158">
        <v>7.1750999999999996</v>
      </c>
      <c r="R1272" s="158">
        <v>3.5920000000000001</v>
      </c>
      <c r="S1272" t="s">
        <v>1859</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44826</v>
      </c>
      <c r="E1273" s="158">
        <v>3117.5783999999999</v>
      </c>
      <c r="F1273" s="158">
        <v>-4.7446000000000002</v>
      </c>
      <c r="G1273" s="158">
        <v>-7.1765999999999996</v>
      </c>
      <c r="H1273" s="158">
        <v>-1.6821999999999999</v>
      </c>
      <c r="I1273" s="158">
        <v>-0.2772</v>
      </c>
      <c r="J1273" s="158">
        <v>2.6959</v>
      </c>
      <c r="K1273" s="158">
        <v>4.6356000000000002</v>
      </c>
      <c r="L1273" s="158">
        <v>3.2103999999999999</v>
      </c>
      <c r="M1273" s="158">
        <v>3.3469000000000002</v>
      </c>
      <c r="N1273" s="158">
        <v>3.1349</v>
      </c>
      <c r="O1273" s="158">
        <v>5.0172999999999996</v>
      </c>
      <c r="P1273" s="158">
        <v>6.0500999999999996</v>
      </c>
      <c r="Q1273" s="158">
        <v>7.5159000000000002</v>
      </c>
      <c r="R1273" s="158">
        <v>3.6305999999999998</v>
      </c>
      <c r="S1273" t="s">
        <v>1859</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44826</v>
      </c>
      <c r="E1274" s="158">
        <v>3224.0621999999998</v>
      </c>
      <c r="F1274" s="158">
        <v>-4.4135999999999997</v>
      </c>
      <c r="G1274" s="158">
        <v>-6.8468999999999998</v>
      </c>
      <c r="H1274" s="158">
        <v>-1.3524</v>
      </c>
      <c r="I1274" s="158">
        <v>5.28E-2</v>
      </c>
      <c r="J1274" s="158">
        <v>3.0268000000000002</v>
      </c>
      <c r="K1274" s="158">
        <v>4.9619999999999997</v>
      </c>
      <c r="L1274" s="158">
        <v>3.5430000000000001</v>
      </c>
      <c r="M1274" s="158">
        <v>3.6837</v>
      </c>
      <c r="N1274" s="158">
        <v>3.4744000000000002</v>
      </c>
      <c r="O1274" s="158">
        <v>5.3548</v>
      </c>
      <c r="P1274" s="158">
        <v>6.3833000000000002</v>
      </c>
      <c r="Q1274" s="158">
        <v>7.5423</v>
      </c>
      <c r="R1274" s="158">
        <v>3.9725999999999999</v>
      </c>
      <c r="S1274" t="s">
        <v>1859</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44826</v>
      </c>
      <c r="E1275" s="158">
        <v>30.698499999999999</v>
      </c>
      <c r="F1275" s="158">
        <v>3.6861999999999999</v>
      </c>
      <c r="G1275" s="158">
        <v>-4.7937000000000003</v>
      </c>
      <c r="H1275" s="158">
        <v>-0.15290000000000001</v>
      </c>
      <c r="I1275" s="158">
        <v>0.67110000000000003</v>
      </c>
      <c r="J1275" s="158">
        <v>3.2422</v>
      </c>
      <c r="K1275" s="158">
        <v>4.6165000000000003</v>
      </c>
      <c r="L1275" s="158">
        <v>3.4274</v>
      </c>
      <c r="M1275" s="158">
        <v>3.5831</v>
      </c>
      <c r="N1275" s="158">
        <v>3.3376000000000001</v>
      </c>
      <c r="O1275" s="158">
        <v>8.0631000000000004</v>
      </c>
      <c r="P1275" s="158">
        <v>5.0697999999999999</v>
      </c>
      <c r="Q1275" s="158">
        <v>7.2629999999999999</v>
      </c>
      <c r="R1275" s="158">
        <v>3.4607999999999999</v>
      </c>
      <c r="S1275" t="s">
        <v>1859</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44826</v>
      </c>
      <c r="E1276" s="158">
        <v>31.1662</v>
      </c>
      <c r="F1276" s="158">
        <v>4.0994999999999999</v>
      </c>
      <c r="G1276" s="158">
        <v>-4.3707000000000003</v>
      </c>
      <c r="H1276" s="158">
        <v>0.30120000000000002</v>
      </c>
      <c r="I1276" s="158">
        <v>1.1214</v>
      </c>
      <c r="J1276" s="158">
        <v>3.5733000000000001</v>
      </c>
      <c r="K1276" s="158">
        <v>5.0118999999999998</v>
      </c>
      <c r="L1276" s="158">
        <v>3.9257</v>
      </c>
      <c r="M1276" s="158">
        <v>4.0869</v>
      </c>
      <c r="N1276" s="158">
        <v>3.7955999999999999</v>
      </c>
      <c r="O1276" s="158">
        <v>8.3468999999999998</v>
      </c>
      <c r="P1276" s="158">
        <v>5.2782999999999998</v>
      </c>
      <c r="Q1276" s="158">
        <v>6.9001999999999999</v>
      </c>
      <c r="R1276" s="158">
        <v>3.8172999999999999</v>
      </c>
      <c r="S1276" t="s">
        <v>1859</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44826</v>
      </c>
      <c r="E1277" s="158">
        <v>2766.2730999999999</v>
      </c>
      <c r="F1277" s="158">
        <v>-7.3861999999999997</v>
      </c>
      <c r="G1277" s="158">
        <v>-6.9439000000000002</v>
      </c>
      <c r="H1277" s="158">
        <v>-1.6546000000000001</v>
      </c>
      <c r="I1277" s="158">
        <v>-0.50080000000000002</v>
      </c>
      <c r="J1277" s="158">
        <v>4.3179999999999996</v>
      </c>
      <c r="K1277" s="158">
        <v>6.0431999999999997</v>
      </c>
      <c r="L1277" s="158">
        <v>3.2214</v>
      </c>
      <c r="M1277" s="158">
        <v>3.1757</v>
      </c>
      <c r="N1277" s="158">
        <v>2.9506000000000001</v>
      </c>
      <c r="O1277" s="158">
        <v>5.3106</v>
      </c>
      <c r="P1277" s="158">
        <v>6.1628999999999996</v>
      </c>
      <c r="Q1277" s="158">
        <v>7.2403000000000004</v>
      </c>
      <c r="R1277" s="158">
        <v>3.7081</v>
      </c>
      <c r="S1277" t="s">
        <v>1859</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44826</v>
      </c>
      <c r="E1278" s="158">
        <v>2952.7163999999998</v>
      </c>
      <c r="F1278" s="158">
        <v>-6.6147</v>
      </c>
      <c r="G1278" s="158">
        <v>-6.1726999999999999</v>
      </c>
      <c r="H1278" s="158">
        <v>-0.88329999999999997</v>
      </c>
      <c r="I1278" s="158">
        <v>0.25769999999999998</v>
      </c>
      <c r="J1278" s="158">
        <v>5.0823</v>
      </c>
      <c r="K1278" s="158">
        <v>6.8051000000000004</v>
      </c>
      <c r="L1278" s="158">
        <v>3.9918</v>
      </c>
      <c r="M1278" s="158">
        <v>3.9498000000000002</v>
      </c>
      <c r="N1278" s="158">
        <v>3.7307999999999999</v>
      </c>
      <c r="O1278" s="158">
        <v>6.1144999999999996</v>
      </c>
      <c r="P1278" s="158">
        <v>6.9648000000000003</v>
      </c>
      <c r="Q1278" s="158">
        <v>8.0109999999999992</v>
      </c>
      <c r="R1278" s="158">
        <v>4.5049999999999999</v>
      </c>
      <c r="S1278" t="s">
        <v>1859</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44826</v>
      </c>
      <c r="E1279" s="158">
        <v>24.273800000000001</v>
      </c>
      <c r="F1279" s="158">
        <v>-8.1181000000000001</v>
      </c>
      <c r="G1279" s="158">
        <v>-4.1588000000000003</v>
      </c>
      <c r="H1279" s="158">
        <v>-0.4511</v>
      </c>
      <c r="I1279" s="158">
        <v>0.82730000000000004</v>
      </c>
      <c r="J1279" s="158">
        <v>3.4638</v>
      </c>
      <c r="K1279" s="158">
        <v>5.2061000000000002</v>
      </c>
      <c r="L1279" s="158">
        <v>3.7953000000000001</v>
      </c>
      <c r="M1279" s="158">
        <v>3.9538000000000002</v>
      </c>
      <c r="N1279" s="158">
        <v>3.7688000000000001</v>
      </c>
      <c r="O1279" s="158">
        <v>5.5486000000000004</v>
      </c>
      <c r="P1279" s="158">
        <v>5.7149999999999999</v>
      </c>
      <c r="Q1279" s="158">
        <v>7.5399000000000003</v>
      </c>
      <c r="R1279" s="158">
        <v>4.3373999999999997</v>
      </c>
      <c r="S1279" t="s">
        <v>1859</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44826</v>
      </c>
      <c r="E1280" s="158">
        <v>23.297699999999999</v>
      </c>
      <c r="F1280" s="158">
        <v>-8.7713000000000001</v>
      </c>
      <c r="G1280" s="158">
        <v>-4.8026</v>
      </c>
      <c r="H1280" s="158">
        <v>-1.0964</v>
      </c>
      <c r="I1280" s="158">
        <v>0.17910000000000001</v>
      </c>
      <c r="J1280" s="158">
        <v>2.8166000000000002</v>
      </c>
      <c r="K1280" s="158">
        <v>4.5472000000000001</v>
      </c>
      <c r="L1280" s="158">
        <v>3.1406000000000001</v>
      </c>
      <c r="M1280" s="158">
        <v>3.2904</v>
      </c>
      <c r="N1280" s="158">
        <v>3.0998999999999999</v>
      </c>
      <c r="O1280" s="158">
        <v>4.9069000000000003</v>
      </c>
      <c r="P1280" s="158">
        <v>5.1341999999999999</v>
      </c>
      <c r="Q1280" s="158">
        <v>7.4253</v>
      </c>
      <c r="R1280" s="158">
        <v>3.6629999999999998</v>
      </c>
      <c r="S1280" t="s">
        <v>1859</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44826</v>
      </c>
      <c r="E1281" s="158">
        <v>32.891399999999997</v>
      </c>
      <c r="F1281" s="158">
        <v>-1.8864000000000001</v>
      </c>
      <c r="G1281" s="158">
        <v>-4.0675999999999997</v>
      </c>
      <c r="H1281" s="158">
        <v>-0.69740000000000002</v>
      </c>
      <c r="I1281" s="158">
        <v>0.55500000000000005</v>
      </c>
      <c r="J1281" s="158">
        <v>2.9499</v>
      </c>
      <c r="K1281" s="158">
        <v>4.4063999999999997</v>
      </c>
      <c r="L1281" s="158">
        <v>3.1621999999999999</v>
      </c>
      <c r="M1281" s="158">
        <v>3.2464</v>
      </c>
      <c r="N1281" s="158">
        <v>3.0817000000000001</v>
      </c>
      <c r="O1281" s="158">
        <v>5.0079000000000002</v>
      </c>
      <c r="P1281" s="158">
        <v>5.0547000000000004</v>
      </c>
      <c r="Q1281" s="158">
        <v>6.3582000000000001</v>
      </c>
      <c r="R1281" s="158">
        <v>3.7107999999999999</v>
      </c>
      <c r="S1281" t="s">
        <v>1859</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44826</v>
      </c>
      <c r="E1282" s="158">
        <v>35.021999999999998</v>
      </c>
      <c r="F1282" s="158">
        <v>-1.3548</v>
      </c>
      <c r="G1282" s="158">
        <v>-3.5076999999999998</v>
      </c>
      <c r="H1282" s="158">
        <v>-0.1638</v>
      </c>
      <c r="I1282" s="158">
        <v>1.1022000000000001</v>
      </c>
      <c r="J1282" s="158">
        <v>3.4933000000000001</v>
      </c>
      <c r="K1282" s="158">
        <v>4.9538000000000002</v>
      </c>
      <c r="L1282" s="158">
        <v>3.7113</v>
      </c>
      <c r="M1282" s="158">
        <v>3.7999000000000001</v>
      </c>
      <c r="N1282" s="158">
        <v>3.6372</v>
      </c>
      <c r="O1282" s="158">
        <v>5.5667</v>
      </c>
      <c r="P1282" s="158">
        <v>5.6101000000000001</v>
      </c>
      <c r="Q1282" s="158">
        <v>7.1515000000000004</v>
      </c>
      <c r="R1282" s="158">
        <v>4.2702</v>
      </c>
      <c r="S1282" t="s">
        <v>1859</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44826</v>
      </c>
      <c r="E1283" s="158">
        <v>1423.732</v>
      </c>
      <c r="F1283" s="158">
        <v>-7.3716999999999997</v>
      </c>
      <c r="G1283" s="158">
        <v>-4.5471000000000004</v>
      </c>
      <c r="H1283" s="158">
        <v>-0.19919999999999999</v>
      </c>
      <c r="I1283" s="158">
        <v>0.66779999999999995</v>
      </c>
      <c r="J1283" s="158">
        <v>3.4599000000000002</v>
      </c>
      <c r="K1283" s="158">
        <v>5.3362999999999996</v>
      </c>
      <c r="L1283" s="158">
        <v>3.7212000000000001</v>
      </c>
      <c r="M1283" s="158">
        <v>3.8243999999999998</v>
      </c>
      <c r="N1283" s="158">
        <v>3.6461999999999999</v>
      </c>
      <c r="O1283" s="158">
        <v>5.3616999999999999</v>
      </c>
      <c r="P1283" s="158">
        <v>6.3723000000000001</v>
      </c>
      <c r="Q1283" s="158">
        <v>6.5086000000000004</v>
      </c>
      <c r="R1283" s="158">
        <v>4.1398999999999999</v>
      </c>
      <c r="S1283" t="s">
        <v>1859</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44826</v>
      </c>
      <c r="E1284" s="158">
        <v>1356.5161000000001</v>
      </c>
      <c r="F1284" s="158">
        <v>-8.1725999999999992</v>
      </c>
      <c r="G1284" s="158">
        <v>-5.3468</v>
      </c>
      <c r="H1284" s="158">
        <v>-0.99919999999999998</v>
      </c>
      <c r="I1284" s="158">
        <v>-0.13200000000000001</v>
      </c>
      <c r="J1284" s="158">
        <v>2.6581000000000001</v>
      </c>
      <c r="K1284" s="158">
        <v>4.5262000000000002</v>
      </c>
      <c r="L1284" s="158">
        <v>2.9073000000000002</v>
      </c>
      <c r="M1284" s="158">
        <v>3.0036</v>
      </c>
      <c r="N1284" s="158">
        <v>2.8203</v>
      </c>
      <c r="O1284" s="158">
        <v>4.5115999999999996</v>
      </c>
      <c r="P1284" s="158">
        <v>5.4699</v>
      </c>
      <c r="Q1284" s="158">
        <v>5.5932000000000004</v>
      </c>
      <c r="R1284" s="158">
        <v>3.3033999999999999</v>
      </c>
      <c r="S1284" t="s">
        <v>1859</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44826</v>
      </c>
      <c r="E1285" s="158">
        <v>2002.7141999999999</v>
      </c>
      <c r="F1285" s="158">
        <v>-1.6712</v>
      </c>
      <c r="G1285" s="158">
        <v>-4.1144999999999996</v>
      </c>
      <c r="H1285" s="158">
        <v>0.22550000000000001</v>
      </c>
      <c r="I1285" s="158">
        <v>0.75839999999999996</v>
      </c>
      <c r="J1285" s="158">
        <v>4.2321999999999997</v>
      </c>
      <c r="K1285" s="158">
        <v>5.8788</v>
      </c>
      <c r="L1285" s="158">
        <v>4.0766999999999998</v>
      </c>
      <c r="M1285" s="158">
        <v>4.0206</v>
      </c>
      <c r="N1285" s="158">
        <v>3.7662</v>
      </c>
      <c r="O1285" s="158">
        <v>5.1075999999999997</v>
      </c>
      <c r="P1285" s="158">
        <v>5.8221999999999996</v>
      </c>
      <c r="Q1285" s="158">
        <v>6.9176000000000002</v>
      </c>
      <c r="R1285" s="158">
        <v>4.1055999999999999</v>
      </c>
      <c r="S1285" t="s">
        <v>1859</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44826</v>
      </c>
      <c r="E1286" s="158">
        <v>1871.0345</v>
      </c>
      <c r="F1286" s="158">
        <v>-2.2667000000000002</v>
      </c>
      <c r="G1286" s="158">
        <v>-4.7106000000000003</v>
      </c>
      <c r="H1286" s="158">
        <v>-0.37090000000000001</v>
      </c>
      <c r="I1286" s="158">
        <v>0.1623</v>
      </c>
      <c r="J1286" s="158">
        <v>3.6375000000000002</v>
      </c>
      <c r="K1286" s="158">
        <v>5.2545000000000002</v>
      </c>
      <c r="L1286" s="158">
        <v>3.4497</v>
      </c>
      <c r="M1286" s="158">
        <v>3.3818999999999999</v>
      </c>
      <c r="N1286" s="158">
        <v>3.1175999999999999</v>
      </c>
      <c r="O1286" s="158">
        <v>4.4561999999999999</v>
      </c>
      <c r="P1286" s="158">
        <v>5.1394000000000002</v>
      </c>
      <c r="Q1286" s="158">
        <v>4.3971</v>
      </c>
      <c r="R1286" s="158">
        <v>3.4466000000000001</v>
      </c>
      <c r="S1286" t="s">
        <v>1859</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44826</v>
      </c>
      <c r="E1287" s="158">
        <v>3092.6087000000002</v>
      </c>
      <c r="F1287" s="158">
        <v>-1.8163</v>
      </c>
      <c r="G1287" s="158">
        <v>-6.9943999999999997</v>
      </c>
      <c r="H1287" s="158">
        <v>-1.5644</v>
      </c>
      <c r="I1287" s="158">
        <v>-8.8599999999999998E-2</v>
      </c>
      <c r="J1287" s="158">
        <v>3.0314999999999999</v>
      </c>
      <c r="K1287" s="158">
        <v>4.9505999999999997</v>
      </c>
      <c r="L1287" s="158">
        <v>3.3043</v>
      </c>
      <c r="M1287" s="158">
        <v>3.5644999999999998</v>
      </c>
      <c r="N1287" s="158">
        <v>3.4315000000000002</v>
      </c>
      <c r="O1287" s="158">
        <v>5.4095000000000004</v>
      </c>
      <c r="P1287" s="158">
        <v>5.9348999999999998</v>
      </c>
      <c r="Q1287" s="158">
        <v>7.5453999999999999</v>
      </c>
      <c r="R1287" s="158">
        <v>4.1787000000000001</v>
      </c>
      <c r="S1287" t="s">
        <v>1859</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44826</v>
      </c>
      <c r="E1288" s="158">
        <v>3226.7278000000001</v>
      </c>
      <c r="F1288" s="158">
        <v>-1.1549</v>
      </c>
      <c r="G1288" s="158">
        <v>-6.3338999999999999</v>
      </c>
      <c r="H1288" s="158">
        <v>-0.90400000000000003</v>
      </c>
      <c r="I1288" s="158">
        <v>0.57210000000000005</v>
      </c>
      <c r="J1288" s="158">
        <v>3.694</v>
      </c>
      <c r="K1288" s="158">
        <v>5.6193</v>
      </c>
      <c r="L1288" s="158">
        <v>3.976</v>
      </c>
      <c r="M1288" s="158">
        <v>4.2435999999999998</v>
      </c>
      <c r="N1288" s="158">
        <v>4.1235999999999997</v>
      </c>
      <c r="O1288" s="158">
        <v>6.0991</v>
      </c>
      <c r="P1288" s="158">
        <v>6.4843999999999999</v>
      </c>
      <c r="Q1288" s="158">
        <v>7.6830999999999996</v>
      </c>
      <c r="R1288" s="158">
        <v>4.8879000000000001</v>
      </c>
      <c r="S1288" t="s">
        <v>1859</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44826</v>
      </c>
      <c r="E1289" s="158">
        <v>24.483000000000001</v>
      </c>
      <c r="F1289" s="158">
        <v>-9.2408000000000001</v>
      </c>
      <c r="G1289" s="158">
        <v>-5.4638999999999998</v>
      </c>
      <c r="H1289" s="158">
        <v>-1.4903999999999999</v>
      </c>
      <c r="I1289" s="158">
        <v>-0.4365</v>
      </c>
      <c r="J1289" s="158">
        <v>2.8877000000000002</v>
      </c>
      <c r="K1289" s="158">
        <v>4.6544999999999996</v>
      </c>
      <c r="L1289" s="158">
        <v>3.4272</v>
      </c>
      <c r="M1289" s="158">
        <v>3.5125999999999999</v>
      </c>
      <c r="N1289" s="158">
        <v>3.1697000000000002</v>
      </c>
      <c r="O1289" s="158">
        <v>5.6673</v>
      </c>
      <c r="P1289" s="158">
        <v>1.2899</v>
      </c>
      <c r="Q1289" s="158">
        <v>6.0419</v>
      </c>
      <c r="R1289" s="158">
        <v>3.5762999999999998</v>
      </c>
      <c r="S1289" t="s">
        <v>1859</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44826</v>
      </c>
      <c r="E1290" s="158">
        <v>26.0517</v>
      </c>
      <c r="F1290" s="158">
        <v>-8.4044000000000008</v>
      </c>
      <c r="G1290" s="158">
        <v>-4.5284000000000004</v>
      </c>
      <c r="H1290" s="158">
        <v>-0.58040000000000003</v>
      </c>
      <c r="I1290" s="158">
        <v>0.47039999999999998</v>
      </c>
      <c r="J1290" s="158">
        <v>3.7905000000000002</v>
      </c>
      <c r="K1290" s="158">
        <v>5.5545</v>
      </c>
      <c r="L1290" s="158">
        <v>4.3331</v>
      </c>
      <c r="M1290" s="158">
        <v>4.4104999999999999</v>
      </c>
      <c r="N1290" s="158">
        <v>4.0312000000000001</v>
      </c>
      <c r="O1290" s="158">
        <v>6.4691999999999998</v>
      </c>
      <c r="P1290" s="158">
        <v>2.0308999999999999</v>
      </c>
      <c r="Q1290" s="158">
        <v>5.6135999999999999</v>
      </c>
      <c r="R1290" s="158">
        <v>4.3654000000000002</v>
      </c>
      <c r="S1290" t="s">
        <v>1859</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44826</v>
      </c>
      <c r="E1291" s="158">
        <v>2958.7539000000002</v>
      </c>
      <c r="F1291" s="158">
        <v>-5.9747000000000003</v>
      </c>
      <c r="G1291" s="158">
        <v>-3.4790999999999999</v>
      </c>
      <c r="H1291" s="158">
        <v>0.51980000000000004</v>
      </c>
      <c r="I1291" s="158">
        <v>0.98219999999999996</v>
      </c>
      <c r="J1291" s="158">
        <v>3.5693999999999999</v>
      </c>
      <c r="K1291" s="158">
        <v>5.2838000000000003</v>
      </c>
      <c r="L1291" s="158">
        <v>3.7246000000000001</v>
      </c>
      <c r="M1291" s="158">
        <v>3.8428</v>
      </c>
      <c r="N1291" s="158">
        <v>3.6583999999999999</v>
      </c>
      <c r="O1291" s="158">
        <v>5.3380000000000001</v>
      </c>
      <c r="P1291" s="158">
        <v>6.3215000000000003</v>
      </c>
      <c r="Q1291" s="158">
        <v>7.4154999999999998</v>
      </c>
      <c r="R1291" s="158">
        <v>4.0423999999999998</v>
      </c>
      <c r="S1291" t="s">
        <v>1859</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2034</v>
      </c>
      <c r="C1292" s="154">
        <v>106212</v>
      </c>
      <c r="D1292" s="157">
        <v>44826</v>
      </c>
      <c r="E1292" s="158">
        <v>2887.7489</v>
      </c>
      <c r="F1292" s="158">
        <v>-6.5359999999999996</v>
      </c>
      <c r="G1292" s="158">
        <v>-4.0395000000000003</v>
      </c>
      <c r="H1292" s="158">
        <v>-3.9E-2</v>
      </c>
      <c r="I1292" s="158">
        <v>0.42249999999999999</v>
      </c>
      <c r="J1292" s="158">
        <v>3.0072000000000001</v>
      </c>
      <c r="K1292" s="158">
        <v>4.7161999999999997</v>
      </c>
      <c r="L1292" s="158">
        <v>3.1537999999999999</v>
      </c>
      <c r="M1292" s="158">
        <v>3.2947000000000002</v>
      </c>
      <c r="N1292" s="158">
        <v>3.1078999999999999</v>
      </c>
      <c r="O1292" s="158">
        <v>4.7525000000000004</v>
      </c>
      <c r="P1292" s="158">
        <v>5.8910999999999998</v>
      </c>
      <c r="Q1292" s="158">
        <v>7.2408000000000001</v>
      </c>
      <c r="R1292" s="158">
        <v>3.4828000000000001</v>
      </c>
      <c r="S1292" t="s">
        <v>1859</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1916</v>
      </c>
      <c r="C1293" s="154">
        <v>149519</v>
      </c>
      <c r="D1293" s="157">
        <v>44826</v>
      </c>
      <c r="E1293" s="158">
        <v>2872.7298999999998</v>
      </c>
      <c r="F1293" s="158">
        <v>-7.4085000000000001</v>
      </c>
      <c r="G1293" s="158">
        <v>-4.2697000000000003</v>
      </c>
      <c r="H1293" s="158">
        <v>-0.64139999999999997</v>
      </c>
      <c r="I1293" s="158">
        <v>2.0859999999999999</v>
      </c>
      <c r="J1293" s="158">
        <v>3.7646000000000002</v>
      </c>
      <c r="K1293" s="158">
        <v>4.4466999999999999</v>
      </c>
      <c r="L1293" s="158">
        <v>3.4510999999999998</v>
      </c>
      <c r="M1293" s="158">
        <v>3.5070999999999999</v>
      </c>
      <c r="N1293" s="158">
        <v>3.2675000000000001</v>
      </c>
      <c r="O1293" s="158">
        <v>4.2396000000000003</v>
      </c>
      <c r="P1293" s="158">
        <v>1.4285000000000001</v>
      </c>
      <c r="Q1293" s="158">
        <v>6.0265000000000004</v>
      </c>
      <c r="R1293" s="158">
        <v>3.5550999999999999</v>
      </c>
      <c r="S1293" t="s">
        <v>1859</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44826</v>
      </c>
      <c r="E1294" s="158">
        <v>3015.7163999999998</v>
      </c>
      <c r="F1294" s="158">
        <v>-6.8455000000000004</v>
      </c>
      <c r="G1294" s="158">
        <v>-3.6436000000000002</v>
      </c>
      <c r="H1294" s="158">
        <v>2.8E-3</v>
      </c>
      <c r="I1294" s="158">
        <v>2.738</v>
      </c>
      <c r="J1294" s="158">
        <v>4.4212999999999996</v>
      </c>
      <c r="K1294" s="158">
        <v>5.1113</v>
      </c>
      <c r="L1294" s="158">
        <v>4.1169000000000002</v>
      </c>
      <c r="M1294" s="158">
        <v>4.1608999999999998</v>
      </c>
      <c r="N1294" s="158">
        <v>3.8439999999999999</v>
      </c>
      <c r="O1294" s="158">
        <v>4.6067</v>
      </c>
      <c r="P1294" s="158">
        <v>1.792</v>
      </c>
      <c r="Q1294" s="158">
        <v>5.3003999999999998</v>
      </c>
      <c r="R1294" s="158">
        <v>4.0179</v>
      </c>
      <c r="S1294" t="s">
        <v>1859</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1917</v>
      </c>
      <c r="C1295" s="154">
        <v>119680</v>
      </c>
      <c r="D1295" s="157"/>
      <c r="E1295" s="158"/>
      <c r="F1295" s="158"/>
      <c r="G1295" s="158"/>
      <c r="H1295" s="158"/>
      <c r="I1295" s="158"/>
      <c r="J1295" s="158"/>
      <c r="K1295" s="158"/>
      <c r="L1295" s="158"/>
      <c r="M1295" s="158"/>
      <c r="N1295" s="158"/>
      <c r="O1295" s="158"/>
      <c r="P1295" s="158"/>
      <c r="Q1295" s="158"/>
      <c r="R1295" s="158"/>
      <c r="S1295" t="s">
        <v>1859</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1918</v>
      </c>
      <c r="C1296" s="154">
        <v>105563</v>
      </c>
      <c r="D1296" s="157"/>
      <c r="E1296" s="158"/>
      <c r="F1296" s="158"/>
      <c r="G1296" s="158"/>
      <c r="H1296" s="158"/>
      <c r="I1296" s="158"/>
      <c r="J1296" s="158"/>
      <c r="K1296" s="158"/>
      <c r="L1296" s="158"/>
      <c r="M1296" s="158"/>
      <c r="N1296" s="158"/>
      <c r="O1296" s="158"/>
      <c r="P1296" s="158"/>
      <c r="Q1296" s="158"/>
      <c r="R1296" s="158"/>
      <c r="S1296" t="s">
        <v>1859</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44826</v>
      </c>
      <c r="E1297" s="158">
        <v>3244.1156999999998</v>
      </c>
      <c r="F1297" s="158">
        <v>-7.5041000000000002</v>
      </c>
      <c r="G1297" s="158">
        <v>-4.6153000000000004</v>
      </c>
      <c r="H1297" s="158">
        <v>-0.72330000000000005</v>
      </c>
      <c r="I1297" s="158">
        <v>0.55869999999999997</v>
      </c>
      <c r="J1297" s="158">
        <v>3.2176</v>
      </c>
      <c r="K1297" s="158">
        <v>5.1120000000000001</v>
      </c>
      <c r="L1297" s="158">
        <v>3.4289000000000001</v>
      </c>
      <c r="M1297" s="158">
        <v>3.52</v>
      </c>
      <c r="N1297" s="158">
        <v>3.3778999999999999</v>
      </c>
      <c r="O1297" s="158">
        <v>5.2034000000000002</v>
      </c>
      <c r="P1297" s="158">
        <v>4.9397000000000002</v>
      </c>
      <c r="Q1297" s="158">
        <v>7.1440000000000001</v>
      </c>
      <c r="R1297" s="158">
        <v>3.8738999999999999</v>
      </c>
      <c r="S1297" t="s">
        <v>1859</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1859</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44826</v>
      </c>
      <c r="E1299" s="158">
        <v>3304.2528000000002</v>
      </c>
      <c r="F1299" s="158">
        <v>-7.2062999999999997</v>
      </c>
      <c r="G1299" s="158">
        <v>-4.3169000000000004</v>
      </c>
      <c r="H1299" s="158">
        <v>-0.42259999999999998</v>
      </c>
      <c r="I1299" s="158">
        <v>0.85350000000000004</v>
      </c>
      <c r="J1299" s="158">
        <v>3.5103</v>
      </c>
      <c r="K1299" s="158">
        <v>5.3918999999999997</v>
      </c>
      <c r="L1299" s="158">
        <v>3.7170999999999998</v>
      </c>
      <c r="M1299" s="158">
        <v>3.8302999999999998</v>
      </c>
      <c r="N1299" s="158">
        <v>3.6842999999999999</v>
      </c>
      <c r="O1299" s="158">
        <v>5.4394</v>
      </c>
      <c r="P1299" s="158">
        <v>5.1657000000000002</v>
      </c>
      <c r="Q1299" s="158">
        <v>6.9349999999999996</v>
      </c>
      <c r="R1299" s="158">
        <v>4.1424000000000003</v>
      </c>
      <c r="S1299" t="s">
        <v>1859</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1859</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44826</v>
      </c>
      <c r="E1301" s="158">
        <v>2945.3283999999999</v>
      </c>
      <c r="F1301" s="158">
        <v>-7.7164000000000001</v>
      </c>
      <c r="G1301" s="158">
        <v>-3.8656000000000001</v>
      </c>
      <c r="H1301" s="158">
        <v>5.8799999999999998E-2</v>
      </c>
      <c r="I1301" s="158">
        <v>0.45810000000000001</v>
      </c>
      <c r="J1301" s="158">
        <v>3.5379</v>
      </c>
      <c r="K1301" s="158">
        <v>5.2454000000000001</v>
      </c>
      <c r="L1301" s="158">
        <v>4.0016999999999996</v>
      </c>
      <c r="M1301" s="158">
        <v>4.0453999999999999</v>
      </c>
      <c r="N1301" s="158">
        <v>6.2949999999999999</v>
      </c>
      <c r="O1301" s="158">
        <v>7.1398999999999999</v>
      </c>
      <c r="P1301" s="158">
        <v>4.7614000000000001</v>
      </c>
      <c r="Q1301" s="158">
        <v>6.8136000000000001</v>
      </c>
      <c r="R1301" s="158">
        <v>6.7027999999999999</v>
      </c>
      <c r="S1301" t="s">
        <v>1859</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44826</v>
      </c>
      <c r="E1302" s="158">
        <v>2906.9088000000002</v>
      </c>
      <c r="F1302" s="158">
        <v>-7.8258999999999999</v>
      </c>
      <c r="G1302" s="158">
        <v>-3.9756999999999998</v>
      </c>
      <c r="H1302" s="158">
        <v>-5.1299999999999998E-2</v>
      </c>
      <c r="I1302" s="158">
        <v>0.34799999999999998</v>
      </c>
      <c r="J1302" s="158">
        <v>3.4276</v>
      </c>
      <c r="K1302" s="158">
        <v>5.1340000000000003</v>
      </c>
      <c r="L1302" s="158">
        <v>3.8704000000000001</v>
      </c>
      <c r="M1302" s="158">
        <v>3.9056999999999999</v>
      </c>
      <c r="N1302" s="158">
        <v>6.1482999999999999</v>
      </c>
      <c r="O1302" s="158">
        <v>7.0235000000000003</v>
      </c>
      <c r="P1302" s="158">
        <v>4.6318999999999999</v>
      </c>
      <c r="Q1302" s="158">
        <v>7.1616999999999997</v>
      </c>
      <c r="R1302" s="158">
        <v>6.5785</v>
      </c>
      <c r="S1302" t="s">
        <v>1859</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-2.3235999999999999</v>
      </c>
      <c r="G1303" s="160">
        <v>-2.7240875</v>
      </c>
      <c r="H1303" s="160">
        <v>0.79138958333333298</v>
      </c>
      <c r="I1303" s="160">
        <v>1.9185041666666673</v>
      </c>
      <c r="J1303" s="160">
        <v>-1.9589666666666676</v>
      </c>
      <c r="K1303" s="160">
        <v>3.6825979166666669</v>
      </c>
      <c r="L1303" s="160">
        <v>3.1324666666666663</v>
      </c>
      <c r="M1303" s="160">
        <v>3.7089727272727284</v>
      </c>
      <c r="N1303" s="160">
        <v>3.5966681818181812</v>
      </c>
      <c r="O1303" s="160">
        <v>5.4429909090909092</v>
      </c>
      <c r="P1303" s="160">
        <v>5.3910272727272721</v>
      </c>
      <c r="Q1303" s="160">
        <v>6.2751437500000007</v>
      </c>
      <c r="R1303" s="160">
        <v>4.0957159090909094</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-1.8513500000000001</v>
      </c>
      <c r="G1304" s="160">
        <v>-4.0910499999999992</v>
      </c>
      <c r="H1304" s="160">
        <v>-0.26229999999999998</v>
      </c>
      <c r="I1304" s="160">
        <v>0.66884999999999994</v>
      </c>
      <c r="J1304" s="160">
        <v>3.5018000000000002</v>
      </c>
      <c r="K1304" s="160">
        <v>5.11165</v>
      </c>
      <c r="L1304" s="160">
        <v>3.5329000000000002</v>
      </c>
      <c r="M1304" s="160">
        <v>3.7324000000000002</v>
      </c>
      <c r="N1304" s="160">
        <v>3.46035</v>
      </c>
      <c r="O1304" s="160">
        <v>5.3243</v>
      </c>
      <c r="P1304" s="160">
        <v>5.9052500000000006</v>
      </c>
      <c r="Q1304" s="160">
        <v>7.1684000000000001</v>
      </c>
      <c r="R1304" s="160">
        <v>4.0098000000000003</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44826</v>
      </c>
      <c r="E1307" s="158">
        <v>32.941200000000002</v>
      </c>
      <c r="F1307" s="158">
        <v>-47.914900000000003</v>
      </c>
      <c r="G1307" s="158">
        <v>-20.0961</v>
      </c>
      <c r="H1307" s="158">
        <v>-11.5297</v>
      </c>
      <c r="I1307" s="158">
        <v>-7.3003999999999998</v>
      </c>
      <c r="J1307" s="158">
        <v>4.7946999999999997</v>
      </c>
      <c r="K1307" s="158">
        <v>70.066500000000005</v>
      </c>
      <c r="L1307" s="158">
        <v>35.381399999999999</v>
      </c>
      <c r="M1307" s="158">
        <v>31.049399999999999</v>
      </c>
      <c r="N1307" s="158">
        <v>24.315300000000001</v>
      </c>
      <c r="O1307" s="158">
        <v>10.134600000000001</v>
      </c>
      <c r="P1307" s="158">
        <v>8.3950999999999993</v>
      </c>
      <c r="Q1307" s="158">
        <v>9.6390999999999991</v>
      </c>
      <c r="R1307" s="158">
        <v>16.550899999999999</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44826</v>
      </c>
      <c r="E1308" s="158">
        <v>30.895299999999999</v>
      </c>
      <c r="F1308" s="158">
        <v>-48.7271</v>
      </c>
      <c r="G1308" s="158">
        <v>-20.796600000000002</v>
      </c>
      <c r="H1308" s="158">
        <v>-12.2242</v>
      </c>
      <c r="I1308" s="158">
        <v>-8.0005000000000006</v>
      </c>
      <c r="J1308" s="158">
        <v>4.0918999999999999</v>
      </c>
      <c r="K1308" s="158">
        <v>69.242800000000003</v>
      </c>
      <c r="L1308" s="158">
        <v>34.446100000000001</v>
      </c>
      <c r="M1308" s="158">
        <v>30.116099999999999</v>
      </c>
      <c r="N1308" s="158">
        <v>23.4084</v>
      </c>
      <c r="O1308" s="158">
        <v>9.3809000000000005</v>
      </c>
      <c r="P1308" s="158">
        <v>7.641</v>
      </c>
      <c r="Q1308" s="158">
        <v>8.7119</v>
      </c>
      <c r="R1308" s="158">
        <v>15.8169</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44826</v>
      </c>
      <c r="E1309" s="158">
        <v>0.5706</v>
      </c>
      <c r="F1309" s="158">
        <v>0</v>
      </c>
      <c r="G1309" s="158">
        <v>0</v>
      </c>
      <c r="H1309" s="158">
        <v>0</v>
      </c>
      <c r="I1309" s="158">
        <v>0.45700000000000002</v>
      </c>
      <c r="J1309" s="158">
        <v>0.4128</v>
      </c>
      <c r="K1309" s="158">
        <v>0.48730000000000001</v>
      </c>
      <c r="L1309" s="158">
        <v>-117.1194</v>
      </c>
      <c r="M1309" s="158">
        <v>-78.649500000000003</v>
      </c>
      <c r="N1309" s="158">
        <v>-59.040999999999997</v>
      </c>
      <c r="O1309" s="158"/>
      <c r="P1309" s="158"/>
      <c r="Q1309" s="158">
        <v>-33.798400000000001</v>
      </c>
      <c r="R1309" s="158">
        <v>-36.000799999999998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44826</v>
      </c>
      <c r="E1310" s="158">
        <v>0.54569999999999996</v>
      </c>
      <c r="F1310" s="158">
        <v>0</v>
      </c>
      <c r="G1310" s="158">
        <v>0</v>
      </c>
      <c r="H1310" s="158">
        <v>0.95569999999999999</v>
      </c>
      <c r="I1310" s="158">
        <v>0.4778</v>
      </c>
      <c r="J1310" s="158">
        <v>0.43169999999999997</v>
      </c>
      <c r="K1310" s="158">
        <v>0.50960000000000005</v>
      </c>
      <c r="L1310" s="158">
        <v>-117.11279999999999</v>
      </c>
      <c r="M1310" s="158">
        <v>-78.645099999999999</v>
      </c>
      <c r="N1310" s="158">
        <v>-59.037700000000001</v>
      </c>
      <c r="O1310" s="158"/>
      <c r="P1310" s="158"/>
      <c r="Q1310" s="158">
        <v>-33.7973</v>
      </c>
      <c r="R1310" s="158">
        <v>-35.998199999999997</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44826</v>
      </c>
      <c r="E1311" s="158">
        <v>24.332999999999998</v>
      </c>
      <c r="F1311" s="158">
        <v>-67.974100000000007</v>
      </c>
      <c r="G1311" s="158">
        <v>-25.4968</v>
      </c>
      <c r="H1311" s="158">
        <v>-13.465299999999999</v>
      </c>
      <c r="I1311" s="158">
        <v>-11.382400000000001</v>
      </c>
      <c r="J1311" s="158">
        <v>1.7979000000000001</v>
      </c>
      <c r="K1311" s="158">
        <v>7.7632000000000003</v>
      </c>
      <c r="L1311" s="158">
        <v>3.5651999999999999</v>
      </c>
      <c r="M1311" s="158">
        <v>3.6960000000000002</v>
      </c>
      <c r="N1311" s="158">
        <v>3.6863000000000001</v>
      </c>
      <c r="O1311" s="158">
        <v>7.5498000000000003</v>
      </c>
      <c r="P1311" s="158">
        <v>7.2541000000000002</v>
      </c>
      <c r="Q1311" s="158">
        <v>8.6618999999999993</v>
      </c>
      <c r="R1311" s="158">
        <v>5.9770000000000003</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44826</v>
      </c>
      <c r="E1312" s="158">
        <v>22.557300000000001</v>
      </c>
      <c r="F1312" s="158">
        <v>-68.801199999999994</v>
      </c>
      <c r="G1312" s="158">
        <v>-26.210599999999999</v>
      </c>
      <c r="H1312" s="158">
        <v>-14.154500000000001</v>
      </c>
      <c r="I1312" s="158">
        <v>-12.079499999999999</v>
      </c>
      <c r="J1312" s="158">
        <v>1.1024</v>
      </c>
      <c r="K1312" s="158">
        <v>7.0583999999999998</v>
      </c>
      <c r="L1312" s="158">
        <v>2.8691</v>
      </c>
      <c r="M1312" s="158">
        <v>2.9944000000000002</v>
      </c>
      <c r="N1312" s="158">
        <v>2.9741</v>
      </c>
      <c r="O1312" s="158">
        <v>6.8048000000000002</v>
      </c>
      <c r="P1312" s="158">
        <v>6.5159000000000002</v>
      </c>
      <c r="Q1312" s="158">
        <v>8.0608000000000004</v>
      </c>
      <c r="R1312" s="158">
        <v>5.2385000000000002</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1980</v>
      </c>
      <c r="C1313" s="154">
        <v>150241</v>
      </c>
      <c r="D1313" s="157">
        <v>44826</v>
      </c>
      <c r="E1313" s="158">
        <v>16.4039</v>
      </c>
      <c r="F1313" s="158">
        <v>-67.517300000000006</v>
      </c>
      <c r="G1313" s="158">
        <v>-25.165400000000002</v>
      </c>
      <c r="H1313" s="158">
        <v>-16.540099999999999</v>
      </c>
      <c r="I1313" s="158">
        <v>-10.4476</v>
      </c>
      <c r="J1313" s="158">
        <v>2.15</v>
      </c>
      <c r="K1313" s="158">
        <v>9.0741999999999994</v>
      </c>
      <c r="L1313" s="158">
        <v>1.8935</v>
      </c>
      <c r="M1313" s="158">
        <v>1.8976999999999999</v>
      </c>
      <c r="N1313" s="158">
        <v>1.8281000000000001</v>
      </c>
      <c r="O1313" s="158">
        <v>4.7889999999999997</v>
      </c>
      <c r="P1313" s="158">
        <v>3.2290999999999999</v>
      </c>
      <c r="Q1313" s="158">
        <v>5.9473000000000003</v>
      </c>
      <c r="R1313" s="158">
        <v>3.5087999999999999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2000</v>
      </c>
      <c r="C1314" s="154">
        <v>150240</v>
      </c>
      <c r="D1314" s="157">
        <v>44826</v>
      </c>
      <c r="E1314" s="158">
        <v>15.462899999999999</v>
      </c>
      <c r="F1314" s="158">
        <v>-67.855699999999999</v>
      </c>
      <c r="G1314" s="158">
        <v>-25.44</v>
      </c>
      <c r="H1314" s="158">
        <v>-16.8398</v>
      </c>
      <c r="I1314" s="158">
        <v>-10.7296</v>
      </c>
      <c r="J1314" s="158">
        <v>1.8685</v>
      </c>
      <c r="K1314" s="158">
        <v>8.7882999999999996</v>
      </c>
      <c r="L1314" s="158">
        <v>1.5385</v>
      </c>
      <c r="M1314" s="158">
        <v>1.4807999999999999</v>
      </c>
      <c r="N1314" s="158">
        <v>1.3781000000000001</v>
      </c>
      <c r="O1314" s="158">
        <v>4.2572000000000001</v>
      </c>
      <c r="P1314" s="158">
        <v>2.6029</v>
      </c>
      <c r="Q1314" s="158">
        <v>5.2186000000000003</v>
      </c>
      <c r="R1314" s="158">
        <v>2.9925000000000002</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44826</v>
      </c>
      <c r="E1315" s="158">
        <v>69.819299999999998</v>
      </c>
      <c r="F1315" s="158">
        <v>-63.250900000000001</v>
      </c>
      <c r="G1315" s="158">
        <v>-28.338100000000001</v>
      </c>
      <c r="H1315" s="158">
        <v>-20.412700000000001</v>
      </c>
      <c r="I1315" s="158">
        <v>-15.168900000000001</v>
      </c>
      <c r="J1315" s="158">
        <v>-1.6756</v>
      </c>
      <c r="K1315" s="158">
        <v>6.5248999999999997</v>
      </c>
      <c r="L1315" s="158">
        <v>1.2975000000000001</v>
      </c>
      <c r="M1315" s="158">
        <v>1.8319000000000001</v>
      </c>
      <c r="N1315" s="158">
        <v>1.9056</v>
      </c>
      <c r="O1315" s="158">
        <v>5.8369999999999997</v>
      </c>
      <c r="P1315" s="158">
        <v>4.7339000000000002</v>
      </c>
      <c r="Q1315" s="158">
        <v>6.8803000000000001</v>
      </c>
      <c r="R1315" s="158">
        <v>3.8264</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44826</v>
      </c>
      <c r="E1316" s="158">
        <v>66.403700000000001</v>
      </c>
      <c r="F1316" s="158">
        <v>-63.595500000000001</v>
      </c>
      <c r="G1316" s="158">
        <v>-28.6616</v>
      </c>
      <c r="H1316" s="158">
        <v>-20.741700000000002</v>
      </c>
      <c r="I1316" s="158">
        <v>-15.494400000000001</v>
      </c>
      <c r="J1316" s="158">
        <v>-2.0038</v>
      </c>
      <c r="K1316" s="158">
        <v>6.1910999999999996</v>
      </c>
      <c r="L1316" s="158">
        <v>0.96870000000000001</v>
      </c>
      <c r="M1316" s="158">
        <v>1.4877</v>
      </c>
      <c r="N1316" s="158">
        <v>1.5590999999999999</v>
      </c>
      <c r="O1316" s="158">
        <v>5.4470999999999998</v>
      </c>
      <c r="P1316" s="158">
        <v>4.3251999999999997</v>
      </c>
      <c r="Q1316" s="158">
        <v>7.7329999999999997</v>
      </c>
      <c r="R1316" s="158">
        <v>3.4540999999999999</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1796</v>
      </c>
      <c r="C1317" s="154"/>
      <c r="D1317" s="157">
        <v>44826</v>
      </c>
      <c r="E1317" s="158">
        <v>66.403700000000001</v>
      </c>
      <c r="F1317" s="158">
        <v>-63.595500000000001</v>
      </c>
      <c r="G1317" s="158">
        <v>-28.6616</v>
      </c>
      <c r="H1317" s="158">
        <v>-20.741700000000002</v>
      </c>
      <c r="I1317" s="158">
        <v>-15.494400000000001</v>
      </c>
      <c r="J1317" s="158">
        <v>-2.0038</v>
      </c>
      <c r="K1317" s="158">
        <v>6.1910999999999996</v>
      </c>
      <c r="L1317" s="158">
        <v>0.96870000000000001</v>
      </c>
      <c r="M1317" s="158">
        <v>1.4877</v>
      </c>
      <c r="N1317" s="158">
        <v>1.5590999999999999</v>
      </c>
      <c r="O1317" s="158">
        <v>5.4470999999999998</v>
      </c>
      <c r="P1317" s="158">
        <v>4.3251999999999997</v>
      </c>
      <c r="Q1317" s="158">
        <v>7.7329999999999997</v>
      </c>
      <c r="R1317" s="158">
        <v>3.4540999999999999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1700</v>
      </c>
      <c r="C1320" s="154">
        <v>147968</v>
      </c>
      <c r="D1320" s="157">
        <v>44826</v>
      </c>
      <c r="E1320" s="158">
        <v>0.4748</v>
      </c>
      <c r="F1320" s="158">
        <v>15.381399999999999</v>
      </c>
      <c r="G1320" s="158">
        <v>15.394299999999999</v>
      </c>
      <c r="H1320" s="158">
        <v>15.420400000000001</v>
      </c>
      <c r="I1320" s="158">
        <v>15.466100000000001</v>
      </c>
      <c r="J1320" s="158">
        <v>-66.231300000000005</v>
      </c>
      <c r="K1320" s="158">
        <v>-15.497</v>
      </c>
      <c r="L1320" s="158">
        <v>-2.3940000000000001</v>
      </c>
      <c r="M1320" s="158"/>
      <c r="N1320" s="158"/>
      <c r="O1320" s="158"/>
      <c r="P1320" s="158"/>
      <c r="Q1320" s="158">
        <v>-1.0862000000000001</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1701</v>
      </c>
      <c r="C1321" s="154">
        <v>147966</v>
      </c>
      <c r="D1321" s="157">
        <v>44826</v>
      </c>
      <c r="E1321" s="158">
        <v>0.502</v>
      </c>
      <c r="F1321" s="158">
        <v>14.547599999999999</v>
      </c>
      <c r="G1321" s="158">
        <v>16.9892</v>
      </c>
      <c r="H1321" s="158">
        <v>15.6272</v>
      </c>
      <c r="I1321" s="158">
        <v>15.674200000000001</v>
      </c>
      <c r="J1321" s="158">
        <v>-66.186999999999998</v>
      </c>
      <c r="K1321" s="158">
        <v>-15.492900000000001</v>
      </c>
      <c r="L1321" s="158">
        <v>-2.3815</v>
      </c>
      <c r="M1321" s="158"/>
      <c r="N1321" s="158"/>
      <c r="O1321" s="158"/>
      <c r="P1321" s="158"/>
      <c r="Q1321" s="158">
        <v>-1.0629</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44826</v>
      </c>
      <c r="E1324" s="158">
        <v>45.9101</v>
      </c>
      <c r="F1324" s="158">
        <v>-65.393299999999996</v>
      </c>
      <c r="G1324" s="158">
        <v>-30.611000000000001</v>
      </c>
      <c r="H1324" s="158">
        <v>-17.770700000000001</v>
      </c>
      <c r="I1324" s="158">
        <v>-10.4298</v>
      </c>
      <c r="J1324" s="158">
        <v>-0.11799999999999999</v>
      </c>
      <c r="K1324" s="158">
        <v>7.2687999999999997</v>
      </c>
      <c r="L1324" s="158">
        <v>1.08</v>
      </c>
      <c r="M1324" s="158">
        <v>1.6194</v>
      </c>
      <c r="N1324" s="158">
        <v>1.8311999999999999</v>
      </c>
      <c r="O1324" s="158">
        <v>6.2114000000000003</v>
      </c>
      <c r="P1324" s="158">
        <v>6.3339999999999996</v>
      </c>
      <c r="Q1324" s="158">
        <v>7.6642999999999999</v>
      </c>
      <c r="R1324" s="158">
        <v>4.7891000000000004</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44826</v>
      </c>
      <c r="E1325" s="158">
        <v>48.8857</v>
      </c>
      <c r="F1325" s="158">
        <v>-64.619100000000003</v>
      </c>
      <c r="G1325" s="158">
        <v>-29.866800000000001</v>
      </c>
      <c r="H1325" s="158">
        <v>-17.021000000000001</v>
      </c>
      <c r="I1325" s="158">
        <v>-9.6914999999999996</v>
      </c>
      <c r="J1325" s="158">
        <v>0.61209999999999998</v>
      </c>
      <c r="K1325" s="158">
        <v>7.9977999999999998</v>
      </c>
      <c r="L1325" s="158">
        <v>1.7710999999999999</v>
      </c>
      <c r="M1325" s="158">
        <v>2.3163</v>
      </c>
      <c r="N1325" s="158">
        <v>2.5457000000000001</v>
      </c>
      <c r="O1325" s="158">
        <v>7.0327999999999999</v>
      </c>
      <c r="P1325" s="158">
        <v>7.1695000000000002</v>
      </c>
      <c r="Q1325" s="158">
        <v>8.2147000000000006</v>
      </c>
      <c r="R1325" s="158">
        <v>5.5761000000000003</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44826</v>
      </c>
      <c r="E1326" s="158">
        <v>36.339300000000001</v>
      </c>
      <c r="F1326" s="158">
        <v>-53.557400000000001</v>
      </c>
      <c r="G1326" s="158">
        <v>-21.757000000000001</v>
      </c>
      <c r="H1326" s="158">
        <v>-11.396800000000001</v>
      </c>
      <c r="I1326" s="158">
        <v>-7.5757000000000003</v>
      </c>
      <c r="J1326" s="158">
        <v>2.1000999999999999</v>
      </c>
      <c r="K1326" s="158">
        <v>8.3505000000000003</v>
      </c>
      <c r="L1326" s="158">
        <v>3.5760999999999998</v>
      </c>
      <c r="M1326" s="158">
        <v>3.3081999999999998</v>
      </c>
      <c r="N1326" s="158">
        <v>3.1034000000000002</v>
      </c>
      <c r="O1326" s="158">
        <v>7.1637000000000004</v>
      </c>
      <c r="P1326" s="158">
        <v>6.5990000000000002</v>
      </c>
      <c r="Q1326" s="158">
        <v>7.4187000000000003</v>
      </c>
      <c r="R1326" s="158">
        <v>5.4782000000000002</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44826</v>
      </c>
      <c r="E1327" s="158">
        <v>39.199100000000001</v>
      </c>
      <c r="F1327" s="158">
        <v>-52.905299999999997</v>
      </c>
      <c r="G1327" s="158">
        <v>-21.1312</v>
      </c>
      <c r="H1327" s="158">
        <v>-10.7524</v>
      </c>
      <c r="I1327" s="158">
        <v>-6.9318</v>
      </c>
      <c r="J1327" s="158">
        <v>2.7458</v>
      </c>
      <c r="K1327" s="158">
        <v>9.0074000000000005</v>
      </c>
      <c r="L1327" s="158">
        <v>4.2652999999999999</v>
      </c>
      <c r="M1327" s="158">
        <v>4.0194000000000001</v>
      </c>
      <c r="N1327" s="158">
        <v>3.8268</v>
      </c>
      <c r="O1327" s="158">
        <v>7.8728999999999996</v>
      </c>
      <c r="P1327" s="158">
        <v>7.3502999999999998</v>
      </c>
      <c r="Q1327" s="158">
        <v>8.5832999999999995</v>
      </c>
      <c r="R1327" s="158">
        <v>6.2191000000000001</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44826</v>
      </c>
      <c r="E1328" s="158">
        <v>40.1235</v>
      </c>
      <c r="F1328" s="158">
        <v>-108.6566</v>
      </c>
      <c r="G1328" s="158">
        <v>-34.078400000000002</v>
      </c>
      <c r="H1328" s="158">
        <v>-20.2591</v>
      </c>
      <c r="I1328" s="158">
        <v>-20.8203</v>
      </c>
      <c r="J1328" s="158">
        <v>-8.0149000000000008</v>
      </c>
      <c r="K1328" s="158">
        <v>4.1111000000000004</v>
      </c>
      <c r="L1328" s="158">
        <v>-1.7251000000000001</v>
      </c>
      <c r="M1328" s="158">
        <v>2.29E-2</v>
      </c>
      <c r="N1328" s="158">
        <v>0.52259999999999995</v>
      </c>
      <c r="O1328" s="158">
        <v>5.4466000000000001</v>
      </c>
      <c r="P1328" s="158">
        <v>6.2835999999999999</v>
      </c>
      <c r="Q1328" s="158">
        <v>7.6028000000000002</v>
      </c>
      <c r="R1328" s="158">
        <v>3.0152000000000001</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44826</v>
      </c>
      <c r="E1329" s="158">
        <v>37.549399999999999</v>
      </c>
      <c r="F1329" s="158">
        <v>-109.4158</v>
      </c>
      <c r="G1329" s="158">
        <v>-34.764699999999998</v>
      </c>
      <c r="H1329" s="158">
        <v>-20.981000000000002</v>
      </c>
      <c r="I1329" s="158">
        <v>-21.525400000000001</v>
      </c>
      <c r="J1329" s="158">
        <v>-8.7210000000000001</v>
      </c>
      <c r="K1329" s="158">
        <v>3.3950999999999998</v>
      </c>
      <c r="L1329" s="158">
        <v>-2.4279999999999999</v>
      </c>
      <c r="M1329" s="158">
        <v>-0.69</v>
      </c>
      <c r="N1329" s="158">
        <v>-0.19059999999999999</v>
      </c>
      <c r="O1329" s="158">
        <v>4.7232000000000003</v>
      </c>
      <c r="P1329" s="158">
        <v>5.5690999999999997</v>
      </c>
      <c r="Q1329" s="158">
        <v>7.1256000000000004</v>
      </c>
      <c r="R1329" s="158">
        <v>2.2982</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1858</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1858</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44826</v>
      </c>
      <c r="E1332" s="158">
        <v>18.474</v>
      </c>
      <c r="F1332" s="158">
        <v>-66.067800000000005</v>
      </c>
      <c r="G1332" s="158">
        <v>-29.039899999999999</v>
      </c>
      <c r="H1332" s="158">
        <v>-22.790400000000002</v>
      </c>
      <c r="I1332" s="158">
        <v>-13.631600000000001</v>
      </c>
      <c r="J1332" s="158">
        <v>-0.99980000000000002</v>
      </c>
      <c r="K1332" s="158">
        <v>7.3829000000000002</v>
      </c>
      <c r="L1332" s="158">
        <v>1.5147999999999999</v>
      </c>
      <c r="M1332" s="158">
        <v>2.1677</v>
      </c>
      <c r="N1332" s="158">
        <v>2.1916000000000002</v>
      </c>
      <c r="O1332" s="158">
        <v>5.9100999999999999</v>
      </c>
      <c r="P1332" s="158">
        <v>5.6776</v>
      </c>
      <c r="Q1332" s="158">
        <v>7.4767999999999999</v>
      </c>
      <c r="R1332" s="158">
        <v>4.9038000000000004</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44826</v>
      </c>
      <c r="E1333" s="158">
        <v>19.986599999999999</v>
      </c>
      <c r="F1333" s="158">
        <v>-65.079899999999995</v>
      </c>
      <c r="G1333" s="158">
        <v>-28.059000000000001</v>
      </c>
      <c r="H1333" s="158">
        <v>-21.7971</v>
      </c>
      <c r="I1333" s="158">
        <v>-12.630800000000001</v>
      </c>
      <c r="J1333" s="158">
        <v>5.8999999999999999E-3</v>
      </c>
      <c r="K1333" s="158">
        <v>8.4414999999999996</v>
      </c>
      <c r="L1333" s="158">
        <v>2.6002999999999998</v>
      </c>
      <c r="M1333" s="158">
        <v>3.2786</v>
      </c>
      <c r="N1333" s="158">
        <v>3.3113000000000001</v>
      </c>
      <c r="O1333" s="158">
        <v>6.9508999999999999</v>
      </c>
      <c r="P1333" s="158">
        <v>6.6279000000000003</v>
      </c>
      <c r="Q1333" s="158">
        <v>8.4749999999999996</v>
      </c>
      <c r="R1333" s="158">
        <v>5.9911000000000003</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44826</v>
      </c>
      <c r="E1334" s="158">
        <v>17.693000000000001</v>
      </c>
      <c r="F1334" s="158">
        <v>-49.032600000000002</v>
      </c>
      <c r="G1334" s="158">
        <v>-20.457599999999999</v>
      </c>
      <c r="H1334" s="158">
        <v>-10.998900000000001</v>
      </c>
      <c r="I1334" s="158">
        <v>-6.6581000000000001</v>
      </c>
      <c r="J1334" s="158">
        <v>1.2990999999999999</v>
      </c>
      <c r="K1334" s="158">
        <v>7.0961999999999996</v>
      </c>
      <c r="L1334" s="158">
        <v>1.2047000000000001</v>
      </c>
      <c r="M1334" s="158">
        <v>2.0123000000000002</v>
      </c>
      <c r="N1334" s="158">
        <v>2.2947000000000002</v>
      </c>
      <c r="O1334" s="158">
        <v>6.8879000000000001</v>
      </c>
      <c r="P1334" s="158">
        <v>6.3531000000000004</v>
      </c>
      <c r="Q1334" s="158">
        <v>7.7531999999999996</v>
      </c>
      <c r="R1334" s="158">
        <v>5.6131000000000002</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44826</v>
      </c>
      <c r="E1335" s="158">
        <v>16.538599999999999</v>
      </c>
      <c r="F1335" s="158">
        <v>-50.029299999999999</v>
      </c>
      <c r="G1335" s="158">
        <v>-21.369900000000001</v>
      </c>
      <c r="H1335" s="158">
        <v>-11.8904</v>
      </c>
      <c r="I1335" s="158">
        <v>-7.5448000000000004</v>
      </c>
      <c r="J1335" s="158">
        <v>0.40589999999999998</v>
      </c>
      <c r="K1335" s="158">
        <v>6.1905999999999999</v>
      </c>
      <c r="L1335" s="158">
        <v>0.31480000000000002</v>
      </c>
      <c r="M1335" s="158">
        <v>1.1143000000000001</v>
      </c>
      <c r="N1335" s="158">
        <v>1.3878999999999999</v>
      </c>
      <c r="O1335" s="158">
        <v>5.9188000000000001</v>
      </c>
      <c r="P1335" s="158">
        <v>5.4051999999999998</v>
      </c>
      <c r="Q1335" s="158">
        <v>6.8059000000000003</v>
      </c>
      <c r="R1335" s="158">
        <v>4.6510999999999996</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44826</v>
      </c>
      <c r="E1336" s="158">
        <v>12.5654</v>
      </c>
      <c r="F1336" s="158">
        <v>-39.462600000000002</v>
      </c>
      <c r="G1336" s="158">
        <v>-16.8246</v>
      </c>
      <c r="H1336" s="158">
        <v>-8.6998999999999995</v>
      </c>
      <c r="I1336" s="158">
        <v>-4.8048000000000002</v>
      </c>
      <c r="J1336" s="158">
        <v>-4.6800000000000001E-2</v>
      </c>
      <c r="K1336" s="158">
        <v>3.8607999999999998</v>
      </c>
      <c r="L1336" s="158">
        <v>-0.44579999999999997</v>
      </c>
      <c r="M1336" s="158">
        <v>0.75700000000000001</v>
      </c>
      <c r="N1336" s="158">
        <v>0.6754</v>
      </c>
      <c r="O1336" s="158">
        <v>-3.359</v>
      </c>
      <c r="P1336" s="158">
        <v>-1.6957</v>
      </c>
      <c r="Q1336" s="158">
        <v>2.8079000000000001</v>
      </c>
      <c r="R1336" s="158">
        <v>10.356199999999999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44826</v>
      </c>
      <c r="E1337" s="158">
        <v>13.4046</v>
      </c>
      <c r="F1337" s="158">
        <v>-38.896599999999999</v>
      </c>
      <c r="G1337" s="158">
        <v>-16.315799999999999</v>
      </c>
      <c r="H1337" s="158">
        <v>-8.1561000000000003</v>
      </c>
      <c r="I1337" s="158">
        <v>-4.2525000000000004</v>
      </c>
      <c r="J1337" s="158">
        <v>0.50970000000000004</v>
      </c>
      <c r="K1337" s="158">
        <v>4.4172000000000002</v>
      </c>
      <c r="L1337" s="158">
        <v>0.1022</v>
      </c>
      <c r="M1337" s="158">
        <v>1.3106</v>
      </c>
      <c r="N1337" s="158">
        <v>1.2310000000000001</v>
      </c>
      <c r="O1337" s="158">
        <v>-2.7835999999999999</v>
      </c>
      <c r="P1337" s="158">
        <v>-0.96009999999999995</v>
      </c>
      <c r="Q1337" s="158">
        <v>3.617</v>
      </c>
      <c r="R1337" s="158">
        <v>10.963699999999999</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44826</v>
      </c>
      <c r="E1342" s="158">
        <v>44.1952</v>
      </c>
      <c r="F1342" s="158">
        <v>-57.473300000000002</v>
      </c>
      <c r="G1342" s="158">
        <v>-22.065999999999999</v>
      </c>
      <c r="H1342" s="158">
        <v>-13.5328</v>
      </c>
      <c r="I1342" s="158">
        <v>-10.7334</v>
      </c>
      <c r="J1342" s="158">
        <v>2.6166999999999998</v>
      </c>
      <c r="K1342" s="158">
        <v>7.0739000000000001</v>
      </c>
      <c r="L1342" s="158">
        <v>2.3635999999999999</v>
      </c>
      <c r="M1342" s="158">
        <v>2.7635000000000001</v>
      </c>
      <c r="N1342" s="158">
        <v>2.7621000000000002</v>
      </c>
      <c r="O1342" s="158">
        <v>7.3983999999999996</v>
      </c>
      <c r="P1342" s="158">
        <v>7.6792999999999996</v>
      </c>
      <c r="Q1342" s="158">
        <v>9.1753</v>
      </c>
      <c r="R1342" s="158">
        <v>4.9896000000000003</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44826</v>
      </c>
      <c r="E1343" s="158">
        <v>41.490400000000001</v>
      </c>
      <c r="F1343" s="158">
        <v>-57.9694</v>
      </c>
      <c r="G1343" s="158">
        <v>-22.5961</v>
      </c>
      <c r="H1343" s="158">
        <v>-14.0627</v>
      </c>
      <c r="I1343" s="158">
        <v>-11.255599999999999</v>
      </c>
      <c r="J1343" s="158">
        <v>2.0895000000000001</v>
      </c>
      <c r="K1343" s="158">
        <v>6.5484</v>
      </c>
      <c r="L1343" s="158">
        <v>1.8346</v>
      </c>
      <c r="M1343" s="158">
        <v>2.2282999999999999</v>
      </c>
      <c r="N1343" s="158">
        <v>2.2223000000000002</v>
      </c>
      <c r="O1343" s="158">
        <v>6.8689</v>
      </c>
      <c r="P1343" s="158">
        <v>7.0594000000000001</v>
      </c>
      <c r="Q1343" s="158">
        <v>7.8220000000000001</v>
      </c>
      <c r="R1343" s="158">
        <v>4.4282000000000004</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44826</v>
      </c>
      <c r="E1344" s="158">
        <v>58.519399999999997</v>
      </c>
      <c r="F1344" s="158">
        <v>-100.88849999999999</v>
      </c>
      <c r="G1344" s="158">
        <v>-36.523499999999999</v>
      </c>
      <c r="H1344" s="158">
        <v>-21.111899999999999</v>
      </c>
      <c r="I1344" s="158">
        <v>-17.422799999999999</v>
      </c>
      <c r="J1344" s="158">
        <v>-5.9196</v>
      </c>
      <c r="K1344" s="158">
        <v>3.8222</v>
      </c>
      <c r="L1344" s="158">
        <v>-1.8098000000000001</v>
      </c>
      <c r="M1344" s="158">
        <v>-1.0103</v>
      </c>
      <c r="N1344" s="158">
        <v>-0.90259999999999996</v>
      </c>
      <c r="O1344" s="158">
        <v>3.0118</v>
      </c>
      <c r="P1344" s="158">
        <v>4.0381999999999998</v>
      </c>
      <c r="Q1344" s="158">
        <v>7.3907999999999996</v>
      </c>
      <c r="R1344" s="158">
        <v>1.3337000000000001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44826</v>
      </c>
      <c r="E1345" s="158">
        <v>63.775599999999997</v>
      </c>
      <c r="F1345" s="158">
        <v>-99.881799999999998</v>
      </c>
      <c r="G1345" s="158">
        <v>-35.494399999999999</v>
      </c>
      <c r="H1345" s="158">
        <v>-20.084299999999999</v>
      </c>
      <c r="I1345" s="158">
        <v>-16.395399999999999</v>
      </c>
      <c r="J1345" s="158">
        <v>-4.8886000000000003</v>
      </c>
      <c r="K1345" s="158">
        <v>4.8703000000000003</v>
      </c>
      <c r="L1345" s="158">
        <v>-0.82520000000000004</v>
      </c>
      <c r="M1345" s="158">
        <v>-1.67E-2</v>
      </c>
      <c r="N1345" s="158">
        <v>9.3700000000000006E-2</v>
      </c>
      <c r="O1345" s="158">
        <v>4.0033000000000003</v>
      </c>
      <c r="P1345" s="158">
        <v>5.0393999999999997</v>
      </c>
      <c r="Q1345" s="158">
        <v>6.8964999999999996</v>
      </c>
      <c r="R1345" s="158">
        <v>2.3450000000000002</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44826</v>
      </c>
      <c r="E1346" s="158">
        <v>32.809100000000001</v>
      </c>
      <c r="F1346" s="158">
        <v>-63.967500000000001</v>
      </c>
      <c r="G1346" s="158">
        <v>-24.241099999999999</v>
      </c>
      <c r="H1346" s="158">
        <v>-13.189399999999999</v>
      </c>
      <c r="I1346" s="158">
        <v>-8.5854999999999997</v>
      </c>
      <c r="J1346" s="158">
        <v>0.6966</v>
      </c>
      <c r="K1346" s="158">
        <v>8.2065000000000001</v>
      </c>
      <c r="L1346" s="158">
        <v>1.9631000000000001</v>
      </c>
      <c r="M1346" s="158">
        <v>2.4777</v>
      </c>
      <c r="N1346" s="158">
        <v>2.7326000000000001</v>
      </c>
      <c r="O1346" s="158">
        <v>7.5098000000000003</v>
      </c>
      <c r="P1346" s="158">
        <v>3.3296000000000001</v>
      </c>
      <c r="Q1346" s="158">
        <v>6.4542000000000002</v>
      </c>
      <c r="R1346" s="158">
        <v>5.3247</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44826</v>
      </c>
      <c r="E1348" s="158">
        <v>29.828499999999998</v>
      </c>
      <c r="F1348" s="158">
        <v>-64.982900000000001</v>
      </c>
      <c r="G1348" s="158">
        <v>-25.236599999999999</v>
      </c>
      <c r="H1348" s="158">
        <v>-14.155900000000001</v>
      </c>
      <c r="I1348" s="158">
        <v>-9.5358000000000001</v>
      </c>
      <c r="J1348" s="158">
        <v>-0.25259999999999999</v>
      </c>
      <c r="K1348" s="158">
        <v>7.2472000000000003</v>
      </c>
      <c r="L1348" s="158">
        <v>1.016</v>
      </c>
      <c r="M1348" s="158">
        <v>1.5259</v>
      </c>
      <c r="N1348" s="158">
        <v>1.7805</v>
      </c>
      <c r="O1348" s="158">
        <v>6.4983000000000004</v>
      </c>
      <c r="P1348" s="158">
        <v>2.3824000000000001</v>
      </c>
      <c r="Q1348" s="158">
        <v>5.6642999999999999</v>
      </c>
      <c r="R1348" s="158">
        <v>4.3192000000000004</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1797</v>
      </c>
      <c r="C1350" s="154">
        <v>148479</v>
      </c>
      <c r="D1350" s="157">
        <v>44826</v>
      </c>
      <c r="E1350" s="158">
        <v>10.6472</v>
      </c>
      <c r="F1350" s="158">
        <v>-93.689700000000002</v>
      </c>
      <c r="G1350" s="158">
        <v>-37.3658</v>
      </c>
      <c r="H1350" s="158">
        <v>-23.2075</v>
      </c>
      <c r="I1350" s="158">
        <v>-17.077000000000002</v>
      </c>
      <c r="J1350" s="158">
        <v>-4.9992000000000001</v>
      </c>
      <c r="K1350" s="158">
        <v>5.3971999999999998</v>
      </c>
      <c r="L1350" s="158">
        <v>-1.2221</v>
      </c>
      <c r="M1350" s="158">
        <v>-4.8800000000000003E-2</v>
      </c>
      <c r="N1350" s="158">
        <v>0.39040000000000002</v>
      </c>
      <c r="O1350" s="158"/>
      <c r="P1350" s="158"/>
      <c r="Q1350" s="158">
        <v>3.1501999999999999</v>
      </c>
      <c r="R1350" s="158">
        <v>3.1193</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1798</v>
      </c>
      <c r="C1351" s="154">
        <v>148477</v>
      </c>
      <c r="D1351" s="157">
        <v>44826</v>
      </c>
      <c r="E1351" s="158">
        <v>10.5665</v>
      </c>
      <c r="F1351" s="158">
        <v>-93.716099999999997</v>
      </c>
      <c r="G1351" s="158">
        <v>-37.650300000000001</v>
      </c>
      <c r="H1351" s="158">
        <v>-23.4818</v>
      </c>
      <c r="I1351" s="158">
        <v>-17.328299999999999</v>
      </c>
      <c r="J1351" s="158">
        <v>-5.2691999999999997</v>
      </c>
      <c r="K1351" s="158">
        <v>5.1266999999999996</v>
      </c>
      <c r="L1351" s="158">
        <v>-1.4776</v>
      </c>
      <c r="M1351" s="158">
        <v>-0.24540000000000001</v>
      </c>
      <c r="N1351" s="158">
        <v>0.12509999999999999</v>
      </c>
      <c r="O1351" s="158"/>
      <c r="P1351" s="158"/>
      <c r="Q1351" s="158">
        <v>2.7627999999999999</v>
      </c>
      <c r="R1351" s="158">
        <v>2.7349000000000001</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44826</v>
      </c>
      <c r="E1356" s="158">
        <v>15.860200000000001</v>
      </c>
      <c r="F1356" s="158">
        <v>-80.599299999999999</v>
      </c>
      <c r="G1356" s="158">
        <v>-31.523399999999999</v>
      </c>
      <c r="H1356" s="158">
        <v>-14.491</v>
      </c>
      <c r="I1356" s="158">
        <v>-9.8747000000000007</v>
      </c>
      <c r="J1356" s="158">
        <v>0.34160000000000001</v>
      </c>
      <c r="K1356" s="158">
        <v>6.1060999999999996</v>
      </c>
      <c r="L1356" s="158">
        <v>1.4717</v>
      </c>
      <c r="M1356" s="158">
        <v>1.8039000000000001</v>
      </c>
      <c r="N1356" s="158">
        <v>3.3184</v>
      </c>
      <c r="O1356" s="158">
        <v>3.4523000000000001</v>
      </c>
      <c r="P1356" s="158">
        <v>4.5666000000000002</v>
      </c>
      <c r="Q1356" s="158">
        <v>6.3559000000000001</v>
      </c>
      <c r="R1356" s="158">
        <v>5.3681999999999999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44826</v>
      </c>
      <c r="E1357" s="158">
        <v>15.056900000000001</v>
      </c>
      <c r="F1357" s="158">
        <v>-81.028300000000002</v>
      </c>
      <c r="G1357" s="158">
        <v>-31.995100000000001</v>
      </c>
      <c r="H1357" s="158">
        <v>-14.986499999999999</v>
      </c>
      <c r="I1357" s="158">
        <v>-10.382300000000001</v>
      </c>
      <c r="J1357" s="158">
        <v>-0.16420000000000001</v>
      </c>
      <c r="K1357" s="158">
        <v>5.5899000000000001</v>
      </c>
      <c r="L1357" s="158">
        <v>0.90390000000000004</v>
      </c>
      <c r="M1357" s="158">
        <v>1.2105999999999999</v>
      </c>
      <c r="N1357" s="158">
        <v>2.7025000000000001</v>
      </c>
      <c r="O1357" s="158">
        <v>2.8334000000000001</v>
      </c>
      <c r="P1357" s="158">
        <v>3.8839000000000001</v>
      </c>
      <c r="Q1357" s="158">
        <v>5.6199000000000003</v>
      </c>
      <c r="R1357" s="158">
        <v>4.6894</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-59.617608571428576</v>
      </c>
      <c r="G1358" s="160">
        <v>-23.012900000000002</v>
      </c>
      <c r="H1358" s="160">
        <v>-13.413257142857139</v>
      </c>
      <c r="I1358" s="160">
        <v>-9.4031571428571432</v>
      </c>
      <c r="J1358" s="160">
        <v>-4.2120714285714271</v>
      </c>
      <c r="K1358" s="160">
        <v>8.5261657142857175</v>
      </c>
      <c r="L1358" s="160">
        <v>-4.0008685714285699</v>
      </c>
      <c r="M1358" s="160">
        <v>-1.4947727272727271</v>
      </c>
      <c r="N1358" s="160">
        <v>-0.53056363636363579</v>
      </c>
      <c r="O1358" s="160">
        <v>5.489634482758623</v>
      </c>
      <c r="P1358" s="160">
        <v>5.093610344827586</v>
      </c>
      <c r="Q1358" s="160">
        <v>4.1050914285714288</v>
      </c>
      <c r="R1358" s="160">
        <v>2.9493121212121216</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-63.967500000000001</v>
      </c>
      <c r="G1359" s="160">
        <v>-25.44</v>
      </c>
      <c r="H1359" s="160">
        <v>-14.155900000000001</v>
      </c>
      <c r="I1359" s="160">
        <v>-10.4298</v>
      </c>
      <c r="J1359" s="160">
        <v>0.34160000000000001</v>
      </c>
      <c r="K1359" s="160">
        <v>6.5248999999999997</v>
      </c>
      <c r="L1359" s="160">
        <v>1.08</v>
      </c>
      <c r="M1359" s="160">
        <v>1.6194</v>
      </c>
      <c r="N1359" s="160">
        <v>1.8311999999999999</v>
      </c>
      <c r="O1359" s="160">
        <v>5.9188000000000001</v>
      </c>
      <c r="P1359" s="160">
        <v>5.5690999999999997</v>
      </c>
      <c r="Q1359" s="160">
        <v>7.1256000000000004</v>
      </c>
      <c r="R1359" s="160">
        <v>4.6894</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44826</v>
      </c>
      <c r="E1362" s="158">
        <v>102.4965</v>
      </c>
      <c r="F1362" s="158">
        <v>-70.728499999999997</v>
      </c>
      <c r="G1362" s="158">
        <v>-23.3752</v>
      </c>
      <c r="H1362" s="158">
        <v>-16.592600000000001</v>
      </c>
      <c r="I1362" s="158">
        <v>-14.0512</v>
      </c>
      <c r="J1362" s="158">
        <v>-2.778</v>
      </c>
      <c r="K1362" s="158">
        <v>6.3989000000000003</v>
      </c>
      <c r="L1362" s="158">
        <v>-2.5499999999999998E-2</v>
      </c>
      <c r="M1362" s="158">
        <v>0.78039999999999998</v>
      </c>
      <c r="N1362" s="158">
        <v>0.89949999999999997</v>
      </c>
      <c r="O1362" s="158">
        <v>6.1952999999999996</v>
      </c>
      <c r="P1362" s="158">
        <v>6.0650000000000004</v>
      </c>
      <c r="Q1362" s="158">
        <v>9.0228000000000002</v>
      </c>
      <c r="R1362" s="158">
        <v>3.8142999999999998</v>
      </c>
      <c r="S1362" t="s">
        <v>1858</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44826</v>
      </c>
      <c r="E1363" s="158">
        <v>109.21899999999999</v>
      </c>
      <c r="F1363" s="158">
        <v>-70.311700000000002</v>
      </c>
      <c r="G1363" s="158">
        <v>-22.9712</v>
      </c>
      <c r="H1363" s="158">
        <v>-16.191199999999998</v>
      </c>
      <c r="I1363" s="158">
        <v>-13.6538</v>
      </c>
      <c r="J1363" s="158">
        <v>-2.3786999999999998</v>
      </c>
      <c r="K1363" s="158">
        <v>6.8265000000000002</v>
      </c>
      <c r="L1363" s="158">
        <v>0.46329999999999999</v>
      </c>
      <c r="M1363" s="158">
        <v>1.2432000000000001</v>
      </c>
      <c r="N1363" s="158">
        <v>1.349</v>
      </c>
      <c r="O1363" s="158">
        <v>6.7085999999999997</v>
      </c>
      <c r="P1363" s="158">
        <v>6.6993</v>
      </c>
      <c r="Q1363" s="158">
        <v>7.9512</v>
      </c>
      <c r="R1363" s="158">
        <v>4.2643000000000004</v>
      </c>
      <c r="S1363" t="s">
        <v>1858</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44826</v>
      </c>
      <c r="E1364" s="158">
        <v>50.395400000000002</v>
      </c>
      <c r="F1364" s="158">
        <v>-105.29430000000001</v>
      </c>
      <c r="G1364" s="158">
        <v>-37.234000000000002</v>
      </c>
      <c r="H1364" s="158">
        <v>-22.5306</v>
      </c>
      <c r="I1364" s="158">
        <v>-18.7776</v>
      </c>
      <c r="J1364" s="158">
        <v>-1.0668</v>
      </c>
      <c r="K1364" s="158">
        <v>6.3564999999999996</v>
      </c>
      <c r="L1364" s="158">
        <v>1.6455</v>
      </c>
      <c r="M1364" s="158">
        <v>1.2999000000000001</v>
      </c>
      <c r="N1364" s="158">
        <v>0.89029999999999998</v>
      </c>
      <c r="O1364" s="158">
        <v>5.7118000000000002</v>
      </c>
      <c r="P1364" s="158">
        <v>6.3898999999999999</v>
      </c>
      <c r="Q1364" s="158">
        <v>7.8562000000000003</v>
      </c>
      <c r="R1364" s="158">
        <v>3.3508</v>
      </c>
      <c r="S1364" t="s">
        <v>1858</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44826</v>
      </c>
      <c r="E1365" s="158">
        <v>46.373399999999997</v>
      </c>
      <c r="F1365" s="158">
        <v>-106.49639999999999</v>
      </c>
      <c r="G1365" s="158">
        <v>-38.445500000000003</v>
      </c>
      <c r="H1365" s="158">
        <v>-23.706800000000001</v>
      </c>
      <c r="I1365" s="158">
        <v>-19.950700000000001</v>
      </c>
      <c r="J1365" s="158">
        <v>-2.2452999999999999</v>
      </c>
      <c r="K1365" s="158">
        <v>5.1776</v>
      </c>
      <c r="L1365" s="158">
        <v>0.497</v>
      </c>
      <c r="M1365" s="158">
        <v>0.15670000000000001</v>
      </c>
      <c r="N1365" s="158">
        <v>-0.24479999999999999</v>
      </c>
      <c r="O1365" s="158">
        <v>4.5439999999999996</v>
      </c>
      <c r="P1365" s="158">
        <v>5.2884000000000002</v>
      </c>
      <c r="Q1365" s="158">
        <v>7.9634999999999998</v>
      </c>
      <c r="R1365" s="158">
        <v>2.1909000000000001</v>
      </c>
      <c r="S1365" t="s">
        <v>1858</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44826</v>
      </c>
      <c r="E1366" s="158">
        <v>47.592700000000001</v>
      </c>
      <c r="F1366" s="158">
        <v>-102.6318</v>
      </c>
      <c r="G1366" s="158">
        <v>-42.593600000000002</v>
      </c>
      <c r="H1366" s="158">
        <v>-25.848099999999999</v>
      </c>
      <c r="I1366" s="158">
        <v>-16.817900000000002</v>
      </c>
      <c r="J1366" s="158">
        <v>2.2382</v>
      </c>
      <c r="K1366" s="158">
        <v>8.1760999999999999</v>
      </c>
      <c r="L1366" s="158">
        <v>-0.44790000000000002</v>
      </c>
      <c r="M1366" s="158">
        <v>-0.65839999999999999</v>
      </c>
      <c r="N1366" s="158">
        <v>-0.44969999999999999</v>
      </c>
      <c r="O1366" s="158">
        <v>4.3155999999999999</v>
      </c>
      <c r="P1366" s="158">
        <v>4.2769000000000004</v>
      </c>
      <c r="Q1366" s="158">
        <v>7.3337000000000003</v>
      </c>
      <c r="R1366" s="158">
        <v>2.0945</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44826</v>
      </c>
      <c r="E1367" s="158">
        <v>51.471800000000002</v>
      </c>
      <c r="F1367" s="158">
        <v>-101.0536</v>
      </c>
      <c r="G1367" s="158">
        <v>-41.037700000000001</v>
      </c>
      <c r="H1367" s="158">
        <v>-24.3004</v>
      </c>
      <c r="I1367" s="158">
        <v>-15.2727</v>
      </c>
      <c r="J1367" s="158">
        <v>3.7934000000000001</v>
      </c>
      <c r="K1367" s="158">
        <v>9.7685999999999993</v>
      </c>
      <c r="L1367" s="158">
        <v>1.0931999999999999</v>
      </c>
      <c r="M1367" s="158">
        <v>0.86639999999999995</v>
      </c>
      <c r="N1367" s="158">
        <v>1.0333000000000001</v>
      </c>
      <c r="O1367" s="158">
        <v>5.3040000000000003</v>
      </c>
      <c r="P1367" s="158">
        <v>5.0773999999999999</v>
      </c>
      <c r="Q1367" s="158">
        <v>7.0739000000000001</v>
      </c>
      <c r="R1367" s="158">
        <v>3.2928999999999999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44826</v>
      </c>
      <c r="E1368" s="158">
        <v>34.984000000000002</v>
      </c>
      <c r="F1368" s="158">
        <v>-130.88470000000001</v>
      </c>
      <c r="G1368" s="158">
        <v>-44.008099999999999</v>
      </c>
      <c r="H1368" s="158">
        <v>-24.846499999999999</v>
      </c>
      <c r="I1368" s="158">
        <v>-24.0778</v>
      </c>
      <c r="J1368" s="158">
        <v>-7.0221999999999998</v>
      </c>
      <c r="K1368" s="158">
        <v>4.2709999999999999</v>
      </c>
      <c r="L1368" s="158">
        <v>-1.7173</v>
      </c>
      <c r="M1368" s="158">
        <v>-1.4374</v>
      </c>
      <c r="N1368" s="158">
        <v>-1.2251000000000001</v>
      </c>
      <c r="O1368" s="158">
        <v>3.6907000000000001</v>
      </c>
      <c r="P1368" s="158">
        <v>4.5940000000000003</v>
      </c>
      <c r="Q1368" s="158">
        <v>6.53</v>
      </c>
      <c r="R1368" s="158">
        <v>1.6006</v>
      </c>
      <c r="S1368" t="s">
        <v>1858</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44826</v>
      </c>
      <c r="E1369" s="158">
        <v>37.798299999999998</v>
      </c>
      <c r="F1369" s="158">
        <v>-129.9949</v>
      </c>
      <c r="G1369" s="158">
        <v>-43.171799999999998</v>
      </c>
      <c r="H1369" s="158">
        <v>-24.002700000000001</v>
      </c>
      <c r="I1369" s="158">
        <v>-23.235700000000001</v>
      </c>
      <c r="J1369" s="158">
        <v>-6.1787000000000001</v>
      </c>
      <c r="K1369" s="158">
        <v>5.1277999999999997</v>
      </c>
      <c r="L1369" s="158">
        <v>-0.87780000000000002</v>
      </c>
      <c r="M1369" s="158">
        <v>-0.60240000000000005</v>
      </c>
      <c r="N1369" s="158">
        <v>-0.39240000000000003</v>
      </c>
      <c r="O1369" s="158">
        <v>4.5621999999999998</v>
      </c>
      <c r="P1369" s="158">
        <v>5.4409000000000001</v>
      </c>
      <c r="Q1369" s="158">
        <v>6.7525000000000004</v>
      </c>
      <c r="R1369" s="158">
        <v>2.4554</v>
      </c>
      <c r="S1369" t="s">
        <v>1858</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44826</v>
      </c>
      <c r="E1370" s="158">
        <v>32.303800000000003</v>
      </c>
      <c r="F1370" s="158">
        <v>-82.746499999999997</v>
      </c>
      <c r="G1370" s="158">
        <v>-29.194099999999999</v>
      </c>
      <c r="H1370" s="158">
        <v>-15.530099999999999</v>
      </c>
      <c r="I1370" s="158">
        <v>-12.298</v>
      </c>
      <c r="J1370" s="158">
        <v>3.8835999999999999</v>
      </c>
      <c r="K1370" s="158">
        <v>9.3619000000000003</v>
      </c>
      <c r="L1370" s="158">
        <v>3.0964999999999998</v>
      </c>
      <c r="M1370" s="158">
        <v>1.8687</v>
      </c>
      <c r="N1370" s="158">
        <v>1.3696999999999999</v>
      </c>
      <c r="O1370" s="158">
        <v>6.1116000000000001</v>
      </c>
      <c r="P1370" s="158">
        <v>6.1810999999999998</v>
      </c>
      <c r="Q1370" s="158">
        <v>8.6692999999999998</v>
      </c>
      <c r="R1370" s="158">
        <v>3.4009999999999998</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44826</v>
      </c>
      <c r="E1371" s="158">
        <v>33.819600000000001</v>
      </c>
      <c r="F1371" s="158">
        <v>-82.054400000000001</v>
      </c>
      <c r="G1371" s="158">
        <v>-28.568999999999999</v>
      </c>
      <c r="H1371" s="158">
        <v>-14.8973</v>
      </c>
      <c r="I1371" s="158">
        <v>-11.672800000000001</v>
      </c>
      <c r="J1371" s="158">
        <v>4.5083000000000002</v>
      </c>
      <c r="K1371" s="158">
        <v>9.9977999999999998</v>
      </c>
      <c r="L1371" s="158">
        <v>3.7271000000000001</v>
      </c>
      <c r="M1371" s="158">
        <v>2.5019999999999998</v>
      </c>
      <c r="N1371" s="158">
        <v>2.0078999999999998</v>
      </c>
      <c r="O1371" s="158">
        <v>6.7390999999999996</v>
      </c>
      <c r="P1371" s="158">
        <v>6.8049999999999997</v>
      </c>
      <c r="Q1371" s="158">
        <v>8.1077999999999992</v>
      </c>
      <c r="R1371" s="158">
        <v>4.0505000000000004</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44826</v>
      </c>
      <c r="E1372" s="158">
        <v>57.997300000000003</v>
      </c>
      <c r="F1372" s="158">
        <v>-130.4349</v>
      </c>
      <c r="G1372" s="158">
        <v>-40.665799999999997</v>
      </c>
      <c r="H1372" s="158">
        <v>-24.5183</v>
      </c>
      <c r="I1372" s="158">
        <v>-24.240300000000001</v>
      </c>
      <c r="J1372" s="158">
        <v>-6.2640000000000002</v>
      </c>
      <c r="K1372" s="158">
        <v>4.7417999999999996</v>
      </c>
      <c r="L1372" s="158">
        <v>-2.0110999999999999</v>
      </c>
      <c r="M1372" s="158">
        <v>-0.50090000000000001</v>
      </c>
      <c r="N1372" s="158">
        <v>-0.15820000000000001</v>
      </c>
      <c r="O1372" s="158">
        <v>5.2706</v>
      </c>
      <c r="P1372" s="158">
        <v>6.0148999999999999</v>
      </c>
      <c r="Q1372" s="158">
        <v>7.9321000000000002</v>
      </c>
      <c r="R1372" s="158">
        <v>2.3929</v>
      </c>
      <c r="S1372" t="s">
        <v>1858</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44826</v>
      </c>
      <c r="E1373" s="158">
        <v>53.993899999999996</v>
      </c>
      <c r="F1373" s="158">
        <v>-131.07759999999999</v>
      </c>
      <c r="G1373" s="158">
        <v>-41.320700000000002</v>
      </c>
      <c r="H1373" s="158">
        <v>-25.179600000000001</v>
      </c>
      <c r="I1373" s="158">
        <v>-24.897600000000001</v>
      </c>
      <c r="J1373" s="158">
        <v>-6.9240000000000004</v>
      </c>
      <c r="K1373" s="158">
        <v>4.0709</v>
      </c>
      <c r="L1373" s="158">
        <v>-2.6669</v>
      </c>
      <c r="M1373" s="158">
        <v>-1.1560999999999999</v>
      </c>
      <c r="N1373" s="158">
        <v>-0.81159999999999999</v>
      </c>
      <c r="O1373" s="158">
        <v>4.5980999999999996</v>
      </c>
      <c r="P1373" s="158">
        <v>5.3234000000000004</v>
      </c>
      <c r="Q1373" s="158">
        <v>7.8898000000000001</v>
      </c>
      <c r="R1373" s="158">
        <v>1.7269000000000001</v>
      </c>
      <c r="S1373" t="s">
        <v>1858</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2001</v>
      </c>
      <c r="C1374" s="154">
        <v>120430</v>
      </c>
      <c r="D1374" s="157">
        <v>44826</v>
      </c>
      <c r="E1374" s="158">
        <v>55.619700000000002</v>
      </c>
      <c r="F1374" s="158">
        <v>-125.3695</v>
      </c>
      <c r="G1374" s="158">
        <v>-37.747700000000002</v>
      </c>
      <c r="H1374" s="158">
        <v>-22.6633</v>
      </c>
      <c r="I1374" s="158">
        <v>-22.339500000000001</v>
      </c>
      <c r="J1374" s="158">
        <v>-4.9768999999999997</v>
      </c>
      <c r="K1374" s="158">
        <v>5.3437999999999999</v>
      </c>
      <c r="L1374" s="158">
        <v>-0.97629999999999995</v>
      </c>
      <c r="M1374" s="158">
        <v>-0.55449999999999999</v>
      </c>
      <c r="N1374" s="158">
        <v>-0.15279999999999999</v>
      </c>
      <c r="O1374" s="158">
        <v>3.3227000000000002</v>
      </c>
      <c r="P1374" s="158">
        <v>2.4350000000000001</v>
      </c>
      <c r="Q1374" s="158">
        <v>5.1285999999999996</v>
      </c>
      <c r="R1374" s="158">
        <v>2.1587999999999998</v>
      </c>
      <c r="S1374" t="s">
        <v>1858</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2002</v>
      </c>
      <c r="C1375" s="154">
        <v>100223</v>
      </c>
      <c r="D1375" s="157">
        <v>44826</v>
      </c>
      <c r="E1375" s="158">
        <v>50.642400000000002</v>
      </c>
      <c r="F1375" s="158">
        <v>-125.98139999999999</v>
      </c>
      <c r="G1375" s="158">
        <v>-38.294499999999999</v>
      </c>
      <c r="H1375" s="158">
        <v>-23.217199999999998</v>
      </c>
      <c r="I1375" s="158">
        <v>-22.886700000000001</v>
      </c>
      <c r="J1375" s="158">
        <v>-5.5236999999999998</v>
      </c>
      <c r="K1375" s="158">
        <v>4.7865000000000002</v>
      </c>
      <c r="L1375" s="158">
        <v>-1.5228999999999999</v>
      </c>
      <c r="M1375" s="158">
        <v>-1.1079000000000001</v>
      </c>
      <c r="N1375" s="158">
        <v>-0.81669999999999998</v>
      </c>
      <c r="O1375" s="158">
        <v>2.4083999999999999</v>
      </c>
      <c r="P1375" s="158">
        <v>1.4834000000000001</v>
      </c>
      <c r="Q1375" s="158">
        <v>6.0407000000000002</v>
      </c>
      <c r="R1375" s="158">
        <v>1.3108</v>
      </c>
      <c r="S1375" t="s">
        <v>1858</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44826</v>
      </c>
      <c r="E1376" s="158">
        <v>68.552499999999995</v>
      </c>
      <c r="F1376" s="158">
        <v>-73.700100000000006</v>
      </c>
      <c r="G1376" s="158">
        <v>-27.924299999999999</v>
      </c>
      <c r="H1376" s="158">
        <v>-15.463200000000001</v>
      </c>
      <c r="I1376" s="158">
        <v>-11.3446</v>
      </c>
      <c r="J1376" s="158">
        <v>3.5989</v>
      </c>
      <c r="K1376" s="158">
        <v>9.3701000000000008</v>
      </c>
      <c r="L1376" s="158">
        <v>1.8351999999999999</v>
      </c>
      <c r="M1376" s="158">
        <v>1.3447</v>
      </c>
      <c r="N1376" s="158">
        <v>1.347</v>
      </c>
      <c r="O1376" s="158">
        <v>6.7220000000000004</v>
      </c>
      <c r="P1376" s="158">
        <v>6.7439</v>
      </c>
      <c r="Q1376" s="158">
        <v>7.6989999999999998</v>
      </c>
      <c r="R1376" s="158">
        <v>4.2541000000000002</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44826</v>
      </c>
      <c r="E1377" s="158">
        <v>62.8673</v>
      </c>
      <c r="F1377" s="158">
        <v>-74.858099999999993</v>
      </c>
      <c r="G1377" s="158">
        <v>-29.075900000000001</v>
      </c>
      <c r="H1377" s="158">
        <v>-16.6098</v>
      </c>
      <c r="I1377" s="158">
        <v>-12.488899999999999</v>
      </c>
      <c r="J1377" s="158">
        <v>2.4472999999999998</v>
      </c>
      <c r="K1377" s="158">
        <v>8.1865000000000006</v>
      </c>
      <c r="L1377" s="158">
        <v>0.65280000000000005</v>
      </c>
      <c r="M1377" s="158">
        <v>0.19670000000000001</v>
      </c>
      <c r="N1377" s="158">
        <v>0.25230000000000002</v>
      </c>
      <c r="O1377" s="158">
        <v>5.5846</v>
      </c>
      <c r="P1377" s="158">
        <v>5.6604999999999999</v>
      </c>
      <c r="Q1377" s="158">
        <v>8.3816000000000006</v>
      </c>
      <c r="R1377" s="158">
        <v>3.1461000000000001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44826</v>
      </c>
      <c r="E1378" s="158">
        <v>61.827800000000003</v>
      </c>
      <c r="F1378" s="158">
        <v>-105.5436</v>
      </c>
      <c r="G1378" s="158">
        <v>-43.6663</v>
      </c>
      <c r="H1378" s="158">
        <v>-20.998999999999999</v>
      </c>
      <c r="I1378" s="158">
        <v>-15.450900000000001</v>
      </c>
      <c r="J1378" s="158">
        <v>6.2718999999999996</v>
      </c>
      <c r="K1378" s="158">
        <v>10.0487</v>
      </c>
      <c r="L1378" s="158">
        <v>3.3046000000000002</v>
      </c>
      <c r="M1378" s="158">
        <v>2.5171000000000001</v>
      </c>
      <c r="N1378" s="158">
        <v>1.8506</v>
      </c>
      <c r="O1378" s="158">
        <v>5.0728</v>
      </c>
      <c r="P1378" s="158">
        <v>5.5754000000000001</v>
      </c>
      <c r="Q1378" s="158">
        <v>6.9185999999999996</v>
      </c>
      <c r="R1378" s="158">
        <v>2.7583000000000002</v>
      </c>
      <c r="S1378" t="s">
        <v>1858</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1886</v>
      </c>
      <c r="C1379" s="154">
        <v>100315</v>
      </c>
      <c r="D1379" s="157">
        <v>44826</v>
      </c>
      <c r="E1379" s="158">
        <v>58.754100000000001</v>
      </c>
      <c r="F1379" s="158">
        <v>-105.98439999999999</v>
      </c>
      <c r="G1379" s="158">
        <v>-44.153799999999997</v>
      </c>
      <c r="H1379" s="158">
        <v>-21.494399999999999</v>
      </c>
      <c r="I1379" s="158">
        <v>-15.9474</v>
      </c>
      <c r="J1379" s="158">
        <v>5.7675000000000001</v>
      </c>
      <c r="K1379" s="158">
        <v>9.5256000000000007</v>
      </c>
      <c r="L1379" s="158">
        <v>2.7262</v>
      </c>
      <c r="M1379" s="158">
        <v>2.0175999999999998</v>
      </c>
      <c r="N1379" s="158">
        <v>1.4242999999999999</v>
      </c>
      <c r="O1379" s="158">
        <v>4.5609000000000002</v>
      </c>
      <c r="P1379" s="158">
        <v>5.0115999999999996</v>
      </c>
      <c r="Q1379" s="158">
        <v>7.7797000000000001</v>
      </c>
      <c r="R1379" s="158">
        <v>2.3523999999999998</v>
      </c>
      <c r="S1379" t="s">
        <v>1858</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44826</v>
      </c>
      <c r="E1380" s="158">
        <v>73.128900000000002</v>
      </c>
      <c r="F1380" s="158">
        <v>-58.005099999999999</v>
      </c>
      <c r="G1380" s="158">
        <v>-16.581399999999999</v>
      </c>
      <c r="H1380" s="158">
        <v>-12.597200000000001</v>
      </c>
      <c r="I1380" s="158">
        <v>-11.5213</v>
      </c>
      <c r="J1380" s="158">
        <v>7.7125000000000004</v>
      </c>
      <c r="K1380" s="158">
        <v>9.9216999999999995</v>
      </c>
      <c r="L1380" s="158">
        <v>2.7183999999999999</v>
      </c>
      <c r="M1380" s="158">
        <v>1.7370000000000001</v>
      </c>
      <c r="N1380" s="158">
        <v>0.67569999999999997</v>
      </c>
      <c r="O1380" s="158">
        <v>5.0189000000000004</v>
      </c>
      <c r="P1380" s="158">
        <v>5.7492999999999999</v>
      </c>
      <c r="Q1380" s="158">
        <v>8.3877000000000006</v>
      </c>
      <c r="R1380" s="158">
        <v>2.5529000000000002</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44826</v>
      </c>
      <c r="E1381" s="158">
        <v>79.7517</v>
      </c>
      <c r="F1381" s="158">
        <v>-56.936799999999998</v>
      </c>
      <c r="G1381" s="158">
        <v>-15.4953</v>
      </c>
      <c r="H1381" s="158">
        <v>-11.5144</v>
      </c>
      <c r="I1381" s="158">
        <v>-10.4095</v>
      </c>
      <c r="J1381" s="158">
        <v>8.8399000000000001</v>
      </c>
      <c r="K1381" s="158">
        <v>11.069699999999999</v>
      </c>
      <c r="L1381" s="158">
        <v>3.8567999999999998</v>
      </c>
      <c r="M1381" s="158">
        <v>2.8740000000000001</v>
      </c>
      <c r="N1381" s="158">
        <v>1.8070999999999999</v>
      </c>
      <c r="O1381" s="158">
        <v>6.08</v>
      </c>
      <c r="P1381" s="158">
        <v>6.7202000000000002</v>
      </c>
      <c r="Q1381" s="158">
        <v>7.9524999999999997</v>
      </c>
      <c r="R1381" s="158">
        <v>3.7126000000000001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44826</v>
      </c>
      <c r="E1382" s="158">
        <v>60.885899999999999</v>
      </c>
      <c r="F1382" s="158">
        <v>-65.406000000000006</v>
      </c>
      <c r="G1382" s="158">
        <v>-20.726700000000001</v>
      </c>
      <c r="H1382" s="158">
        <v>-13.709099999999999</v>
      </c>
      <c r="I1382" s="158">
        <v>-9.2844999999999995</v>
      </c>
      <c r="J1382" s="158">
        <v>6.4241999999999999</v>
      </c>
      <c r="K1382" s="158">
        <v>9.0037000000000003</v>
      </c>
      <c r="L1382" s="158">
        <v>2.9514</v>
      </c>
      <c r="M1382" s="158">
        <v>2.5579000000000001</v>
      </c>
      <c r="N1382" s="158">
        <v>2.1764000000000001</v>
      </c>
      <c r="O1382" s="158">
        <v>7.4344999999999999</v>
      </c>
      <c r="P1382" s="158">
        <v>7.2762000000000002</v>
      </c>
      <c r="Q1382" s="158">
        <v>8.1561000000000003</v>
      </c>
      <c r="R1382" s="158">
        <v>4.5915999999999997</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44826</v>
      </c>
      <c r="E1383" s="158">
        <v>57.492899999999999</v>
      </c>
      <c r="F1383" s="158">
        <v>-66.096100000000007</v>
      </c>
      <c r="G1383" s="158">
        <v>-21.3994</v>
      </c>
      <c r="H1383" s="158">
        <v>-14.371600000000001</v>
      </c>
      <c r="I1383" s="158">
        <v>-9.9428999999999998</v>
      </c>
      <c r="J1383" s="158">
        <v>5.7685000000000004</v>
      </c>
      <c r="K1383" s="158">
        <v>8.3321000000000005</v>
      </c>
      <c r="L1383" s="158">
        <v>2.2856999999999998</v>
      </c>
      <c r="M1383" s="158">
        <v>1.8891</v>
      </c>
      <c r="N1383" s="158">
        <v>1.5055000000000001</v>
      </c>
      <c r="O1383" s="158">
        <v>6.7537000000000003</v>
      </c>
      <c r="P1383" s="158">
        <v>6.5263</v>
      </c>
      <c r="Q1383" s="158">
        <v>7.5857000000000001</v>
      </c>
      <c r="R1383" s="158">
        <v>3.911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44826</v>
      </c>
      <c r="E1384" s="158">
        <v>72.471500000000006</v>
      </c>
      <c r="F1384" s="158">
        <v>-95.192099999999996</v>
      </c>
      <c r="G1384" s="158">
        <v>-40.125399999999999</v>
      </c>
      <c r="H1384" s="158">
        <v>-33.648099999999999</v>
      </c>
      <c r="I1384" s="158">
        <v>-21.365100000000002</v>
      </c>
      <c r="J1384" s="158">
        <v>-1.3421000000000001</v>
      </c>
      <c r="K1384" s="158">
        <v>8.8119999999999994</v>
      </c>
      <c r="L1384" s="158">
        <v>0.76029999999999998</v>
      </c>
      <c r="M1384" s="158">
        <v>0.97409999999999997</v>
      </c>
      <c r="N1384" s="158">
        <v>0.96150000000000002</v>
      </c>
      <c r="O1384" s="158">
        <v>6.1344000000000003</v>
      </c>
      <c r="P1384" s="158">
        <v>5.9714</v>
      </c>
      <c r="Q1384" s="158">
        <v>7.8117999999999999</v>
      </c>
      <c r="R1384" s="158">
        <v>3.2320000000000002</v>
      </c>
      <c r="S1384" t="s">
        <v>1858</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44826</v>
      </c>
      <c r="E1385" s="158">
        <v>66.866799999999998</v>
      </c>
      <c r="F1385" s="158">
        <v>-96.090900000000005</v>
      </c>
      <c r="G1385" s="158">
        <v>-41.001100000000001</v>
      </c>
      <c r="H1385" s="158">
        <v>-34.510199999999998</v>
      </c>
      <c r="I1385" s="158">
        <v>-22.1937</v>
      </c>
      <c r="J1385" s="158">
        <v>-2.1654</v>
      </c>
      <c r="K1385" s="158">
        <v>7.9760999999999997</v>
      </c>
      <c r="L1385" s="158">
        <v>-0.03</v>
      </c>
      <c r="M1385" s="158">
        <v>0.21990000000000001</v>
      </c>
      <c r="N1385" s="158">
        <v>0.21759999999999999</v>
      </c>
      <c r="O1385" s="158">
        <v>5.2934000000000001</v>
      </c>
      <c r="P1385" s="158">
        <v>4.9813999999999998</v>
      </c>
      <c r="Q1385" s="158">
        <v>7.7615999999999996</v>
      </c>
      <c r="R1385" s="158">
        <v>2.4462000000000002</v>
      </c>
      <c r="S1385" t="s">
        <v>1858</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44826</v>
      </c>
      <c r="E1388" s="158">
        <v>64.691000000000003</v>
      </c>
      <c r="F1388" s="158">
        <v>-89.715699999999998</v>
      </c>
      <c r="G1388" s="158">
        <v>-27.790099999999999</v>
      </c>
      <c r="H1388" s="158">
        <v>-18.1128</v>
      </c>
      <c r="I1388" s="158">
        <v>-13.491300000000001</v>
      </c>
      <c r="J1388" s="158">
        <v>4.5476000000000001</v>
      </c>
      <c r="K1388" s="158">
        <v>7.7539999999999996</v>
      </c>
      <c r="L1388" s="158">
        <v>17.4069</v>
      </c>
      <c r="M1388" s="158">
        <v>11.3066</v>
      </c>
      <c r="N1388" s="158">
        <v>12.411899999999999</v>
      </c>
      <c r="O1388" s="158">
        <v>6.6708999999999996</v>
      </c>
      <c r="P1388" s="158">
        <v>3.6019999999999999</v>
      </c>
      <c r="Q1388" s="158">
        <v>6.7861000000000002</v>
      </c>
      <c r="R1388" s="158">
        <v>10.208</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44826</v>
      </c>
      <c r="E1389" s="158">
        <v>60.000500000000002</v>
      </c>
      <c r="F1389" s="158">
        <v>-90.053200000000004</v>
      </c>
      <c r="G1389" s="158">
        <v>-28.120699999999999</v>
      </c>
      <c r="H1389" s="158">
        <v>-18.4451</v>
      </c>
      <c r="I1389" s="158">
        <v>-13.8223</v>
      </c>
      <c r="J1389" s="158">
        <v>4.2145000000000001</v>
      </c>
      <c r="K1389" s="158">
        <v>7.4169</v>
      </c>
      <c r="L1389" s="158">
        <v>17.068300000000001</v>
      </c>
      <c r="M1389" s="158">
        <v>10.976699999999999</v>
      </c>
      <c r="N1389" s="158">
        <v>12.0725</v>
      </c>
      <c r="O1389" s="158">
        <v>6.1904000000000003</v>
      </c>
      <c r="P1389" s="158">
        <v>2.9607999999999999</v>
      </c>
      <c r="Q1389" s="158">
        <v>7.6580000000000004</v>
      </c>
      <c r="R1389" s="158">
        <v>9.7995999999999999</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-95.101626923076935</v>
      </c>
      <c r="G1390" s="160">
        <v>-33.257280769230775</v>
      </c>
      <c r="H1390" s="160">
        <v>-20.596138461538462</v>
      </c>
      <c r="I1390" s="160">
        <v>-16.593642307692306</v>
      </c>
      <c r="J1390" s="160">
        <v>0.81348076923076929</v>
      </c>
      <c r="K1390" s="160">
        <v>7.6085692307692305</v>
      </c>
      <c r="L1390" s="160">
        <v>2.1466730769230766</v>
      </c>
      <c r="M1390" s="160">
        <v>1.5888884615384613</v>
      </c>
      <c r="N1390" s="160">
        <v>1.5384923076923074</v>
      </c>
      <c r="O1390" s="160">
        <v>5.4230461538461538</v>
      </c>
      <c r="P1390" s="160">
        <v>5.3405230769230778</v>
      </c>
      <c r="Q1390" s="160">
        <v>7.5819423076923069</v>
      </c>
      <c r="R1390" s="160">
        <v>3.5026692307692309</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-95.641500000000008</v>
      </c>
      <c r="G1391" s="160">
        <v>-37.490850000000002</v>
      </c>
      <c r="H1391" s="160">
        <v>-21.246699999999997</v>
      </c>
      <c r="I1391" s="160">
        <v>-15.361800000000001</v>
      </c>
      <c r="J1391" s="160">
        <v>2.3427499999999997</v>
      </c>
      <c r="K1391" s="160">
        <v>8.0761000000000003</v>
      </c>
      <c r="L1391" s="160">
        <v>0.92674999999999996</v>
      </c>
      <c r="M1391" s="160">
        <v>1.1086499999999999</v>
      </c>
      <c r="N1391" s="160">
        <v>0.93049999999999999</v>
      </c>
      <c r="O1391" s="160">
        <v>5.4443000000000001</v>
      </c>
      <c r="P1391" s="160">
        <v>5.6179500000000004</v>
      </c>
      <c r="Q1391" s="160">
        <v>7.79575</v>
      </c>
      <c r="R1391" s="160">
        <v>3.1890499999999999</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44826</v>
      </c>
      <c r="E1394" s="158">
        <v>478.71</v>
      </c>
      <c r="F1394" s="158">
        <v>-0.13980000000000001</v>
      </c>
      <c r="G1394" s="158">
        <v>0.59470000000000001</v>
      </c>
      <c r="H1394" s="158">
        <v>-1.5506</v>
      </c>
      <c r="I1394" s="158">
        <v>0.12759999999999999</v>
      </c>
      <c r="J1394" s="158">
        <v>3.5362</v>
      </c>
      <c r="K1394" s="158">
        <v>18.322700000000001</v>
      </c>
      <c r="L1394" s="158">
        <v>5.2016999999999998</v>
      </c>
      <c r="M1394" s="158">
        <v>3.6393</v>
      </c>
      <c r="N1394" s="158">
        <v>4.6406000000000001</v>
      </c>
      <c r="O1394" s="158">
        <v>21.300599999999999</v>
      </c>
      <c r="P1394" s="158">
        <v>9.4974000000000007</v>
      </c>
      <c r="Q1394" s="158">
        <v>21.359200000000001</v>
      </c>
      <c r="R1394" s="158">
        <v>35.362900000000003</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44826</v>
      </c>
      <c r="E1395" s="158">
        <v>520.66</v>
      </c>
      <c r="F1395" s="158">
        <v>-0.13619999999999999</v>
      </c>
      <c r="G1395" s="158">
        <v>0.60289999999999999</v>
      </c>
      <c r="H1395" s="158">
        <v>-1.5263</v>
      </c>
      <c r="I1395" s="158">
        <v>0.16930000000000001</v>
      </c>
      <c r="J1395" s="158">
        <v>3.6284000000000001</v>
      </c>
      <c r="K1395" s="158">
        <v>18.633800000000001</v>
      </c>
      <c r="L1395" s="158">
        <v>5.6942000000000004</v>
      </c>
      <c r="M1395" s="158">
        <v>4.3552999999999997</v>
      </c>
      <c r="N1395" s="158">
        <v>5.5956000000000001</v>
      </c>
      <c r="O1395" s="158">
        <v>22.414000000000001</v>
      </c>
      <c r="P1395" s="158">
        <v>10.500299999999999</v>
      </c>
      <c r="Q1395" s="158">
        <v>16.288499999999999</v>
      </c>
      <c r="R1395" s="158">
        <v>36.593000000000004</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44826</v>
      </c>
      <c r="E1396" s="158">
        <v>78.94</v>
      </c>
      <c r="F1396" s="158">
        <v>0.30499999999999999</v>
      </c>
      <c r="G1396" s="158">
        <v>1.1921999999999999</v>
      </c>
      <c r="H1396" s="158">
        <v>-1.2633000000000001</v>
      </c>
      <c r="I1396" s="158">
        <v>-1.2699999999999999E-2</v>
      </c>
      <c r="J1396" s="158">
        <v>3.7728000000000002</v>
      </c>
      <c r="K1396" s="158">
        <v>20.758800000000001</v>
      </c>
      <c r="L1396" s="158">
        <v>6.6036000000000001</v>
      </c>
      <c r="M1396" s="158">
        <v>3.9641999999999999</v>
      </c>
      <c r="N1396" s="158">
        <v>1.9764999999999999</v>
      </c>
      <c r="O1396" s="158">
        <v>25.127199999999998</v>
      </c>
      <c r="P1396" s="158">
        <v>19.096599999999999</v>
      </c>
      <c r="Q1396" s="158">
        <v>19.732099999999999</v>
      </c>
      <c r="R1396" s="158">
        <v>31.934999999999999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44826</v>
      </c>
      <c r="E1397" s="158">
        <v>70</v>
      </c>
      <c r="F1397" s="158">
        <v>0.3009</v>
      </c>
      <c r="G1397" s="158">
        <v>1.1853</v>
      </c>
      <c r="H1397" s="158">
        <v>-1.2971999999999999</v>
      </c>
      <c r="I1397" s="158">
        <v>-5.7099999999999998E-2</v>
      </c>
      <c r="J1397" s="158">
        <v>3.673</v>
      </c>
      <c r="K1397" s="158">
        <v>20.378299999999999</v>
      </c>
      <c r="L1397" s="158">
        <v>5.9161999999999999</v>
      </c>
      <c r="M1397" s="158">
        <v>2.9563000000000001</v>
      </c>
      <c r="N1397" s="158">
        <v>0.64700000000000002</v>
      </c>
      <c r="O1397" s="158">
        <v>23.463999999999999</v>
      </c>
      <c r="P1397" s="158">
        <v>17.598299999999998</v>
      </c>
      <c r="Q1397" s="158">
        <v>18.264199999999999</v>
      </c>
      <c r="R1397" s="158">
        <v>30.204699999999999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1981</v>
      </c>
      <c r="C1398" s="154">
        <v>150212</v>
      </c>
      <c r="D1398" s="157">
        <v>44826</v>
      </c>
      <c r="E1398" s="158">
        <v>69.759600000000006</v>
      </c>
      <c r="F1398" s="158">
        <v>0.54120000000000001</v>
      </c>
      <c r="G1398" s="158">
        <v>1.1893</v>
      </c>
      <c r="H1398" s="158">
        <v>-0.93410000000000004</v>
      </c>
      <c r="I1398" s="158">
        <v>0.74880000000000002</v>
      </c>
      <c r="J1398" s="158">
        <v>6.0004</v>
      </c>
      <c r="K1398" s="158">
        <v>21.102799999999998</v>
      </c>
      <c r="L1398" s="158">
        <v>7.7755999999999998</v>
      </c>
      <c r="M1398" s="158">
        <v>10.3512</v>
      </c>
      <c r="N1398" s="158">
        <v>7.1313000000000004</v>
      </c>
      <c r="O1398" s="158">
        <v>27.620999999999999</v>
      </c>
      <c r="P1398" s="158">
        <v>14.3127</v>
      </c>
      <c r="Q1398" s="158">
        <v>19.3688</v>
      </c>
      <c r="R1398" s="158">
        <v>37.4863</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2003</v>
      </c>
      <c r="C1399" s="154">
        <v>150209</v>
      </c>
      <c r="D1399" s="157">
        <v>44826</v>
      </c>
      <c r="E1399" s="158">
        <v>61.099299999999999</v>
      </c>
      <c r="F1399" s="158">
        <v>0.53680000000000005</v>
      </c>
      <c r="G1399" s="158">
        <v>1.1758999999999999</v>
      </c>
      <c r="H1399" s="158">
        <v>-0.97309999999999997</v>
      </c>
      <c r="I1399" s="158">
        <v>0.67759999999999998</v>
      </c>
      <c r="J1399" s="158">
        <v>5.8444000000000003</v>
      </c>
      <c r="K1399" s="158">
        <v>20.593299999999999</v>
      </c>
      <c r="L1399" s="158">
        <v>6.9130000000000003</v>
      </c>
      <c r="M1399" s="158">
        <v>9.0708000000000002</v>
      </c>
      <c r="N1399" s="158">
        <v>5.48</v>
      </c>
      <c r="O1399" s="158">
        <v>25.729099999999999</v>
      </c>
      <c r="P1399" s="158">
        <v>12.574999999999999</v>
      </c>
      <c r="Q1399" s="158">
        <v>11.666</v>
      </c>
      <c r="R1399" s="158">
        <v>35.388199999999998</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44826</v>
      </c>
      <c r="E1402" s="158">
        <v>97.766000000000005</v>
      </c>
      <c r="F1402" s="158">
        <v>0.4924</v>
      </c>
      <c r="G1402" s="158">
        <v>1.5834999999999999</v>
      </c>
      <c r="H1402" s="158">
        <v>-0.96140000000000003</v>
      </c>
      <c r="I1402" s="158">
        <v>2.86E-2</v>
      </c>
      <c r="J1402" s="158">
        <v>4.1993</v>
      </c>
      <c r="K1402" s="158">
        <v>19.6998</v>
      </c>
      <c r="L1402" s="158">
        <v>5.6359000000000004</v>
      </c>
      <c r="M1402" s="158">
        <v>2.4531999999999998</v>
      </c>
      <c r="N1402" s="158">
        <v>-1.4992000000000001</v>
      </c>
      <c r="O1402" s="158">
        <v>20.119399999999999</v>
      </c>
      <c r="P1402" s="158">
        <v>12.4316</v>
      </c>
      <c r="Q1402" s="158">
        <v>17.606300000000001</v>
      </c>
      <c r="R1402" s="158">
        <v>23.322500000000002</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44826</v>
      </c>
      <c r="E1403" s="158">
        <v>90.302000000000007</v>
      </c>
      <c r="F1403" s="158">
        <v>0.48959999999999998</v>
      </c>
      <c r="G1403" s="158">
        <v>1.5748</v>
      </c>
      <c r="H1403" s="158">
        <v>-0.98140000000000005</v>
      </c>
      <c r="I1403" s="158">
        <v>-0.01</v>
      </c>
      <c r="J1403" s="158">
        <v>4.1113</v>
      </c>
      <c r="K1403" s="158">
        <v>19.395</v>
      </c>
      <c r="L1403" s="158">
        <v>5.1001000000000003</v>
      </c>
      <c r="M1403" s="158">
        <v>1.6822999999999999</v>
      </c>
      <c r="N1403" s="158">
        <v>-2.4836999999999998</v>
      </c>
      <c r="O1403" s="158">
        <v>18.979399999999998</v>
      </c>
      <c r="P1403" s="158">
        <v>11.397500000000001</v>
      </c>
      <c r="Q1403" s="158">
        <v>14.8779</v>
      </c>
      <c r="R1403" s="158">
        <v>22.1082</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44826</v>
      </c>
      <c r="E1404" s="158">
        <v>60.686999999999998</v>
      </c>
      <c r="F1404" s="158">
        <v>0.25769999999999998</v>
      </c>
      <c r="G1404" s="158">
        <v>1.0876999999999999</v>
      </c>
      <c r="H1404" s="158">
        <v>-1.8152999999999999</v>
      </c>
      <c r="I1404" s="158">
        <v>3.9600000000000003E-2</v>
      </c>
      <c r="J1404" s="158">
        <v>5.8906999999999998</v>
      </c>
      <c r="K1404" s="158">
        <v>25.2104</v>
      </c>
      <c r="L1404" s="158">
        <v>11.7501</v>
      </c>
      <c r="M1404" s="158">
        <v>9.6046999999999993</v>
      </c>
      <c r="N1404" s="158">
        <v>11.7521</v>
      </c>
      <c r="O1404" s="158">
        <v>29.9267</v>
      </c>
      <c r="P1404" s="158">
        <v>17.589600000000001</v>
      </c>
      <c r="Q1404" s="158">
        <v>21.422000000000001</v>
      </c>
      <c r="R1404" s="158">
        <v>42.084299999999999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44826</v>
      </c>
      <c r="E1405" s="158">
        <v>54.088000000000001</v>
      </c>
      <c r="F1405" s="158">
        <v>0.25209999999999999</v>
      </c>
      <c r="G1405" s="158">
        <v>1.0745</v>
      </c>
      <c r="H1405" s="158">
        <v>-1.8455999999999999</v>
      </c>
      <c r="I1405" s="158">
        <v>-2.2200000000000001E-2</v>
      </c>
      <c r="J1405" s="158">
        <v>5.7480000000000002</v>
      </c>
      <c r="K1405" s="158">
        <v>24.712900000000001</v>
      </c>
      <c r="L1405" s="158">
        <v>10.877000000000001</v>
      </c>
      <c r="M1405" s="158">
        <v>8.3277000000000001</v>
      </c>
      <c r="N1405" s="158">
        <v>10.040100000000001</v>
      </c>
      <c r="O1405" s="158">
        <v>27.948599999999999</v>
      </c>
      <c r="P1405" s="158">
        <v>15.881</v>
      </c>
      <c r="Q1405" s="158">
        <v>12.1242</v>
      </c>
      <c r="R1405" s="158">
        <v>39.992199999999997</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44826</v>
      </c>
      <c r="E1406" s="158">
        <v>1558.3285000000001</v>
      </c>
      <c r="F1406" s="158">
        <v>2.7799999999999998E-2</v>
      </c>
      <c r="G1406" s="158">
        <v>1.1104000000000001</v>
      </c>
      <c r="H1406" s="158">
        <v>-1.1035999999999999</v>
      </c>
      <c r="I1406" s="158">
        <v>1.2683</v>
      </c>
      <c r="J1406" s="158">
        <v>6.2484000000000002</v>
      </c>
      <c r="K1406" s="158">
        <v>24.9848</v>
      </c>
      <c r="L1406" s="158">
        <v>10.717700000000001</v>
      </c>
      <c r="M1406" s="158">
        <v>5.7938999999999998</v>
      </c>
      <c r="N1406" s="158">
        <v>1.6468</v>
      </c>
      <c r="O1406" s="158">
        <v>18.764199999999999</v>
      </c>
      <c r="P1406" s="158">
        <v>11.2661</v>
      </c>
      <c r="Q1406" s="158">
        <v>19.141100000000002</v>
      </c>
      <c r="R1406" s="158">
        <v>31.8492</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44826</v>
      </c>
      <c r="E1407" s="158">
        <v>1711.3652</v>
      </c>
      <c r="F1407" s="158">
        <v>0.03</v>
      </c>
      <c r="G1407" s="158">
        <v>1.1171</v>
      </c>
      <c r="H1407" s="158">
        <v>-1.0885</v>
      </c>
      <c r="I1407" s="158">
        <v>1.2988</v>
      </c>
      <c r="J1407" s="158">
        <v>6.3196000000000003</v>
      </c>
      <c r="K1407" s="158">
        <v>25.238900000000001</v>
      </c>
      <c r="L1407" s="158">
        <v>11.170400000000001</v>
      </c>
      <c r="M1407" s="158">
        <v>6.4379999999999997</v>
      </c>
      <c r="N1407" s="158">
        <v>2.4603000000000002</v>
      </c>
      <c r="O1407" s="158">
        <v>19.735700000000001</v>
      </c>
      <c r="P1407" s="158">
        <v>12.258900000000001</v>
      </c>
      <c r="Q1407" s="158">
        <v>18.317299999999999</v>
      </c>
      <c r="R1407" s="158">
        <v>32.909999999999997</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44826</v>
      </c>
      <c r="E1408" s="158">
        <v>101.17</v>
      </c>
      <c r="F1408" s="158">
        <v>0.25769999999999998</v>
      </c>
      <c r="G1408" s="158">
        <v>0.97609999999999997</v>
      </c>
      <c r="H1408" s="158">
        <v>-1.5367999999999999</v>
      </c>
      <c r="I1408" s="158">
        <v>1.1113999999999999</v>
      </c>
      <c r="J1408" s="158">
        <v>5.8707000000000003</v>
      </c>
      <c r="K1408" s="158">
        <v>24.905899999999999</v>
      </c>
      <c r="L1408" s="158">
        <v>13.315099999999999</v>
      </c>
      <c r="M1408" s="158">
        <v>14.072800000000001</v>
      </c>
      <c r="N1408" s="158">
        <v>11.738200000000001</v>
      </c>
      <c r="O1408" s="158">
        <v>25.198399999999999</v>
      </c>
      <c r="P1408" s="158">
        <v>13.531499999999999</v>
      </c>
      <c r="Q1408" s="158">
        <v>16.381599999999999</v>
      </c>
      <c r="R1408" s="158">
        <v>37.997799999999998</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44826</v>
      </c>
      <c r="E1409" s="158">
        <v>109.352</v>
      </c>
      <c r="F1409" s="158">
        <v>0.25950000000000001</v>
      </c>
      <c r="G1409" s="158">
        <v>0.98160000000000003</v>
      </c>
      <c r="H1409" s="158">
        <v>-1.5237000000000001</v>
      </c>
      <c r="I1409" s="158">
        <v>1.1356999999999999</v>
      </c>
      <c r="J1409" s="158">
        <v>5.9273999999999996</v>
      </c>
      <c r="K1409" s="158">
        <v>25.1282</v>
      </c>
      <c r="L1409" s="158">
        <v>13.7212</v>
      </c>
      <c r="M1409" s="158">
        <v>14.6873</v>
      </c>
      <c r="N1409" s="158">
        <v>12.5298</v>
      </c>
      <c r="O1409" s="158">
        <v>26.059899999999999</v>
      </c>
      <c r="P1409" s="158">
        <v>14.4453</v>
      </c>
      <c r="Q1409" s="158">
        <v>19.938300000000002</v>
      </c>
      <c r="R1409" s="158">
        <v>38.9589</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44826</v>
      </c>
      <c r="E1410" s="158">
        <v>169.67</v>
      </c>
      <c r="F1410" s="158">
        <v>2.9499999999999998E-2</v>
      </c>
      <c r="G1410" s="158">
        <v>0.4975</v>
      </c>
      <c r="H1410" s="158">
        <v>-1.4234</v>
      </c>
      <c r="I1410" s="158">
        <v>0.33710000000000001</v>
      </c>
      <c r="J1410" s="158">
        <v>5.4244000000000003</v>
      </c>
      <c r="K1410" s="158">
        <v>19.992899999999999</v>
      </c>
      <c r="L1410" s="158">
        <v>10.1968</v>
      </c>
      <c r="M1410" s="158">
        <v>6.3962000000000003</v>
      </c>
      <c r="N1410" s="158">
        <v>5.4702999999999999</v>
      </c>
      <c r="O1410" s="158">
        <v>22.768599999999999</v>
      </c>
      <c r="P1410" s="158">
        <v>12.553699999999999</v>
      </c>
      <c r="Q1410" s="158">
        <v>17.123999999999999</v>
      </c>
      <c r="R1410" s="158">
        <v>36.689700000000002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44826</v>
      </c>
      <c r="E1411" s="158">
        <v>185.62</v>
      </c>
      <c r="F1411" s="158">
        <v>3.2300000000000002E-2</v>
      </c>
      <c r="G1411" s="158">
        <v>0.50900000000000001</v>
      </c>
      <c r="H1411" s="158">
        <v>-1.4076</v>
      </c>
      <c r="I1411" s="158">
        <v>0.37309999999999999</v>
      </c>
      <c r="J1411" s="158">
        <v>5.5138999999999996</v>
      </c>
      <c r="K1411" s="158">
        <v>20.282499999999999</v>
      </c>
      <c r="L1411" s="158">
        <v>10.751799999999999</v>
      </c>
      <c r="M1411" s="158">
        <v>7.1894999999999998</v>
      </c>
      <c r="N1411" s="158">
        <v>6.5007000000000001</v>
      </c>
      <c r="O1411" s="158">
        <v>23.916699999999999</v>
      </c>
      <c r="P1411" s="158">
        <v>13.6836</v>
      </c>
      <c r="Q1411" s="158">
        <v>19.0215</v>
      </c>
      <c r="R1411" s="158">
        <v>37.985100000000003</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44826</v>
      </c>
      <c r="E1412" s="158">
        <v>17.48</v>
      </c>
      <c r="F1412" s="158">
        <v>0.28689999999999999</v>
      </c>
      <c r="G1412" s="158">
        <v>0.98209999999999997</v>
      </c>
      <c r="H1412" s="158">
        <v>-1.7425999999999999</v>
      </c>
      <c r="I1412" s="158">
        <v>-0.4556</v>
      </c>
      <c r="J1412" s="158">
        <v>4.6079999999999997</v>
      </c>
      <c r="K1412" s="158">
        <v>22.2378</v>
      </c>
      <c r="L1412" s="158">
        <v>7.8346999999999998</v>
      </c>
      <c r="M1412" s="158">
        <v>2.1625000000000001</v>
      </c>
      <c r="N1412" s="158">
        <v>-0.73819999999999997</v>
      </c>
      <c r="O1412" s="158">
        <v>20.002300000000002</v>
      </c>
      <c r="P1412" s="158">
        <v>8.7676999999999996</v>
      </c>
      <c r="Q1412" s="158">
        <v>10.3697</v>
      </c>
      <c r="R1412" s="158">
        <v>29.644500000000001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44826</v>
      </c>
      <c r="E1413" s="158">
        <v>19.02</v>
      </c>
      <c r="F1413" s="158">
        <v>0.2636</v>
      </c>
      <c r="G1413" s="158">
        <v>0.95540000000000003</v>
      </c>
      <c r="H1413" s="158">
        <v>-1.7054</v>
      </c>
      <c r="I1413" s="158">
        <v>-0.47099999999999997</v>
      </c>
      <c r="J1413" s="158">
        <v>4.6779999999999999</v>
      </c>
      <c r="K1413" s="158">
        <v>22.4726</v>
      </c>
      <c r="L1413" s="158">
        <v>8.2527000000000008</v>
      </c>
      <c r="M1413" s="158">
        <v>2.8108</v>
      </c>
      <c r="N1413" s="158">
        <v>0.1053</v>
      </c>
      <c r="O1413" s="158">
        <v>20.998100000000001</v>
      </c>
      <c r="P1413" s="158">
        <v>10.256600000000001</v>
      </c>
      <c r="Q1413" s="158">
        <v>12.0284</v>
      </c>
      <c r="R1413" s="158">
        <v>30.724699999999999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44826</v>
      </c>
      <c r="E1414" s="158">
        <v>89.35</v>
      </c>
      <c r="F1414" s="158">
        <v>0.26929999999999998</v>
      </c>
      <c r="G1414" s="158">
        <v>1.2579</v>
      </c>
      <c r="H1414" s="158">
        <v>-1.1287</v>
      </c>
      <c r="I1414" s="158">
        <v>-0.1118</v>
      </c>
      <c r="J1414" s="158">
        <v>5.0434999999999999</v>
      </c>
      <c r="K1414" s="158">
        <v>20.596599999999999</v>
      </c>
      <c r="L1414" s="158">
        <v>5.9653999999999998</v>
      </c>
      <c r="M1414" s="158">
        <v>3.0209000000000001</v>
      </c>
      <c r="N1414" s="158">
        <v>4.5640999999999998</v>
      </c>
      <c r="O1414" s="158">
        <v>24.159199999999998</v>
      </c>
      <c r="P1414" s="158">
        <v>14.9306</v>
      </c>
      <c r="Q1414" s="158">
        <v>15.2407</v>
      </c>
      <c r="R1414" s="158">
        <v>30.768799999999999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44826</v>
      </c>
      <c r="E1415" s="158">
        <v>103.64</v>
      </c>
      <c r="F1415" s="158">
        <v>0.28060000000000002</v>
      </c>
      <c r="G1415" s="158">
        <v>1.2802</v>
      </c>
      <c r="H1415" s="158">
        <v>-1.0973999999999999</v>
      </c>
      <c r="I1415" s="158">
        <v>-5.79E-2</v>
      </c>
      <c r="J1415" s="158">
        <v>5.1756000000000002</v>
      </c>
      <c r="K1415" s="158">
        <v>21.032299999999999</v>
      </c>
      <c r="L1415" s="158">
        <v>6.7462999999999997</v>
      </c>
      <c r="M1415" s="158">
        <v>4.1817000000000002</v>
      </c>
      <c r="N1415" s="158">
        <v>6.1124000000000001</v>
      </c>
      <c r="O1415" s="158">
        <v>25.961099999999998</v>
      </c>
      <c r="P1415" s="158">
        <v>16.715499999999999</v>
      </c>
      <c r="Q1415" s="158">
        <v>19.9559</v>
      </c>
      <c r="R1415" s="158">
        <v>32.739800000000002</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1799</v>
      </c>
      <c r="C1416" s="154">
        <v>148733</v>
      </c>
      <c r="D1416" s="157">
        <v>44826</v>
      </c>
      <c r="E1416" s="158">
        <v>12.3314</v>
      </c>
      <c r="F1416" s="158">
        <v>0.1983</v>
      </c>
      <c r="G1416" s="158">
        <v>0.68500000000000005</v>
      </c>
      <c r="H1416" s="158">
        <v>-1.2468999999999999</v>
      </c>
      <c r="I1416" s="158">
        <v>0.31969999999999998</v>
      </c>
      <c r="J1416" s="158">
        <v>5.7408999999999999</v>
      </c>
      <c r="K1416" s="158">
        <v>23.997199999999999</v>
      </c>
      <c r="L1416" s="158">
        <v>13.701700000000001</v>
      </c>
      <c r="M1416" s="158">
        <v>7.7289000000000003</v>
      </c>
      <c r="N1416" s="158">
        <v>3.3161</v>
      </c>
      <c r="O1416" s="158"/>
      <c r="P1416" s="158"/>
      <c r="Q1416" s="158">
        <v>14.47</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1800</v>
      </c>
      <c r="C1417" s="154">
        <v>148732</v>
      </c>
      <c r="D1417" s="157">
        <v>44826</v>
      </c>
      <c r="E1417" s="158">
        <v>11.893700000000001</v>
      </c>
      <c r="F1417" s="158">
        <v>0.19289999999999999</v>
      </c>
      <c r="G1417" s="158">
        <v>0.66779999999999995</v>
      </c>
      <c r="H1417" s="158">
        <v>-1.2881</v>
      </c>
      <c r="I1417" s="158">
        <v>0.23769999999999999</v>
      </c>
      <c r="J1417" s="158">
        <v>5.5491000000000001</v>
      </c>
      <c r="K1417" s="158">
        <v>23.3185</v>
      </c>
      <c r="L1417" s="158">
        <v>12.3489</v>
      </c>
      <c r="M1417" s="158">
        <v>5.8582000000000001</v>
      </c>
      <c r="N1417" s="158">
        <v>0.94120000000000004</v>
      </c>
      <c r="O1417" s="158"/>
      <c r="P1417" s="158"/>
      <c r="Q1417" s="158">
        <v>11.833</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44826</v>
      </c>
      <c r="E1418" s="158">
        <v>78.082999999999998</v>
      </c>
      <c r="F1418" s="158">
        <v>0.2336</v>
      </c>
      <c r="G1418" s="158">
        <v>1.1569</v>
      </c>
      <c r="H1418" s="158">
        <v>-1.4265000000000001</v>
      </c>
      <c r="I1418" s="158">
        <v>-0.2198</v>
      </c>
      <c r="J1418" s="158">
        <v>4.4728000000000003</v>
      </c>
      <c r="K1418" s="158">
        <v>22.779699999999998</v>
      </c>
      <c r="L1418" s="158">
        <v>10.863</v>
      </c>
      <c r="M1418" s="158">
        <v>9.843</v>
      </c>
      <c r="N1418" s="158">
        <v>11.3324</v>
      </c>
      <c r="O1418" s="158">
        <v>27.1251</v>
      </c>
      <c r="P1418" s="158">
        <v>15.811400000000001</v>
      </c>
      <c r="Q1418" s="158">
        <v>14.1852</v>
      </c>
      <c r="R1418" s="158">
        <v>39.652099999999997</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44826</v>
      </c>
      <c r="E1419" s="158">
        <v>87.593000000000004</v>
      </c>
      <c r="F1419" s="158">
        <v>0.2369</v>
      </c>
      <c r="G1419" s="158">
        <v>1.1665000000000001</v>
      </c>
      <c r="H1419" s="158">
        <v>-1.4025000000000001</v>
      </c>
      <c r="I1419" s="158">
        <v>-0.17319999999999999</v>
      </c>
      <c r="J1419" s="158">
        <v>4.5811999999999999</v>
      </c>
      <c r="K1419" s="158">
        <v>23.160499999999999</v>
      </c>
      <c r="L1419" s="158">
        <v>11.5664</v>
      </c>
      <c r="M1419" s="158">
        <v>10.8828</v>
      </c>
      <c r="N1419" s="158">
        <v>12.735200000000001</v>
      </c>
      <c r="O1419" s="158">
        <v>28.731999999999999</v>
      </c>
      <c r="P1419" s="158">
        <v>17.250499999999999</v>
      </c>
      <c r="Q1419" s="158">
        <v>20.817399999999999</v>
      </c>
      <c r="R1419" s="158">
        <v>41.410899999999998</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44826</v>
      </c>
      <c r="E1420" s="158">
        <v>231.68</v>
      </c>
      <c r="F1420" s="158">
        <v>0.49890000000000001</v>
      </c>
      <c r="G1420" s="158">
        <v>1.3385</v>
      </c>
      <c r="H1420" s="158">
        <v>-0.97030000000000005</v>
      </c>
      <c r="I1420" s="158">
        <v>-0.27550000000000002</v>
      </c>
      <c r="J1420" s="158">
        <v>4.2710999999999997</v>
      </c>
      <c r="K1420" s="158">
        <v>17.891300000000001</v>
      </c>
      <c r="L1420" s="158">
        <v>6.5636000000000001</v>
      </c>
      <c r="M1420" s="158">
        <v>5.7126999999999999</v>
      </c>
      <c r="N1420" s="158">
        <v>1.5116000000000001</v>
      </c>
      <c r="O1420" s="158">
        <v>20.1264</v>
      </c>
      <c r="P1420" s="158">
        <v>10.323499999999999</v>
      </c>
      <c r="Q1420" s="158">
        <v>18.936800000000002</v>
      </c>
      <c r="R1420" s="158">
        <v>26.652999999999999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44826</v>
      </c>
      <c r="E1421" s="158">
        <v>211.29</v>
      </c>
      <c r="F1421" s="158">
        <v>0.49459999999999998</v>
      </c>
      <c r="G1421" s="158">
        <v>1.3284</v>
      </c>
      <c r="H1421" s="158">
        <v>-0.98880000000000001</v>
      </c>
      <c r="I1421" s="158">
        <v>-0.31609999999999999</v>
      </c>
      <c r="J1421" s="158">
        <v>4.1760999999999999</v>
      </c>
      <c r="K1421" s="158">
        <v>17.559699999999999</v>
      </c>
      <c r="L1421" s="158">
        <v>5.9682000000000004</v>
      </c>
      <c r="M1421" s="158">
        <v>4.8324999999999996</v>
      </c>
      <c r="N1421" s="158">
        <v>0.38009999999999999</v>
      </c>
      <c r="O1421" s="158">
        <v>18.746300000000002</v>
      </c>
      <c r="P1421" s="158">
        <v>9.1244999999999994</v>
      </c>
      <c r="Q1421" s="158">
        <v>18.323399999999999</v>
      </c>
      <c r="R1421" s="158">
        <v>25.234300000000001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44826</v>
      </c>
      <c r="E1422" s="158">
        <v>19.614100000000001</v>
      </c>
      <c r="F1422" s="158">
        <v>7.4499999999999997E-2</v>
      </c>
      <c r="G1422" s="158">
        <v>0.46050000000000002</v>
      </c>
      <c r="H1422" s="158">
        <v>-2.0074000000000001</v>
      </c>
      <c r="I1422" s="158">
        <v>-0.73229999999999995</v>
      </c>
      <c r="J1422" s="158">
        <v>4.0778999999999996</v>
      </c>
      <c r="K1422" s="158">
        <v>22.5154</v>
      </c>
      <c r="L1422" s="158">
        <v>7.8853999999999997</v>
      </c>
      <c r="M1422" s="158">
        <v>7.4992999999999999</v>
      </c>
      <c r="N1422" s="158">
        <v>9.0508000000000006</v>
      </c>
      <c r="O1422" s="158">
        <v>27.234200000000001</v>
      </c>
      <c r="P1422" s="158"/>
      <c r="Q1422" s="158">
        <v>15.601699999999999</v>
      </c>
      <c r="R1422" s="158">
        <v>38.142000000000003</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44826</v>
      </c>
      <c r="E1423" s="158">
        <v>18.086200000000002</v>
      </c>
      <c r="F1423" s="158">
        <v>6.9699999999999998E-2</v>
      </c>
      <c r="G1423" s="158">
        <v>0.44600000000000001</v>
      </c>
      <c r="H1423" s="158">
        <v>-2.0398000000000001</v>
      </c>
      <c r="I1423" s="158">
        <v>-0.79859999999999998</v>
      </c>
      <c r="J1423" s="158">
        <v>3.9245999999999999</v>
      </c>
      <c r="K1423" s="158">
        <v>21.979099999999999</v>
      </c>
      <c r="L1423" s="158">
        <v>6.9538000000000002</v>
      </c>
      <c r="M1423" s="158">
        <v>6.1284999999999998</v>
      </c>
      <c r="N1423" s="158">
        <v>7.194</v>
      </c>
      <c r="O1423" s="158">
        <v>25.156700000000001</v>
      </c>
      <c r="P1423" s="158"/>
      <c r="Q1423" s="158">
        <v>13.601599999999999</v>
      </c>
      <c r="R1423" s="158">
        <v>35.850999999999999</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44826</v>
      </c>
      <c r="E1424" s="158">
        <v>23.004000000000001</v>
      </c>
      <c r="F1424" s="158">
        <v>-0.1129</v>
      </c>
      <c r="G1424" s="158">
        <v>0.48930000000000001</v>
      </c>
      <c r="H1424" s="158">
        <v>-1.5407999999999999</v>
      </c>
      <c r="I1424" s="158">
        <v>-0.2082</v>
      </c>
      <c r="J1424" s="158">
        <v>3.6215999999999999</v>
      </c>
      <c r="K1424" s="158">
        <v>21.4893</v>
      </c>
      <c r="L1424" s="158">
        <v>8.8225999999999996</v>
      </c>
      <c r="M1424" s="158">
        <v>9.6264000000000003</v>
      </c>
      <c r="N1424" s="158">
        <v>9.0960999999999999</v>
      </c>
      <c r="O1424" s="158">
        <v>29.573</v>
      </c>
      <c r="P1424" s="158"/>
      <c r="Q1424" s="158">
        <v>30.236699999999999</v>
      </c>
      <c r="R1424" s="158">
        <v>42.264899999999997</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44826</v>
      </c>
      <c r="E1425" s="158">
        <v>21.949000000000002</v>
      </c>
      <c r="F1425" s="158">
        <v>-0.1138</v>
      </c>
      <c r="G1425" s="158">
        <v>0.48070000000000002</v>
      </c>
      <c r="H1425" s="158">
        <v>-1.5607</v>
      </c>
      <c r="I1425" s="158">
        <v>-0.2545</v>
      </c>
      <c r="J1425" s="158">
        <v>3.5135000000000001</v>
      </c>
      <c r="K1425" s="158">
        <v>21.124700000000001</v>
      </c>
      <c r="L1425" s="158">
        <v>8.1763999999999992</v>
      </c>
      <c r="M1425" s="158">
        <v>8.6262000000000008</v>
      </c>
      <c r="N1425" s="158">
        <v>7.7199</v>
      </c>
      <c r="O1425" s="158">
        <v>27.671299999999999</v>
      </c>
      <c r="P1425" s="158"/>
      <c r="Q1425" s="158">
        <v>28.312200000000001</v>
      </c>
      <c r="R1425" s="158">
        <v>40.316499999999998</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2059</v>
      </c>
      <c r="C1426" s="154">
        <v>127042</v>
      </c>
      <c r="D1426" s="157">
        <v>44826</v>
      </c>
      <c r="E1426" s="158">
        <v>59.320700000000002</v>
      </c>
      <c r="F1426" s="158">
        <v>0.21099999999999999</v>
      </c>
      <c r="G1426" s="158">
        <v>2.2496999999999998</v>
      </c>
      <c r="H1426" s="158">
        <v>0.89570000000000005</v>
      </c>
      <c r="I1426" s="158">
        <v>4.7351000000000001</v>
      </c>
      <c r="J1426" s="158">
        <v>9.7339000000000002</v>
      </c>
      <c r="K1426" s="158">
        <v>32.390999999999998</v>
      </c>
      <c r="L1426" s="158">
        <v>22.9908</v>
      </c>
      <c r="M1426" s="158">
        <v>21.658300000000001</v>
      </c>
      <c r="N1426" s="158">
        <v>29.819099999999999</v>
      </c>
      <c r="O1426" s="158">
        <v>29.549099999999999</v>
      </c>
      <c r="P1426" s="158">
        <v>17.21</v>
      </c>
      <c r="Q1426" s="158">
        <v>23.057700000000001</v>
      </c>
      <c r="R1426" s="158">
        <v>50.477200000000003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2060</v>
      </c>
      <c r="C1427" s="154">
        <v>127039</v>
      </c>
      <c r="D1427" s="157">
        <v>44826</v>
      </c>
      <c r="E1427" s="158">
        <v>53.380600000000001</v>
      </c>
      <c r="F1427" s="158">
        <v>0.20760000000000001</v>
      </c>
      <c r="G1427" s="158">
        <v>2.2397</v>
      </c>
      <c r="H1427" s="158">
        <v>0.873</v>
      </c>
      <c r="I1427" s="158">
        <v>4.6882000000000001</v>
      </c>
      <c r="J1427" s="158">
        <v>9.6248000000000005</v>
      </c>
      <c r="K1427" s="158">
        <v>32.003700000000002</v>
      </c>
      <c r="L1427" s="158">
        <v>22.2775</v>
      </c>
      <c r="M1427" s="158">
        <v>20.6281</v>
      </c>
      <c r="N1427" s="158">
        <v>28.342199999999998</v>
      </c>
      <c r="O1427" s="158">
        <v>28.004999999999999</v>
      </c>
      <c r="P1427" s="158">
        <v>15.785500000000001</v>
      </c>
      <c r="Q1427" s="158">
        <v>21.553799999999999</v>
      </c>
      <c r="R1427" s="158">
        <v>48.6524</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44826</v>
      </c>
      <c r="E1428" s="158">
        <v>2214.7624999999998</v>
      </c>
      <c r="F1428" s="158">
        <v>4.9099999999999998E-2</v>
      </c>
      <c r="G1428" s="158">
        <v>0.90629999999999999</v>
      </c>
      <c r="H1428" s="158">
        <v>-1.1111</v>
      </c>
      <c r="I1428" s="158">
        <v>0.82220000000000004</v>
      </c>
      <c r="J1428" s="158">
        <v>6.4892000000000003</v>
      </c>
      <c r="K1428" s="158">
        <v>23.1554</v>
      </c>
      <c r="L1428" s="158">
        <v>11.9024</v>
      </c>
      <c r="M1428" s="158">
        <v>10.5945</v>
      </c>
      <c r="N1428" s="158">
        <v>8.6411999999999995</v>
      </c>
      <c r="O1428" s="158">
        <v>27.139099999999999</v>
      </c>
      <c r="P1428" s="158">
        <v>15.660299999999999</v>
      </c>
      <c r="Q1428" s="158">
        <v>22.164000000000001</v>
      </c>
      <c r="R1428" s="158">
        <v>39.787199999999999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44826</v>
      </c>
      <c r="E1429" s="158">
        <v>2371.7894999999999</v>
      </c>
      <c r="F1429" s="158">
        <v>5.1900000000000002E-2</v>
      </c>
      <c r="G1429" s="158">
        <v>0.91469999999999996</v>
      </c>
      <c r="H1429" s="158">
        <v>-1.0921000000000001</v>
      </c>
      <c r="I1429" s="158">
        <v>0.85940000000000005</v>
      </c>
      <c r="J1429" s="158">
        <v>6.5734000000000004</v>
      </c>
      <c r="K1429" s="158">
        <v>23.410499999999999</v>
      </c>
      <c r="L1429" s="158">
        <v>12.368600000000001</v>
      </c>
      <c r="M1429" s="158">
        <v>11.247</v>
      </c>
      <c r="N1429" s="158">
        <v>9.5029000000000003</v>
      </c>
      <c r="O1429" s="158">
        <v>28.064699999999998</v>
      </c>
      <c r="P1429" s="158">
        <v>16.483799999999999</v>
      </c>
      <c r="Q1429" s="158">
        <v>17.224499999999999</v>
      </c>
      <c r="R1429" s="158">
        <v>40.851599999999998</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44826</v>
      </c>
      <c r="E1430" s="158">
        <v>51.28</v>
      </c>
      <c r="F1430" s="158">
        <v>0.50960000000000005</v>
      </c>
      <c r="G1430" s="158">
        <v>1.6452</v>
      </c>
      <c r="H1430" s="158">
        <v>-1.5172000000000001</v>
      </c>
      <c r="I1430" s="158">
        <v>-5.8500000000000003E-2</v>
      </c>
      <c r="J1430" s="158">
        <v>5.7755999999999998</v>
      </c>
      <c r="K1430" s="158">
        <v>23.954599999999999</v>
      </c>
      <c r="L1430" s="158">
        <v>11.14</v>
      </c>
      <c r="M1430" s="158">
        <v>8.5520999999999994</v>
      </c>
      <c r="N1430" s="158">
        <v>10.422000000000001</v>
      </c>
      <c r="O1430" s="158">
        <v>41.704999999999998</v>
      </c>
      <c r="P1430" s="158">
        <v>21.7867</v>
      </c>
      <c r="Q1430" s="158">
        <v>20.385899999999999</v>
      </c>
      <c r="R1430" s="158">
        <v>47.909199999999998</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44826</v>
      </c>
      <c r="E1431" s="158">
        <v>45.94</v>
      </c>
      <c r="F1431" s="158">
        <v>0.50319999999999998</v>
      </c>
      <c r="G1431" s="158">
        <v>1.6147</v>
      </c>
      <c r="H1431" s="158">
        <v>-1.5430999999999999</v>
      </c>
      <c r="I1431" s="158">
        <v>-0.1087</v>
      </c>
      <c r="J1431" s="158">
        <v>5.6334999999999997</v>
      </c>
      <c r="K1431" s="158">
        <v>23.461400000000001</v>
      </c>
      <c r="L1431" s="158">
        <v>10.247199999999999</v>
      </c>
      <c r="M1431" s="158">
        <v>7.2362000000000002</v>
      </c>
      <c r="N1431" s="158">
        <v>8.5794999999999995</v>
      </c>
      <c r="O1431" s="158">
        <v>39.2438</v>
      </c>
      <c r="P1431" s="158">
        <v>19.719899999999999</v>
      </c>
      <c r="Q1431" s="158">
        <v>18.892800000000001</v>
      </c>
      <c r="R1431" s="158">
        <v>45.266800000000003</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44826</v>
      </c>
      <c r="E1434" s="158">
        <v>136.40530000000001</v>
      </c>
      <c r="F1434" s="158">
        <v>-4.7E-2</v>
      </c>
      <c r="G1434" s="158">
        <v>0.38400000000000001</v>
      </c>
      <c r="H1434" s="158">
        <v>-0.75090000000000001</v>
      </c>
      <c r="I1434" s="158">
        <v>1.6194</v>
      </c>
      <c r="J1434" s="158">
        <v>9.1935000000000002</v>
      </c>
      <c r="K1434" s="158">
        <v>25.391999999999999</v>
      </c>
      <c r="L1434" s="158">
        <v>15.216900000000001</v>
      </c>
      <c r="M1434" s="158">
        <v>17.530100000000001</v>
      </c>
      <c r="N1434" s="158">
        <v>21.009599999999999</v>
      </c>
      <c r="O1434" s="158">
        <v>37.773800000000001</v>
      </c>
      <c r="P1434" s="158">
        <v>21.213899999999999</v>
      </c>
      <c r="Q1434" s="158">
        <v>12.87</v>
      </c>
      <c r="R1434" s="158">
        <v>48.852600000000002</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44826</v>
      </c>
      <c r="E1435" s="158">
        <v>147.0275</v>
      </c>
      <c r="F1435" s="158">
        <v>-4.1799999999999997E-2</v>
      </c>
      <c r="G1435" s="158">
        <v>0.39989999999999998</v>
      </c>
      <c r="H1435" s="158">
        <v>-0.7157</v>
      </c>
      <c r="I1435" s="158">
        <v>1.6916</v>
      </c>
      <c r="J1435" s="158">
        <v>9.3795999999999999</v>
      </c>
      <c r="K1435" s="158">
        <v>26.0351</v>
      </c>
      <c r="L1435" s="158">
        <v>16.348700000000001</v>
      </c>
      <c r="M1435" s="158">
        <v>19.279699999999998</v>
      </c>
      <c r="N1435" s="158">
        <v>23.4937</v>
      </c>
      <c r="O1435" s="158">
        <v>40.447600000000001</v>
      </c>
      <c r="P1435" s="158">
        <v>22.9177</v>
      </c>
      <c r="Q1435" s="158">
        <v>17.537299999999998</v>
      </c>
      <c r="R1435" s="158">
        <v>51.861600000000003</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44826</v>
      </c>
      <c r="E1436" s="158">
        <v>168.31530000000001</v>
      </c>
      <c r="F1436" s="158">
        <v>0.31680000000000003</v>
      </c>
      <c r="G1436" s="158">
        <v>1.4458</v>
      </c>
      <c r="H1436" s="158">
        <v>-1.2538</v>
      </c>
      <c r="I1436" s="158">
        <v>-4.1500000000000002E-2</v>
      </c>
      <c r="J1436" s="158">
        <v>5.8830999999999998</v>
      </c>
      <c r="K1436" s="158">
        <v>24.7637</v>
      </c>
      <c r="L1436" s="158">
        <v>15.148999999999999</v>
      </c>
      <c r="M1436" s="158">
        <v>13.013199999999999</v>
      </c>
      <c r="N1436" s="158">
        <v>17.6341</v>
      </c>
      <c r="O1436" s="158">
        <v>31.758400000000002</v>
      </c>
      <c r="P1436" s="158">
        <v>15.877599999999999</v>
      </c>
      <c r="Q1436" s="158">
        <v>20.320599999999999</v>
      </c>
      <c r="R1436" s="158">
        <v>46.943800000000003</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44826</v>
      </c>
      <c r="E1437" s="158">
        <v>153.91229999999999</v>
      </c>
      <c r="F1437" s="158">
        <v>0.3145</v>
      </c>
      <c r="G1437" s="158">
        <v>1.4389000000000001</v>
      </c>
      <c r="H1437" s="158">
        <v>-1.2693000000000001</v>
      </c>
      <c r="I1437" s="158">
        <v>-7.2900000000000006E-2</v>
      </c>
      <c r="J1437" s="158">
        <v>5.8094000000000001</v>
      </c>
      <c r="K1437" s="158">
        <v>24.499400000000001</v>
      </c>
      <c r="L1437" s="158">
        <v>14.648899999999999</v>
      </c>
      <c r="M1437" s="158">
        <v>12.2606</v>
      </c>
      <c r="N1437" s="158">
        <v>16.597799999999999</v>
      </c>
      <c r="O1437" s="158">
        <v>30.581399999999999</v>
      </c>
      <c r="P1437" s="158">
        <v>14.7972</v>
      </c>
      <c r="Q1437" s="158">
        <v>16.912299999999998</v>
      </c>
      <c r="R1437" s="158">
        <v>45.645000000000003</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119581</v>
      </c>
      <c r="D1438" s="157">
        <v>44826</v>
      </c>
      <c r="E1438" s="158">
        <v>820.37720000000002</v>
      </c>
      <c r="F1438" s="158">
        <v>0.1036</v>
      </c>
      <c r="G1438" s="158">
        <v>1.0911999999999999</v>
      </c>
      <c r="H1438" s="158">
        <v>-1.4874000000000001</v>
      </c>
      <c r="I1438" s="158">
        <v>0.308</v>
      </c>
      <c r="J1438" s="158">
        <v>6.4706999999999999</v>
      </c>
      <c r="K1438" s="158">
        <v>26.371200000000002</v>
      </c>
      <c r="L1438" s="158">
        <v>12.6488</v>
      </c>
      <c r="M1438" s="158">
        <v>12.3779</v>
      </c>
      <c r="N1438" s="158">
        <v>9.6976999999999993</v>
      </c>
      <c r="O1438" s="158">
        <v>21.388300000000001</v>
      </c>
      <c r="P1438" s="158">
        <v>10.476699999999999</v>
      </c>
      <c r="Q1438" s="158">
        <v>17.300799999999999</v>
      </c>
      <c r="R1438" s="158">
        <v>35.793799999999997</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2061</v>
      </c>
      <c r="C1439" s="154">
        <v>101539</v>
      </c>
      <c r="D1439" s="157">
        <v>44826</v>
      </c>
      <c r="E1439" s="158">
        <v>769.36689999999999</v>
      </c>
      <c r="F1439" s="158">
        <v>0.1011</v>
      </c>
      <c r="G1439" s="158">
        <v>1.0833999999999999</v>
      </c>
      <c r="H1439" s="158">
        <v>-1.5051000000000001</v>
      </c>
      <c r="I1439" s="158">
        <v>0.27189999999999998</v>
      </c>
      <c r="J1439" s="158">
        <v>6.3853</v>
      </c>
      <c r="K1439" s="158">
        <v>26.068899999999999</v>
      </c>
      <c r="L1439" s="158">
        <v>12.1081</v>
      </c>
      <c r="M1439" s="158">
        <v>11.5824</v>
      </c>
      <c r="N1439" s="158">
        <v>8.7149000000000001</v>
      </c>
      <c r="O1439" s="158">
        <v>20.383199999999999</v>
      </c>
      <c r="P1439" s="158">
        <v>9.5863999999999994</v>
      </c>
      <c r="Q1439" s="158">
        <v>23.9969</v>
      </c>
      <c r="R1439" s="158">
        <v>34.637099999999997</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1123</v>
      </c>
      <c r="C1440" s="154">
        <v>102328</v>
      </c>
      <c r="D1440" s="157">
        <v>44826</v>
      </c>
      <c r="E1440" s="158">
        <v>252.3955</v>
      </c>
      <c r="F1440" s="158">
        <v>0.27050000000000002</v>
      </c>
      <c r="G1440" s="158">
        <v>1.0219</v>
      </c>
      <c r="H1440" s="158">
        <v>-1.2948999999999999</v>
      </c>
      <c r="I1440" s="158">
        <v>0.1125</v>
      </c>
      <c r="J1440" s="158">
        <v>4.1993</v>
      </c>
      <c r="K1440" s="158">
        <v>20.124700000000001</v>
      </c>
      <c r="L1440" s="158">
        <v>5.9722999999999997</v>
      </c>
      <c r="M1440" s="158">
        <v>5.4047999999999998</v>
      </c>
      <c r="N1440" s="158">
        <v>5.1571999999999996</v>
      </c>
      <c r="O1440" s="158">
        <v>23.069700000000001</v>
      </c>
      <c r="P1440" s="158">
        <v>13.527900000000001</v>
      </c>
      <c r="Q1440" s="158">
        <v>12.1082</v>
      </c>
      <c r="R1440" s="158">
        <v>32.965699999999998</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1124</v>
      </c>
      <c r="C1441" s="154">
        <v>119178</v>
      </c>
      <c r="D1441" s="157">
        <v>44826</v>
      </c>
      <c r="E1441" s="158">
        <v>277.4683</v>
      </c>
      <c r="F1441" s="158">
        <v>0.27410000000000001</v>
      </c>
      <c r="G1441" s="158">
        <v>1.034</v>
      </c>
      <c r="H1441" s="158">
        <v>-1.2689999999999999</v>
      </c>
      <c r="I1441" s="158">
        <v>0.16439999999999999</v>
      </c>
      <c r="J1441" s="158">
        <v>4.3201000000000001</v>
      </c>
      <c r="K1441" s="158">
        <v>20.529199999999999</v>
      </c>
      <c r="L1441" s="158">
        <v>6.6765999999999996</v>
      </c>
      <c r="M1441" s="158">
        <v>6.4394999999999998</v>
      </c>
      <c r="N1441" s="158">
        <v>6.5183</v>
      </c>
      <c r="O1441" s="158">
        <v>24.648099999999999</v>
      </c>
      <c r="P1441" s="158">
        <v>14.8857</v>
      </c>
      <c r="Q1441" s="158">
        <v>19.4346</v>
      </c>
      <c r="R1441" s="158">
        <v>34.633699999999997</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1125</v>
      </c>
      <c r="C1442" s="154">
        <v>118872</v>
      </c>
      <c r="D1442" s="157">
        <v>44826</v>
      </c>
      <c r="E1442" s="158">
        <v>79.489999999999995</v>
      </c>
      <c r="F1442" s="158">
        <v>7.5499999999999998E-2</v>
      </c>
      <c r="G1442" s="158">
        <v>0.67120000000000002</v>
      </c>
      <c r="H1442" s="158">
        <v>-2.13</v>
      </c>
      <c r="I1442" s="158">
        <v>-1.0209999999999999</v>
      </c>
      <c r="J1442" s="158">
        <v>4.4272</v>
      </c>
      <c r="K1442" s="158">
        <v>22.029499999999999</v>
      </c>
      <c r="L1442" s="158">
        <v>7.7245999999999997</v>
      </c>
      <c r="M1442" s="158">
        <v>7.5933999999999999</v>
      </c>
      <c r="N1442" s="158">
        <v>4.1809000000000003</v>
      </c>
      <c r="O1442" s="158">
        <v>23.380099999999999</v>
      </c>
      <c r="P1442" s="158">
        <v>13.173400000000001</v>
      </c>
      <c r="Q1442" s="158">
        <v>16.688300000000002</v>
      </c>
      <c r="R1442" s="158">
        <v>27.9299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1126</v>
      </c>
      <c r="C1443" s="154">
        <v>100477</v>
      </c>
      <c r="D1443" s="157">
        <v>44826</v>
      </c>
      <c r="E1443" s="158">
        <v>76.11</v>
      </c>
      <c r="F1443" s="158">
        <v>7.8899999999999998E-2</v>
      </c>
      <c r="G1443" s="158">
        <v>0.67459999999999998</v>
      </c>
      <c r="H1443" s="158">
        <v>-2.1345000000000001</v>
      </c>
      <c r="I1443" s="158">
        <v>-1.0273000000000001</v>
      </c>
      <c r="J1443" s="158">
        <v>4.4032999999999998</v>
      </c>
      <c r="K1443" s="158">
        <v>21.932099999999998</v>
      </c>
      <c r="L1443" s="158">
        <v>7.5608000000000004</v>
      </c>
      <c r="M1443" s="158">
        <v>7.3331999999999997</v>
      </c>
      <c r="N1443" s="158">
        <v>3.8193999999999999</v>
      </c>
      <c r="O1443" s="158">
        <v>22.930700000000002</v>
      </c>
      <c r="P1443" s="158">
        <v>12.71</v>
      </c>
      <c r="Q1443" s="158">
        <v>7.4995000000000003</v>
      </c>
      <c r="R1443" s="158">
        <v>27.4849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1127</v>
      </c>
      <c r="C1444" s="154">
        <v>148073</v>
      </c>
      <c r="D1444" s="157">
        <v>44826</v>
      </c>
      <c r="E1444" s="158">
        <v>30.41</v>
      </c>
      <c r="F1444" s="158">
        <v>0.36299999999999999</v>
      </c>
      <c r="G1444" s="158">
        <v>1.6376999999999999</v>
      </c>
      <c r="H1444" s="158">
        <v>-0.88009999999999999</v>
      </c>
      <c r="I1444" s="158">
        <v>0.13170000000000001</v>
      </c>
      <c r="J1444" s="158">
        <v>5.5903</v>
      </c>
      <c r="K1444" s="158">
        <v>24.325399999999998</v>
      </c>
      <c r="L1444" s="158">
        <v>12.6714</v>
      </c>
      <c r="M1444" s="158">
        <v>7.3799000000000001</v>
      </c>
      <c r="N1444" s="158">
        <v>9.0746000000000002</v>
      </c>
      <c r="O1444" s="158"/>
      <c r="P1444" s="158"/>
      <c r="Q1444" s="158">
        <v>55.991399999999999</v>
      </c>
      <c r="R1444" s="158">
        <v>40.341000000000001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1128</v>
      </c>
      <c r="C1445" s="154">
        <v>148071</v>
      </c>
      <c r="D1445" s="157">
        <v>44826</v>
      </c>
      <c r="E1445" s="158">
        <v>29.45</v>
      </c>
      <c r="F1445" s="158">
        <v>0.3407</v>
      </c>
      <c r="G1445" s="158">
        <v>1.6217999999999999</v>
      </c>
      <c r="H1445" s="158">
        <v>-0.90849999999999997</v>
      </c>
      <c r="I1445" s="158">
        <v>6.8000000000000005E-2</v>
      </c>
      <c r="J1445" s="158">
        <v>5.4421999999999997</v>
      </c>
      <c r="K1445" s="158">
        <v>23.843599999999999</v>
      </c>
      <c r="L1445" s="158">
        <v>11.764699999999999</v>
      </c>
      <c r="M1445" s="158">
        <v>6.1643999999999997</v>
      </c>
      <c r="N1445" s="158">
        <v>7.5209999999999999</v>
      </c>
      <c r="O1445" s="158"/>
      <c r="P1445" s="158"/>
      <c r="Q1445" s="158">
        <v>54.003799999999998</v>
      </c>
      <c r="R1445" s="158">
        <v>38.467199999999998</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1801</v>
      </c>
      <c r="C1446" s="154">
        <v>120726</v>
      </c>
      <c r="D1446" s="157">
        <v>44826</v>
      </c>
      <c r="E1446" s="158">
        <v>212.3629</v>
      </c>
      <c r="F1446" s="158">
        <v>0.28939999999999999</v>
      </c>
      <c r="G1446" s="158">
        <v>1.31</v>
      </c>
      <c r="H1446" s="158">
        <v>-1.3453999999999999</v>
      </c>
      <c r="I1446" s="158">
        <v>7.3499999999999996E-2</v>
      </c>
      <c r="J1446" s="158">
        <v>5.3003</v>
      </c>
      <c r="K1446" s="158">
        <v>23.280899999999999</v>
      </c>
      <c r="L1446" s="158">
        <v>10.278</v>
      </c>
      <c r="M1446" s="158">
        <v>6.8787000000000003</v>
      </c>
      <c r="N1446" s="158">
        <v>6.1241000000000003</v>
      </c>
      <c r="O1446" s="158">
        <v>28.137</v>
      </c>
      <c r="P1446" s="158">
        <v>14.995699999999999</v>
      </c>
      <c r="Q1446" s="158">
        <v>19.896599999999999</v>
      </c>
      <c r="R1446" s="158">
        <v>36.497</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1853</v>
      </c>
      <c r="C1447" s="154">
        <v>120727</v>
      </c>
      <c r="D1447" s="157">
        <v>44826</v>
      </c>
      <c r="E1447" s="158">
        <v>144.825072939807</v>
      </c>
      <c r="F1447" s="158">
        <v>0.28939999999999999</v>
      </c>
      <c r="G1447" s="158">
        <v>1.31</v>
      </c>
      <c r="H1447" s="158">
        <v>-1.3452999999999999</v>
      </c>
      <c r="I1447" s="158">
        <v>7.3499999999999996E-2</v>
      </c>
      <c r="J1447" s="158">
        <v>5.3003999999999998</v>
      </c>
      <c r="K1447" s="158">
        <v>23.280999999999999</v>
      </c>
      <c r="L1447" s="158">
        <v>10.277900000000001</v>
      </c>
      <c r="M1447" s="158">
        <v>6.8785999999999996</v>
      </c>
      <c r="N1447" s="158">
        <v>6.1241000000000003</v>
      </c>
      <c r="O1447" s="158">
        <v>28.138300000000001</v>
      </c>
      <c r="P1447" s="158">
        <v>14.996600000000001</v>
      </c>
      <c r="Q1447" s="158">
        <v>19.898</v>
      </c>
      <c r="R1447" s="158">
        <v>36.497199999999999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1802</v>
      </c>
      <c r="C1448" s="154">
        <v>102394</v>
      </c>
      <c r="D1448" s="157">
        <v>44826</v>
      </c>
      <c r="E1448" s="158">
        <v>195.57400000000001</v>
      </c>
      <c r="F1448" s="158">
        <v>0.28639999999999999</v>
      </c>
      <c r="G1448" s="158">
        <v>1.3008</v>
      </c>
      <c r="H1448" s="158">
        <v>-1.365</v>
      </c>
      <c r="I1448" s="158">
        <v>3.4700000000000002E-2</v>
      </c>
      <c r="J1448" s="158">
        <v>5.2115</v>
      </c>
      <c r="K1448" s="158">
        <v>22.9772</v>
      </c>
      <c r="L1448" s="158">
        <v>9.7142999999999997</v>
      </c>
      <c r="M1448" s="158">
        <v>6.0568</v>
      </c>
      <c r="N1448" s="158">
        <v>5.0515999999999996</v>
      </c>
      <c r="O1448" s="158">
        <v>26.942499999999999</v>
      </c>
      <c r="P1448" s="158">
        <v>13.9473</v>
      </c>
      <c r="Q1448" s="158">
        <v>15.821999999999999</v>
      </c>
      <c r="R1448" s="158">
        <v>35.178100000000001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1854</v>
      </c>
      <c r="C1449" s="154">
        <v>102393</v>
      </c>
      <c r="D1449" s="157">
        <v>44826</v>
      </c>
      <c r="E1449" s="158">
        <v>214.632703446676</v>
      </c>
      <c r="F1449" s="158">
        <v>0.28639999999999999</v>
      </c>
      <c r="G1449" s="158">
        <v>1.3008</v>
      </c>
      <c r="H1449" s="158">
        <v>-1.3649</v>
      </c>
      <c r="I1449" s="158">
        <v>3.4700000000000002E-2</v>
      </c>
      <c r="J1449" s="158">
        <v>5.2115</v>
      </c>
      <c r="K1449" s="158">
        <v>22.9773</v>
      </c>
      <c r="L1449" s="158">
        <v>9.7142999999999997</v>
      </c>
      <c r="M1449" s="158">
        <v>6.0568</v>
      </c>
      <c r="N1449" s="158">
        <v>5.0515999999999996</v>
      </c>
      <c r="O1449" s="158">
        <v>26.942599999999999</v>
      </c>
      <c r="P1449" s="158">
        <v>13.947699999999999</v>
      </c>
      <c r="Q1449" s="158">
        <v>18.0581</v>
      </c>
      <c r="R1449" s="158">
        <v>35.178100000000001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0.21622115384615392</v>
      </c>
      <c r="G1450" s="160">
        <v>1.0854615384615387</v>
      </c>
      <c r="H1450" s="160">
        <v>-1.2671615384615387</v>
      </c>
      <c r="I1450" s="160">
        <v>0.32799423076923079</v>
      </c>
      <c r="J1450" s="160">
        <v>5.413478846153847</v>
      </c>
      <c r="K1450" s="160">
        <v>22.851990384615384</v>
      </c>
      <c r="L1450" s="160">
        <v>10.238294230769231</v>
      </c>
      <c r="M1450" s="160">
        <v>8.3085250000000013</v>
      </c>
      <c r="N1450" s="160">
        <v>7.8466326923076917</v>
      </c>
      <c r="O1450" s="160">
        <v>26.141408333333345</v>
      </c>
      <c r="P1450" s="160">
        <v>14.443168181818187</v>
      </c>
      <c r="Q1450" s="160">
        <v>19.195438461538462</v>
      </c>
      <c r="R1450" s="160">
        <v>36.922432000000001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0.25769999999999998</v>
      </c>
      <c r="G1451" s="160">
        <v>1.1008</v>
      </c>
      <c r="H1451" s="160">
        <v>-1.32125</v>
      </c>
      <c r="I1451" s="160">
        <v>5.3800000000000001E-2</v>
      </c>
      <c r="J1451" s="160">
        <v>5.3624000000000001</v>
      </c>
      <c r="K1451" s="160">
        <v>22.977249999999998</v>
      </c>
      <c r="L1451" s="160">
        <v>10.262550000000001</v>
      </c>
      <c r="M1451" s="160">
        <v>7.2847</v>
      </c>
      <c r="N1451" s="160">
        <v>6.5095000000000001</v>
      </c>
      <c r="O1451" s="160">
        <v>25.845099999999999</v>
      </c>
      <c r="P1451" s="160">
        <v>14.379</v>
      </c>
      <c r="Q1451" s="160">
        <v>18.290749999999999</v>
      </c>
      <c r="R1451" s="160">
        <v>36.545100000000005</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1129</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1130</v>
      </c>
      <c r="B1454" s="154" t="s">
        <v>1131</v>
      </c>
      <c r="C1454" s="154">
        <v>101976</v>
      </c>
      <c r="D1454" s="157">
        <v>44826</v>
      </c>
      <c r="E1454" s="158">
        <v>302.04149999999998</v>
      </c>
      <c r="F1454" s="158">
        <v>-0.35039999999999999</v>
      </c>
      <c r="G1454" s="158">
        <v>-1.6674</v>
      </c>
      <c r="H1454" s="158">
        <v>1.9308000000000001</v>
      </c>
      <c r="I1454" s="158">
        <v>2.4977999999999998</v>
      </c>
      <c r="J1454" s="158">
        <v>4.2706999999999997</v>
      </c>
      <c r="K1454" s="158">
        <v>5.3284000000000002</v>
      </c>
      <c r="L1454" s="158">
        <v>4.1647999999999996</v>
      </c>
      <c r="M1454" s="158">
        <v>4.1898999999999997</v>
      </c>
      <c r="N1454" s="158">
        <v>4.0105000000000004</v>
      </c>
      <c r="O1454" s="158">
        <v>5.0937999999999999</v>
      </c>
      <c r="P1454" s="158">
        <v>6.2419000000000002</v>
      </c>
      <c r="Q1454" s="158">
        <v>6.7365000000000004</v>
      </c>
      <c r="R1454" s="158">
        <v>4.0374999999999996</v>
      </c>
      <c r="S1454" t="s">
        <v>1859</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1130</v>
      </c>
      <c r="B1455" s="154" t="s">
        <v>1132</v>
      </c>
      <c r="C1455" s="154">
        <v>119511</v>
      </c>
      <c r="D1455" s="157">
        <v>44826</v>
      </c>
      <c r="E1455" s="158">
        <v>304.90280000000001</v>
      </c>
      <c r="F1455" s="158">
        <v>-0.22739999999999999</v>
      </c>
      <c r="G1455" s="158">
        <v>-1.5481</v>
      </c>
      <c r="H1455" s="158">
        <v>2.0495999999999999</v>
      </c>
      <c r="I1455" s="158">
        <v>2.6183000000000001</v>
      </c>
      <c r="J1455" s="158">
        <v>4.3899999999999997</v>
      </c>
      <c r="K1455" s="158">
        <v>5.4512</v>
      </c>
      <c r="L1455" s="158">
        <v>4.2885</v>
      </c>
      <c r="M1455" s="158">
        <v>4.3146000000000004</v>
      </c>
      <c r="N1455" s="158">
        <v>4.1360000000000001</v>
      </c>
      <c r="O1455" s="158">
        <v>5.2172999999999998</v>
      </c>
      <c r="P1455" s="158">
        <v>6.3715999999999999</v>
      </c>
      <c r="Q1455" s="158">
        <v>7.3731</v>
      </c>
      <c r="R1455" s="158">
        <v>4.1565000000000003</v>
      </c>
      <c r="S1455" t="s">
        <v>1859</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1130</v>
      </c>
      <c r="B1456" s="154" t="s">
        <v>1133</v>
      </c>
      <c r="C1456" s="154">
        <v>147567</v>
      </c>
      <c r="D1456" s="157">
        <v>44826</v>
      </c>
      <c r="E1456" s="158">
        <v>1174.8905999999999</v>
      </c>
      <c r="F1456" s="158">
        <v>1.1464000000000001</v>
      </c>
      <c r="G1456" s="158">
        <v>-1.4817</v>
      </c>
      <c r="H1456" s="158">
        <v>2.0525000000000002</v>
      </c>
      <c r="I1456" s="158">
        <v>2.6227</v>
      </c>
      <c r="J1456" s="158">
        <v>4.3874000000000004</v>
      </c>
      <c r="K1456" s="158">
        <v>5.3380000000000001</v>
      </c>
      <c r="L1456" s="158">
        <v>4.3080999999999996</v>
      </c>
      <c r="M1456" s="158">
        <v>4.3301999999999996</v>
      </c>
      <c r="N1456" s="158">
        <v>4.1360000000000001</v>
      </c>
      <c r="O1456" s="158">
        <v>5.1285999999999996</v>
      </c>
      <c r="P1456" s="158"/>
      <c r="Q1456" s="158">
        <v>5.2816000000000001</v>
      </c>
      <c r="R1456" s="158">
        <v>4.1242000000000001</v>
      </c>
      <c r="S1456" t="s">
        <v>1858</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1130</v>
      </c>
      <c r="B1457" s="154" t="s">
        <v>1134</v>
      </c>
      <c r="C1457" s="154">
        <v>147568</v>
      </c>
      <c r="D1457" s="157">
        <v>44826</v>
      </c>
      <c r="E1457" s="158">
        <v>1169.4016999999999</v>
      </c>
      <c r="F1457" s="158">
        <v>0.99260000000000004</v>
      </c>
      <c r="G1457" s="158">
        <v>-1.6364000000000001</v>
      </c>
      <c r="H1457" s="158">
        <v>1.8979999999999999</v>
      </c>
      <c r="I1457" s="158">
        <v>2.4685999999999999</v>
      </c>
      <c r="J1457" s="158">
        <v>4.2328999999999999</v>
      </c>
      <c r="K1457" s="158">
        <v>5.1821000000000002</v>
      </c>
      <c r="L1457" s="158">
        <v>4.1504000000000003</v>
      </c>
      <c r="M1457" s="158">
        <v>4.1702000000000004</v>
      </c>
      <c r="N1457" s="158">
        <v>3.9781</v>
      </c>
      <c r="O1457" s="158">
        <v>4.9711999999999996</v>
      </c>
      <c r="P1457" s="158"/>
      <c r="Q1457" s="158">
        <v>5.1242999999999999</v>
      </c>
      <c r="R1457" s="158">
        <v>3.9643999999999999</v>
      </c>
      <c r="S1457" t="s">
        <v>1858</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1130</v>
      </c>
      <c r="B1458" s="154" t="s">
        <v>1982</v>
      </c>
      <c r="C1458" s="154">
        <v>147377</v>
      </c>
      <c r="D1458" s="157">
        <v>44826</v>
      </c>
      <c r="E1458" s="158">
        <v>1148.2505000000001</v>
      </c>
      <c r="F1458" s="158">
        <v>5.7290000000000001</v>
      </c>
      <c r="G1458" s="158">
        <v>-2.8189000000000002</v>
      </c>
      <c r="H1458" s="158">
        <v>0.33739999999999998</v>
      </c>
      <c r="I1458" s="158">
        <v>2.2334000000000001</v>
      </c>
      <c r="J1458" s="158">
        <v>3.6772999999999998</v>
      </c>
      <c r="K1458" s="158">
        <v>4.3933999999999997</v>
      </c>
      <c r="L1458" s="158">
        <v>3.5876000000000001</v>
      </c>
      <c r="M1458" s="158">
        <v>3.7509000000000001</v>
      </c>
      <c r="N1458" s="158">
        <v>3.6877</v>
      </c>
      <c r="O1458" s="158">
        <v>3.9897999999999998</v>
      </c>
      <c r="P1458" s="158"/>
      <c r="Q1458" s="158">
        <v>4.3276000000000003</v>
      </c>
      <c r="R1458" s="158">
        <v>3.4396</v>
      </c>
      <c r="S1458" t="s">
        <v>1859</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1130</v>
      </c>
      <c r="B1459" s="154" t="s">
        <v>1983</v>
      </c>
      <c r="C1459" s="154">
        <v>147382</v>
      </c>
      <c r="D1459" s="157">
        <v>44826</v>
      </c>
      <c r="E1459" s="158">
        <v>1137.8094000000001</v>
      </c>
      <c r="F1459" s="158">
        <v>5.5408999999999997</v>
      </c>
      <c r="G1459" s="158">
        <v>-3.0072000000000001</v>
      </c>
      <c r="H1459" s="158">
        <v>9.4899999999999998E-2</v>
      </c>
      <c r="I1459" s="158">
        <v>2.0221</v>
      </c>
      <c r="J1459" s="158">
        <v>3.4826000000000001</v>
      </c>
      <c r="K1459" s="158">
        <v>4.1982999999999997</v>
      </c>
      <c r="L1459" s="158">
        <v>3.3618000000000001</v>
      </c>
      <c r="M1459" s="158">
        <v>3.5270000000000001</v>
      </c>
      <c r="N1459" s="158">
        <v>3.4529999999999998</v>
      </c>
      <c r="O1459" s="158">
        <v>3.7</v>
      </c>
      <c r="P1459" s="158"/>
      <c r="Q1459" s="158">
        <v>4.0358999999999998</v>
      </c>
      <c r="R1459" s="158">
        <v>3.1587999999999998</v>
      </c>
      <c r="S1459" t="s">
        <v>1859</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1130</v>
      </c>
      <c r="B1460" s="154" t="s">
        <v>1135</v>
      </c>
      <c r="C1460" s="154">
        <v>119106</v>
      </c>
      <c r="D1460" s="157">
        <v>44826</v>
      </c>
      <c r="E1460" s="158">
        <v>44.384399999999999</v>
      </c>
      <c r="F1460" s="158">
        <v>-2.0558000000000001</v>
      </c>
      <c r="G1460" s="158">
        <v>-3.1789999999999998</v>
      </c>
      <c r="H1460" s="158">
        <v>1.3161</v>
      </c>
      <c r="I1460" s="158">
        <v>2.0222000000000002</v>
      </c>
      <c r="J1460" s="158">
        <v>3.9765999999999999</v>
      </c>
      <c r="K1460" s="158">
        <v>5.1952999999999996</v>
      </c>
      <c r="L1460" s="158">
        <v>3.1496</v>
      </c>
      <c r="M1460" s="158">
        <v>3.3824999999999998</v>
      </c>
      <c r="N1460" s="158">
        <v>3.3582000000000001</v>
      </c>
      <c r="O1460" s="158">
        <v>4.6681999999999997</v>
      </c>
      <c r="P1460" s="158">
        <v>5.8764000000000003</v>
      </c>
      <c r="Q1460" s="158">
        <v>6.9076000000000004</v>
      </c>
      <c r="R1460" s="158">
        <v>3.6739000000000002</v>
      </c>
      <c r="S1460" t="s">
        <v>1859</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1130</v>
      </c>
      <c r="B1461" s="154" t="s">
        <v>1136</v>
      </c>
      <c r="C1461" s="154">
        <v>100087</v>
      </c>
      <c r="D1461" s="157">
        <v>44826</v>
      </c>
      <c r="E1461" s="158">
        <v>43.353900000000003</v>
      </c>
      <c r="F1461" s="158">
        <v>-2.3572000000000002</v>
      </c>
      <c r="G1461" s="158">
        <v>-3.4228000000000001</v>
      </c>
      <c r="H1461" s="158">
        <v>1.0706</v>
      </c>
      <c r="I1461" s="158">
        <v>1.7692000000000001</v>
      </c>
      <c r="J1461" s="158">
        <v>3.7242999999999999</v>
      </c>
      <c r="K1461" s="158">
        <v>4.9344999999999999</v>
      </c>
      <c r="L1461" s="158">
        <v>2.8940000000000001</v>
      </c>
      <c r="M1461" s="158">
        <v>3.1284999999999998</v>
      </c>
      <c r="N1461" s="158">
        <v>3.1048</v>
      </c>
      <c r="O1461" s="158">
        <v>4.4297000000000004</v>
      </c>
      <c r="P1461" s="158">
        <v>5.6261000000000001</v>
      </c>
      <c r="Q1461" s="158">
        <v>6.5868000000000002</v>
      </c>
      <c r="R1461" s="158">
        <v>3.4316</v>
      </c>
      <c r="S1461" t="s">
        <v>1859</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1130</v>
      </c>
      <c r="B1462" s="154" t="s">
        <v>1649</v>
      </c>
      <c r="C1462" s="154">
        <v>140237</v>
      </c>
      <c r="D1462" s="157">
        <v>44826</v>
      </c>
      <c r="E1462" s="158">
        <v>25.684100000000001</v>
      </c>
      <c r="F1462" s="158">
        <v>1.1369</v>
      </c>
      <c r="G1462" s="158">
        <v>-7.4798999999999998</v>
      </c>
      <c r="H1462" s="158">
        <v>-1.2786999999999999</v>
      </c>
      <c r="I1462" s="158">
        <v>-0.10150000000000001</v>
      </c>
      <c r="J1462" s="158">
        <v>2.7431999999999999</v>
      </c>
      <c r="K1462" s="158">
        <v>4.4943999999999997</v>
      </c>
      <c r="L1462" s="158">
        <v>3.4687000000000001</v>
      </c>
      <c r="M1462" s="158">
        <v>3.6303999999999998</v>
      </c>
      <c r="N1462" s="158">
        <v>3.5507</v>
      </c>
      <c r="O1462" s="158">
        <v>5.2495000000000003</v>
      </c>
      <c r="P1462" s="158">
        <v>6.5141</v>
      </c>
      <c r="Q1462" s="158">
        <v>7.5115999999999996</v>
      </c>
      <c r="R1462" s="158">
        <v>3.6722000000000001</v>
      </c>
      <c r="S1462" t="s">
        <v>1859</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1130</v>
      </c>
      <c r="B1463" s="154" t="s">
        <v>1650</v>
      </c>
      <c r="C1463" s="154">
        <v>140230</v>
      </c>
      <c r="D1463" s="157">
        <v>44826</v>
      </c>
      <c r="E1463" s="158">
        <v>20.324400000000001</v>
      </c>
      <c r="F1463" s="158">
        <v>0.53879999999999995</v>
      </c>
      <c r="G1463" s="158">
        <v>-8.1956000000000007</v>
      </c>
      <c r="H1463" s="158">
        <v>-2.0003000000000002</v>
      </c>
      <c r="I1463" s="158">
        <v>-0.83350000000000002</v>
      </c>
      <c r="J1463" s="158">
        <v>2.0137</v>
      </c>
      <c r="K1463" s="158">
        <v>3.7498</v>
      </c>
      <c r="L1463" s="158">
        <v>2.7179000000000002</v>
      </c>
      <c r="M1463" s="158">
        <v>2.8614999999999999</v>
      </c>
      <c r="N1463" s="158">
        <v>2.7663000000000002</v>
      </c>
      <c r="O1463" s="158">
        <v>4.4477000000000002</v>
      </c>
      <c r="P1463" s="158">
        <v>5.8070000000000004</v>
      </c>
      <c r="Q1463" s="158">
        <v>5.1022999999999996</v>
      </c>
      <c r="R1463" s="158">
        <v>2.8797999999999999</v>
      </c>
      <c r="S1463" t="s">
        <v>1859</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1130</v>
      </c>
      <c r="B1464" s="154" t="s">
        <v>1651</v>
      </c>
      <c r="C1464" s="154">
        <v>140229</v>
      </c>
      <c r="D1464" s="157">
        <v>44826</v>
      </c>
      <c r="E1464" s="158">
        <v>23.7483</v>
      </c>
      <c r="F1464" s="158">
        <v>0.30740000000000001</v>
      </c>
      <c r="G1464" s="158">
        <v>-8.2426999999999992</v>
      </c>
      <c r="H1464" s="158">
        <v>-2.0411999999999999</v>
      </c>
      <c r="I1464" s="158">
        <v>-0.84499999999999997</v>
      </c>
      <c r="J1464" s="158">
        <v>2.0013999999999998</v>
      </c>
      <c r="K1464" s="158">
        <v>3.7454000000000001</v>
      </c>
      <c r="L1464" s="158">
        <v>2.7172000000000001</v>
      </c>
      <c r="M1464" s="158">
        <v>2.8643999999999998</v>
      </c>
      <c r="N1464" s="158">
        <v>2.77</v>
      </c>
      <c r="O1464" s="158">
        <v>4.4488000000000003</v>
      </c>
      <c r="P1464" s="158">
        <v>5.7781000000000002</v>
      </c>
      <c r="Q1464" s="158">
        <v>6.2591999999999999</v>
      </c>
      <c r="R1464" s="158">
        <v>2.8816000000000002</v>
      </c>
      <c r="S1464" t="s">
        <v>1859</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1130</v>
      </c>
      <c r="B1465" s="154" t="s">
        <v>1137</v>
      </c>
      <c r="C1465" s="154">
        <v>101357</v>
      </c>
      <c r="D1465" s="157">
        <v>44826</v>
      </c>
      <c r="E1465" s="158">
        <v>41.073700000000002</v>
      </c>
      <c r="F1465" s="158">
        <v>1.6884999999999999</v>
      </c>
      <c r="G1465" s="158">
        <v>-2.9910000000000001</v>
      </c>
      <c r="H1465" s="158">
        <v>0.96499999999999997</v>
      </c>
      <c r="I1465" s="158">
        <v>1.8039000000000001</v>
      </c>
      <c r="J1465" s="158">
        <v>3.7614999999999998</v>
      </c>
      <c r="K1465" s="158">
        <v>4.8544999999999998</v>
      </c>
      <c r="L1465" s="158">
        <v>3.7683</v>
      </c>
      <c r="M1465" s="158">
        <v>3.7437999999999998</v>
      </c>
      <c r="N1465" s="158">
        <v>3.6295999999999999</v>
      </c>
      <c r="O1465" s="158">
        <v>4.7337999999999996</v>
      </c>
      <c r="P1465" s="158">
        <v>5.9558</v>
      </c>
      <c r="Q1465" s="158">
        <v>7.09</v>
      </c>
      <c r="R1465" s="158">
        <v>3.6637</v>
      </c>
      <c r="S1465" t="s">
        <v>1859</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1130</v>
      </c>
      <c r="B1466" s="154" t="s">
        <v>1138</v>
      </c>
      <c r="C1466" s="154">
        <v>118506</v>
      </c>
      <c r="D1466" s="157">
        <v>44826</v>
      </c>
      <c r="E1466" s="158">
        <v>42.252400000000002</v>
      </c>
      <c r="F1466" s="158">
        <v>1.8142</v>
      </c>
      <c r="G1466" s="158">
        <v>-2.8500999999999999</v>
      </c>
      <c r="H1466" s="158">
        <v>1.1233</v>
      </c>
      <c r="I1466" s="158">
        <v>1.9698</v>
      </c>
      <c r="J1466" s="158">
        <v>3.9199000000000002</v>
      </c>
      <c r="K1466" s="158">
        <v>5.0214999999999996</v>
      </c>
      <c r="L1466" s="158">
        <v>3.9348000000000001</v>
      </c>
      <c r="M1466" s="158">
        <v>3.9113000000000002</v>
      </c>
      <c r="N1466" s="158">
        <v>3.7989000000000002</v>
      </c>
      <c r="O1466" s="158">
        <v>4.9005000000000001</v>
      </c>
      <c r="P1466" s="158">
        <v>6.1352000000000002</v>
      </c>
      <c r="Q1466" s="158">
        <v>7.4696999999999996</v>
      </c>
      <c r="R1466" s="158">
        <v>3.8298999999999999</v>
      </c>
      <c r="S1466" t="s">
        <v>1859</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1130</v>
      </c>
      <c r="B1467" s="154" t="s">
        <v>1139</v>
      </c>
      <c r="C1467" s="154">
        <v>101993</v>
      </c>
      <c r="D1467" s="157">
        <v>44826</v>
      </c>
      <c r="E1467" s="158">
        <v>4678.4647000000004</v>
      </c>
      <c r="F1467" s="158">
        <v>1.6103000000000001</v>
      </c>
      <c r="G1467" s="158">
        <v>-1.0086999999999999</v>
      </c>
      <c r="H1467" s="158">
        <v>2.2383999999999999</v>
      </c>
      <c r="I1467" s="158">
        <v>2.7583000000000002</v>
      </c>
      <c r="J1467" s="158">
        <v>4.3639000000000001</v>
      </c>
      <c r="K1467" s="158">
        <v>5.1338999999999997</v>
      </c>
      <c r="L1467" s="158">
        <v>4.1131000000000002</v>
      </c>
      <c r="M1467" s="158">
        <v>4.0934999999999997</v>
      </c>
      <c r="N1467" s="158">
        <v>3.9308000000000001</v>
      </c>
      <c r="O1467" s="158">
        <v>5.0246000000000004</v>
      </c>
      <c r="P1467" s="158">
        <v>6.0835999999999997</v>
      </c>
      <c r="Q1467" s="158">
        <v>6.9695999999999998</v>
      </c>
      <c r="R1467" s="158">
        <v>3.9323999999999999</v>
      </c>
      <c r="S1467" t="s">
        <v>1859</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1130</v>
      </c>
      <c r="B1468" s="154" t="s">
        <v>1140</v>
      </c>
      <c r="C1468" s="154">
        <v>119092</v>
      </c>
      <c r="D1468" s="157">
        <v>44826</v>
      </c>
      <c r="E1468" s="158">
        <v>4748.3793999999998</v>
      </c>
      <c r="F1468" s="158">
        <v>1.8103</v>
      </c>
      <c r="G1468" s="158">
        <v>-0.80889999999999995</v>
      </c>
      <c r="H1468" s="158">
        <v>2.4373999999999998</v>
      </c>
      <c r="I1468" s="158">
        <v>2.9523999999999999</v>
      </c>
      <c r="J1468" s="158">
        <v>4.5628000000000002</v>
      </c>
      <c r="K1468" s="158">
        <v>5.3324999999999996</v>
      </c>
      <c r="L1468" s="158">
        <v>4.3152999999999997</v>
      </c>
      <c r="M1468" s="158">
        <v>4.2827999999999999</v>
      </c>
      <c r="N1468" s="158">
        <v>4.1104000000000003</v>
      </c>
      <c r="O1468" s="158">
        <v>5.1984000000000004</v>
      </c>
      <c r="P1468" s="158">
        <v>6.2739000000000003</v>
      </c>
      <c r="Q1468" s="158">
        <v>7.2668999999999997</v>
      </c>
      <c r="R1468" s="158">
        <v>4.0946999999999996</v>
      </c>
      <c r="S1468" t="s">
        <v>1859</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1130</v>
      </c>
      <c r="B1469" s="154" t="s">
        <v>1141</v>
      </c>
      <c r="C1469" s="154">
        <v>103633</v>
      </c>
      <c r="D1469" s="157">
        <v>44826</v>
      </c>
      <c r="E1469" s="158">
        <v>310.06360000000001</v>
      </c>
      <c r="F1469" s="158">
        <v>1.8365</v>
      </c>
      <c r="G1469" s="158">
        <v>0.45129999999999998</v>
      </c>
      <c r="H1469" s="158">
        <v>2.9344999999999999</v>
      </c>
      <c r="I1469" s="158">
        <v>3.2968999999999999</v>
      </c>
      <c r="J1469" s="158">
        <v>4.6660000000000004</v>
      </c>
      <c r="K1469" s="158">
        <v>5.2027000000000001</v>
      </c>
      <c r="L1469" s="158">
        <v>4.1280999999999999</v>
      </c>
      <c r="M1469" s="158">
        <v>4.0724999999999998</v>
      </c>
      <c r="N1469" s="158">
        <v>3.9051</v>
      </c>
      <c r="O1469" s="158">
        <v>4.8959000000000001</v>
      </c>
      <c r="P1469" s="158">
        <v>6.0250000000000004</v>
      </c>
      <c r="Q1469" s="158">
        <v>7.0751999999999997</v>
      </c>
      <c r="R1469" s="158">
        <v>3.8885999999999998</v>
      </c>
      <c r="S1469" t="s">
        <v>1859</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1130</v>
      </c>
      <c r="B1470" s="154" t="s">
        <v>1142</v>
      </c>
      <c r="C1470" s="154">
        <v>120211</v>
      </c>
      <c r="D1470" s="157">
        <v>44826</v>
      </c>
      <c r="E1470" s="158">
        <v>312.95330000000001</v>
      </c>
      <c r="F1470" s="158">
        <v>1.9478</v>
      </c>
      <c r="G1470" s="158">
        <v>0.56759999999999999</v>
      </c>
      <c r="H1470" s="158">
        <v>3.0541999999999998</v>
      </c>
      <c r="I1470" s="158">
        <v>3.4167999999999998</v>
      </c>
      <c r="J1470" s="158">
        <v>4.7862</v>
      </c>
      <c r="K1470" s="158">
        <v>5.3242000000000003</v>
      </c>
      <c r="L1470" s="158">
        <v>4.2506000000000004</v>
      </c>
      <c r="M1470" s="158">
        <v>4.1962000000000002</v>
      </c>
      <c r="N1470" s="158">
        <v>4.0297999999999998</v>
      </c>
      <c r="O1470" s="158">
        <v>5.0210999999999997</v>
      </c>
      <c r="P1470" s="158">
        <v>6.1509</v>
      </c>
      <c r="Q1470" s="158">
        <v>7.2137000000000002</v>
      </c>
      <c r="R1470" s="158">
        <v>4.0133000000000001</v>
      </c>
      <c r="S1470" t="s">
        <v>1859</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1130</v>
      </c>
      <c r="B1471" s="154" t="s">
        <v>1143</v>
      </c>
      <c r="C1471" s="154">
        <v>118384</v>
      </c>
      <c r="D1471" s="157">
        <v>44826</v>
      </c>
      <c r="E1471" s="158">
        <v>35.586199999999998</v>
      </c>
      <c r="F1471" s="158">
        <v>1.9489000000000001</v>
      </c>
      <c r="G1471" s="158">
        <v>-0.92300000000000004</v>
      </c>
      <c r="H1471" s="158">
        <v>2.0522</v>
      </c>
      <c r="I1471" s="158">
        <v>2.4125999999999999</v>
      </c>
      <c r="J1471" s="158">
        <v>4.0837000000000003</v>
      </c>
      <c r="K1471" s="158">
        <v>5.1463999999999999</v>
      </c>
      <c r="L1471" s="158">
        <v>4.1150000000000002</v>
      </c>
      <c r="M1471" s="158">
        <v>4.1204000000000001</v>
      </c>
      <c r="N1471" s="158">
        <v>3.9361999999999999</v>
      </c>
      <c r="O1471" s="158">
        <v>4.7759</v>
      </c>
      <c r="P1471" s="158">
        <v>5.6135999999999999</v>
      </c>
      <c r="Q1471" s="158">
        <v>7.1436999999999999</v>
      </c>
      <c r="R1471" s="158">
        <v>3.8300999999999998</v>
      </c>
      <c r="S1471" t="s">
        <v>1859</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1130</v>
      </c>
      <c r="B1472" s="154" t="s">
        <v>1144</v>
      </c>
      <c r="C1472" s="154">
        <v>108756</v>
      </c>
      <c r="D1472" s="157">
        <v>44826</v>
      </c>
      <c r="E1472" s="158">
        <v>33.405200000000001</v>
      </c>
      <c r="F1472" s="158">
        <v>1.2019</v>
      </c>
      <c r="G1472" s="158">
        <v>-1.6387</v>
      </c>
      <c r="H1472" s="158">
        <v>1.3427</v>
      </c>
      <c r="I1472" s="158">
        <v>1.6947000000000001</v>
      </c>
      <c r="J1472" s="158">
        <v>3.3685999999999998</v>
      </c>
      <c r="K1472" s="158">
        <v>4.4398999999999997</v>
      </c>
      <c r="L1472" s="158">
        <v>3.4207999999999998</v>
      </c>
      <c r="M1472" s="158">
        <v>3.4256000000000002</v>
      </c>
      <c r="N1472" s="158">
        <v>3.2387999999999999</v>
      </c>
      <c r="O1472" s="158">
        <v>4.0286</v>
      </c>
      <c r="P1472" s="158">
        <v>4.8928000000000003</v>
      </c>
      <c r="Q1472" s="158">
        <v>6.3452000000000002</v>
      </c>
      <c r="R1472" s="158">
        <v>3.1194000000000002</v>
      </c>
      <c r="S1472" t="s">
        <v>1859</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1130</v>
      </c>
      <c r="B1473" s="154" t="s">
        <v>1145</v>
      </c>
      <c r="C1473" s="154">
        <v>144994</v>
      </c>
      <c r="D1473" s="157"/>
      <c r="E1473" s="158"/>
      <c r="F1473" s="158"/>
      <c r="G1473" s="158"/>
      <c r="H1473" s="158"/>
      <c r="I1473" s="158"/>
      <c r="J1473" s="158"/>
      <c r="K1473" s="158"/>
      <c r="L1473" s="158"/>
      <c r="M1473" s="158"/>
      <c r="N1473" s="158"/>
      <c r="O1473" s="158"/>
      <c r="P1473" s="158"/>
      <c r="Q1473" s="158"/>
      <c r="R1473" s="158"/>
      <c r="S1473" t="s">
        <v>1859</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1130</v>
      </c>
      <c r="B1474" s="154" t="s">
        <v>1146</v>
      </c>
      <c r="C1474" s="154">
        <v>144997</v>
      </c>
      <c r="D1474" s="157"/>
      <c r="E1474" s="158"/>
      <c r="F1474" s="158"/>
      <c r="G1474" s="158"/>
      <c r="H1474" s="158"/>
      <c r="I1474" s="158"/>
      <c r="J1474" s="158"/>
      <c r="K1474" s="158"/>
      <c r="L1474" s="158"/>
      <c r="M1474" s="158"/>
      <c r="N1474" s="158"/>
      <c r="O1474" s="158"/>
      <c r="P1474" s="158"/>
      <c r="Q1474" s="158"/>
      <c r="R1474" s="158"/>
      <c r="S1474" t="s">
        <v>1859</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1130</v>
      </c>
      <c r="B1475" s="154" t="s">
        <v>1147</v>
      </c>
      <c r="C1475" s="154">
        <v>112123</v>
      </c>
      <c r="D1475" s="157">
        <v>44826</v>
      </c>
      <c r="E1475" s="158">
        <v>2508.9132</v>
      </c>
      <c r="F1475" s="158">
        <v>-0.81469999999999998</v>
      </c>
      <c r="G1475" s="158">
        <v>-2.6448</v>
      </c>
      <c r="H1475" s="158">
        <v>1.3109</v>
      </c>
      <c r="I1475" s="158">
        <v>1.5319</v>
      </c>
      <c r="J1475" s="158">
        <v>3.5600999999999998</v>
      </c>
      <c r="K1475" s="158">
        <v>4.9016999999999999</v>
      </c>
      <c r="L1475" s="158">
        <v>2.9024999999999999</v>
      </c>
      <c r="M1475" s="158">
        <v>3.1052</v>
      </c>
      <c r="N1475" s="158">
        <v>3.0524</v>
      </c>
      <c r="O1475" s="158">
        <v>4.3992000000000004</v>
      </c>
      <c r="P1475" s="158">
        <v>5.5488999999999997</v>
      </c>
      <c r="Q1475" s="158">
        <v>7.2876000000000003</v>
      </c>
      <c r="R1475" s="158">
        <v>3.3843000000000001</v>
      </c>
      <c r="S1475" t="s">
        <v>1859</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1130</v>
      </c>
      <c r="B1476" s="154" t="s">
        <v>1148</v>
      </c>
      <c r="C1476" s="154">
        <v>120507</v>
      </c>
      <c r="D1476" s="157">
        <v>44826</v>
      </c>
      <c r="E1476" s="158">
        <v>2577.3575999999998</v>
      </c>
      <c r="F1476" s="158">
        <v>-0.48570000000000002</v>
      </c>
      <c r="G1476" s="158">
        <v>-2.3149999999999999</v>
      </c>
      <c r="H1476" s="158">
        <v>1.6418999999999999</v>
      </c>
      <c r="I1476" s="158">
        <v>1.8627</v>
      </c>
      <c r="J1476" s="158">
        <v>3.8915999999999999</v>
      </c>
      <c r="K1476" s="158">
        <v>5.2336999999999998</v>
      </c>
      <c r="L1476" s="158">
        <v>3.2351000000000001</v>
      </c>
      <c r="M1476" s="158">
        <v>3.4487000000000001</v>
      </c>
      <c r="N1476" s="158">
        <v>3.4022999999999999</v>
      </c>
      <c r="O1476" s="158">
        <v>4.7454000000000001</v>
      </c>
      <c r="P1476" s="158">
        <v>5.8639000000000001</v>
      </c>
      <c r="Q1476" s="158">
        <v>7.516</v>
      </c>
      <c r="R1476" s="158">
        <v>3.7408999999999999</v>
      </c>
      <c r="S1476" t="s">
        <v>1859</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1130</v>
      </c>
      <c r="B1477" s="154" t="s">
        <v>1149</v>
      </c>
      <c r="C1477" s="154">
        <v>143598</v>
      </c>
      <c r="D1477" s="157"/>
      <c r="E1477" s="158"/>
      <c r="F1477" s="158"/>
      <c r="G1477" s="158"/>
      <c r="H1477" s="158"/>
      <c r="I1477" s="158"/>
      <c r="J1477" s="158"/>
      <c r="K1477" s="158"/>
      <c r="L1477" s="158"/>
      <c r="M1477" s="158"/>
      <c r="N1477" s="158"/>
      <c r="O1477" s="158"/>
      <c r="P1477" s="158"/>
      <c r="Q1477" s="158"/>
      <c r="R1477" s="158"/>
      <c r="S1477" t="s">
        <v>1859</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1130</v>
      </c>
      <c r="B1478" s="154" t="s">
        <v>1150</v>
      </c>
      <c r="C1478" s="154">
        <v>143597</v>
      </c>
      <c r="D1478" s="157"/>
      <c r="E1478" s="158"/>
      <c r="F1478" s="158"/>
      <c r="G1478" s="158"/>
      <c r="H1478" s="158"/>
      <c r="I1478" s="158"/>
      <c r="J1478" s="158"/>
      <c r="K1478" s="158"/>
      <c r="L1478" s="158"/>
      <c r="M1478" s="158"/>
      <c r="N1478" s="158"/>
      <c r="O1478" s="158"/>
      <c r="P1478" s="158"/>
      <c r="Q1478" s="158"/>
      <c r="R1478" s="158"/>
      <c r="S1478" t="s">
        <v>1859</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1130</v>
      </c>
      <c r="B1479" s="154" t="s">
        <v>1151</v>
      </c>
      <c r="C1479" s="154">
        <v>101893</v>
      </c>
      <c r="D1479" s="157">
        <v>44826</v>
      </c>
      <c r="E1479" s="158">
        <v>3673.1813000000002</v>
      </c>
      <c r="F1479" s="158">
        <v>0.82879999999999998</v>
      </c>
      <c r="G1479" s="158">
        <v>-2.0228000000000002</v>
      </c>
      <c r="H1479" s="158">
        <v>1.9128000000000001</v>
      </c>
      <c r="I1479" s="158">
        <v>2.6395</v>
      </c>
      <c r="J1479" s="158">
        <v>4.3072999999999997</v>
      </c>
      <c r="K1479" s="158">
        <v>5.1588000000000003</v>
      </c>
      <c r="L1479" s="158">
        <v>4.3293999999999997</v>
      </c>
      <c r="M1479" s="158">
        <v>4.2689000000000004</v>
      </c>
      <c r="N1479" s="158">
        <v>4.0724999999999998</v>
      </c>
      <c r="O1479" s="158">
        <v>4.7701000000000002</v>
      </c>
      <c r="P1479" s="158">
        <v>5.9757999999999996</v>
      </c>
      <c r="Q1479" s="158">
        <v>7.0091000000000001</v>
      </c>
      <c r="R1479" s="158">
        <v>3.9699</v>
      </c>
      <c r="S1479" t="s">
        <v>1859</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1130</v>
      </c>
      <c r="B1480" s="154" t="s">
        <v>1152</v>
      </c>
      <c r="C1480" s="154">
        <v>119746</v>
      </c>
      <c r="D1480" s="157">
        <v>44826</v>
      </c>
      <c r="E1480" s="158">
        <v>3695.3613999999998</v>
      </c>
      <c r="F1480" s="158">
        <v>0.93340000000000001</v>
      </c>
      <c r="G1480" s="158">
        <v>-1.9188000000000001</v>
      </c>
      <c r="H1480" s="158">
        <v>2.0167000000000002</v>
      </c>
      <c r="I1480" s="158">
        <v>2.7435</v>
      </c>
      <c r="J1480" s="158">
        <v>4.4104999999999999</v>
      </c>
      <c r="K1480" s="158">
        <v>5.2633000000000001</v>
      </c>
      <c r="L1480" s="158">
        <v>4.4184999999999999</v>
      </c>
      <c r="M1480" s="158">
        <v>4.3541999999999996</v>
      </c>
      <c r="N1480" s="158">
        <v>4.1562000000000001</v>
      </c>
      <c r="O1480" s="158">
        <v>4.8616999999999999</v>
      </c>
      <c r="P1480" s="158">
        <v>6.0540000000000003</v>
      </c>
      <c r="Q1480" s="158">
        <v>7.1817000000000002</v>
      </c>
      <c r="R1480" s="158">
        <v>4.0575000000000001</v>
      </c>
      <c r="S1480" t="s">
        <v>1859</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1130</v>
      </c>
      <c r="B1481" s="154" t="s">
        <v>1153</v>
      </c>
      <c r="C1481" s="154">
        <v>119431</v>
      </c>
      <c r="D1481" s="157">
        <v>44826</v>
      </c>
      <c r="E1481" s="158">
        <v>33.945402729863503</v>
      </c>
      <c r="F1481" s="158">
        <v>1.6129</v>
      </c>
      <c r="G1481" s="158">
        <v>-0.64510000000000001</v>
      </c>
      <c r="H1481" s="158">
        <v>2.4434</v>
      </c>
      <c r="I1481" s="158">
        <v>2.7793000000000001</v>
      </c>
      <c r="J1481" s="158">
        <v>4.3654999999999999</v>
      </c>
      <c r="K1481" s="158">
        <v>5.0347</v>
      </c>
      <c r="L1481" s="158">
        <v>3.8384</v>
      </c>
      <c r="M1481" s="158">
        <v>3.8704999999999998</v>
      </c>
      <c r="N1481" s="158">
        <v>3.7281</v>
      </c>
      <c r="O1481" s="158">
        <v>4.6561000000000003</v>
      </c>
      <c r="P1481" s="158">
        <v>6.0824999999999996</v>
      </c>
      <c r="Q1481" s="158">
        <v>7.4692999999999996</v>
      </c>
      <c r="R1481" s="158">
        <v>3.6383000000000001</v>
      </c>
      <c r="S1481" t="s">
        <v>1859</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1130</v>
      </c>
      <c r="B1482" s="154" t="s">
        <v>1154</v>
      </c>
      <c r="C1482" s="154">
        <v>114216</v>
      </c>
      <c r="D1482" s="157">
        <v>44826</v>
      </c>
      <c r="E1482" s="158">
        <v>32.629218539073101</v>
      </c>
      <c r="F1482" s="158">
        <v>1.1745000000000001</v>
      </c>
      <c r="G1482" s="158">
        <v>-1.1185</v>
      </c>
      <c r="H1482" s="158">
        <v>1.9421999999999999</v>
      </c>
      <c r="I1482" s="158">
        <v>2.2911000000000001</v>
      </c>
      <c r="J1482" s="158">
        <v>3.8826999999999998</v>
      </c>
      <c r="K1482" s="158">
        <v>4.5490000000000004</v>
      </c>
      <c r="L1482" s="158">
        <v>3.3681999999999999</v>
      </c>
      <c r="M1482" s="158">
        <v>3.3902999999999999</v>
      </c>
      <c r="N1482" s="158">
        <v>3.2404999999999999</v>
      </c>
      <c r="O1482" s="158">
        <v>4.157</v>
      </c>
      <c r="P1482" s="158">
        <v>5.5732999999999997</v>
      </c>
      <c r="Q1482" s="158">
        <v>7.1482000000000001</v>
      </c>
      <c r="R1482" s="158">
        <v>3.1473</v>
      </c>
      <c r="S1482" t="s">
        <v>1859</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1130</v>
      </c>
      <c r="B1483" s="154" t="s">
        <v>1155</v>
      </c>
      <c r="C1483" s="154">
        <v>103048</v>
      </c>
      <c r="D1483" s="157">
        <v>44826</v>
      </c>
      <c r="E1483" s="158">
        <v>3390.3247999999999</v>
      </c>
      <c r="F1483" s="158">
        <v>2.0661</v>
      </c>
      <c r="G1483" s="158">
        <v>-1.2376</v>
      </c>
      <c r="H1483" s="158">
        <v>2.5354000000000001</v>
      </c>
      <c r="I1483" s="158">
        <v>2.9662000000000002</v>
      </c>
      <c r="J1483" s="158">
        <v>4.5732999999999997</v>
      </c>
      <c r="K1483" s="158">
        <v>5.3922999999999996</v>
      </c>
      <c r="L1483" s="158">
        <v>4.4435000000000002</v>
      </c>
      <c r="M1483" s="158">
        <v>4.3912000000000004</v>
      </c>
      <c r="N1483" s="158">
        <v>4.1778000000000004</v>
      </c>
      <c r="O1483" s="158">
        <v>4.9447000000000001</v>
      </c>
      <c r="P1483" s="158">
        <v>6.1284999999999998</v>
      </c>
      <c r="Q1483" s="158">
        <v>7.3201999999999998</v>
      </c>
      <c r="R1483" s="158">
        <v>4.077</v>
      </c>
      <c r="S1483" t="s">
        <v>1859</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1130</v>
      </c>
      <c r="B1484" s="154" t="s">
        <v>1156</v>
      </c>
      <c r="C1484" s="154">
        <v>118719</v>
      </c>
      <c r="D1484" s="157">
        <v>44826</v>
      </c>
      <c r="E1484" s="158">
        <v>3421.6783</v>
      </c>
      <c r="F1484" s="158">
        <v>2.1964999999999999</v>
      </c>
      <c r="G1484" s="158">
        <v>-1.1174999999999999</v>
      </c>
      <c r="H1484" s="158">
        <v>2.6438999999999999</v>
      </c>
      <c r="I1484" s="158">
        <v>3.0706000000000002</v>
      </c>
      <c r="J1484" s="158">
        <v>4.6757</v>
      </c>
      <c r="K1484" s="158">
        <v>5.4943</v>
      </c>
      <c r="L1484" s="158">
        <v>4.5545999999999998</v>
      </c>
      <c r="M1484" s="158">
        <v>4.5004999999999997</v>
      </c>
      <c r="N1484" s="158">
        <v>4.2866</v>
      </c>
      <c r="O1484" s="158">
        <v>5.0510999999999999</v>
      </c>
      <c r="P1484" s="158">
        <v>6.2356999999999996</v>
      </c>
      <c r="Q1484" s="158">
        <v>7.2603999999999997</v>
      </c>
      <c r="R1484" s="158">
        <v>4.1833999999999998</v>
      </c>
      <c r="S1484" t="s">
        <v>1859</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1130</v>
      </c>
      <c r="B1485" s="154" t="s">
        <v>1157</v>
      </c>
      <c r="C1485" s="154">
        <v>148161</v>
      </c>
      <c r="D1485" s="157">
        <v>44826</v>
      </c>
      <c r="E1485" s="158">
        <v>1117.0632000000001</v>
      </c>
      <c r="F1485" s="158">
        <v>3.4180999999999999</v>
      </c>
      <c r="G1485" s="158">
        <v>0.49559999999999998</v>
      </c>
      <c r="H1485" s="158">
        <v>3.1695000000000002</v>
      </c>
      <c r="I1485" s="158">
        <v>3.4693000000000001</v>
      </c>
      <c r="J1485" s="158">
        <v>4.4612999999999996</v>
      </c>
      <c r="K1485" s="158">
        <v>4.9383999999999997</v>
      </c>
      <c r="L1485" s="158">
        <v>4.4561999999999999</v>
      </c>
      <c r="M1485" s="158">
        <v>4.3716999999999997</v>
      </c>
      <c r="N1485" s="158">
        <v>4.1284000000000001</v>
      </c>
      <c r="O1485" s="158"/>
      <c r="P1485" s="158"/>
      <c r="Q1485" s="158">
        <v>4.4405999999999999</v>
      </c>
      <c r="R1485" s="158">
        <v>4.0339999999999998</v>
      </c>
      <c r="S1485" t="s">
        <v>1859</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1130</v>
      </c>
      <c r="B1486" s="154" t="s">
        <v>1158</v>
      </c>
      <c r="C1486" s="154">
        <v>148159</v>
      </c>
      <c r="D1486" s="157">
        <v>44826</v>
      </c>
      <c r="E1486" s="158">
        <v>1094.3167000000001</v>
      </c>
      <c r="F1486" s="158">
        <v>2.8119999999999998</v>
      </c>
      <c r="G1486" s="158">
        <v>-0.1101</v>
      </c>
      <c r="H1486" s="158">
        <v>2.5613999999999999</v>
      </c>
      <c r="I1486" s="158">
        <v>2.8599000000000001</v>
      </c>
      <c r="J1486" s="158">
        <v>3.8540999999999999</v>
      </c>
      <c r="K1486" s="158">
        <v>4.3159999999999998</v>
      </c>
      <c r="L1486" s="158">
        <v>3.8325</v>
      </c>
      <c r="M1486" s="158">
        <v>3.6964999999999999</v>
      </c>
      <c r="N1486" s="158">
        <v>3.3902999999999999</v>
      </c>
      <c r="O1486" s="158"/>
      <c r="P1486" s="158"/>
      <c r="Q1486" s="158">
        <v>3.6006999999999998</v>
      </c>
      <c r="R1486" s="158">
        <v>3.2048000000000001</v>
      </c>
      <c r="S1486" t="s">
        <v>1859</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1130</v>
      </c>
      <c r="B1487" s="154" t="s">
        <v>1159</v>
      </c>
      <c r="C1487" s="154">
        <v>103464</v>
      </c>
      <c r="D1487" s="157"/>
      <c r="E1487" s="158"/>
      <c r="F1487" s="158"/>
      <c r="G1487" s="158"/>
      <c r="H1487" s="158"/>
      <c r="I1487" s="158"/>
      <c r="J1487" s="158"/>
      <c r="K1487" s="158"/>
      <c r="L1487" s="158"/>
      <c r="M1487" s="158"/>
      <c r="N1487" s="158"/>
      <c r="O1487" s="158"/>
      <c r="P1487" s="158"/>
      <c r="Q1487" s="158"/>
      <c r="R1487" s="158"/>
      <c r="S1487" t="s">
        <v>1858</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1130</v>
      </c>
      <c r="B1488" s="154" t="s">
        <v>1160</v>
      </c>
      <c r="C1488" s="154">
        <v>120845</v>
      </c>
      <c r="D1488" s="157"/>
      <c r="E1488" s="158"/>
      <c r="F1488" s="158"/>
      <c r="G1488" s="158"/>
      <c r="H1488" s="158"/>
      <c r="I1488" s="158"/>
      <c r="J1488" s="158"/>
      <c r="K1488" s="158"/>
      <c r="L1488" s="158"/>
      <c r="M1488" s="158"/>
      <c r="N1488" s="158"/>
      <c r="O1488" s="158"/>
      <c r="P1488" s="158"/>
      <c r="Q1488" s="158"/>
      <c r="R1488" s="158"/>
      <c r="S1488" t="s">
        <v>1858</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1130</v>
      </c>
      <c r="B1489" s="154" t="s">
        <v>1161</v>
      </c>
      <c r="C1489" s="154">
        <v>119821</v>
      </c>
      <c r="D1489" s="157">
        <v>44826</v>
      </c>
      <c r="E1489" s="158">
        <v>36.257300000000001</v>
      </c>
      <c r="F1489" s="158">
        <v>2.5169000000000001</v>
      </c>
      <c r="G1489" s="158">
        <v>-0.9395</v>
      </c>
      <c r="H1489" s="158">
        <v>2.2875999999999999</v>
      </c>
      <c r="I1489" s="158">
        <v>3.0164</v>
      </c>
      <c r="J1489" s="158">
        <v>4.5312999999999999</v>
      </c>
      <c r="K1489" s="158">
        <v>5.3543000000000003</v>
      </c>
      <c r="L1489" s="158">
        <v>4.2008999999999999</v>
      </c>
      <c r="M1489" s="158">
        <v>4.2229999999999999</v>
      </c>
      <c r="N1489" s="158">
        <v>4.0587999999999997</v>
      </c>
      <c r="O1489" s="158">
        <v>5.0648</v>
      </c>
      <c r="P1489" s="158">
        <v>6.1798000000000002</v>
      </c>
      <c r="Q1489" s="158">
        <v>7.5464000000000002</v>
      </c>
      <c r="R1489" s="158">
        <v>4.0732999999999997</v>
      </c>
      <c r="S1489" t="s">
        <v>1859</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1130</v>
      </c>
      <c r="B1490" s="154" t="s">
        <v>1162</v>
      </c>
      <c r="C1490" s="154">
        <v>102503</v>
      </c>
      <c r="D1490" s="157">
        <v>44826</v>
      </c>
      <c r="E1490" s="158">
        <v>34.265599999999999</v>
      </c>
      <c r="F1490" s="158">
        <v>2.024</v>
      </c>
      <c r="G1490" s="158">
        <v>-1.4556</v>
      </c>
      <c r="H1490" s="158">
        <v>1.7505999999999999</v>
      </c>
      <c r="I1490" s="158">
        <v>2.4828000000000001</v>
      </c>
      <c r="J1490" s="158">
        <v>3.9994999999999998</v>
      </c>
      <c r="K1490" s="158">
        <v>4.8177000000000003</v>
      </c>
      <c r="L1490" s="158">
        <v>3.665</v>
      </c>
      <c r="M1490" s="158">
        <v>3.6802000000000001</v>
      </c>
      <c r="N1490" s="158">
        <v>3.5108000000000001</v>
      </c>
      <c r="O1490" s="158">
        <v>4.5</v>
      </c>
      <c r="P1490" s="158">
        <v>5.5542999999999996</v>
      </c>
      <c r="Q1490" s="158">
        <v>6.9999000000000002</v>
      </c>
      <c r="R1490" s="158">
        <v>3.5337000000000001</v>
      </c>
      <c r="S1490" t="s">
        <v>1859</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1130</v>
      </c>
      <c r="B1491" s="154" t="s">
        <v>1163</v>
      </c>
      <c r="C1491" s="154">
        <v>145050</v>
      </c>
      <c r="D1491" s="157">
        <v>44826</v>
      </c>
      <c r="E1491" s="158">
        <v>12.376300000000001</v>
      </c>
      <c r="F1491" s="158">
        <v>5.8993000000000002</v>
      </c>
      <c r="G1491" s="158">
        <v>4.1303000000000001</v>
      </c>
      <c r="H1491" s="158">
        <v>4.5541</v>
      </c>
      <c r="I1491" s="158">
        <v>4.5157999999999996</v>
      </c>
      <c r="J1491" s="158">
        <v>5.1406000000000001</v>
      </c>
      <c r="K1491" s="158">
        <v>5.0285000000000002</v>
      </c>
      <c r="L1491" s="158">
        <v>4.4375</v>
      </c>
      <c r="M1491" s="158">
        <v>4.1417999999999999</v>
      </c>
      <c r="N1491" s="158">
        <v>3.9291999999999998</v>
      </c>
      <c r="O1491" s="158">
        <v>4.5442</v>
      </c>
      <c r="P1491" s="158"/>
      <c r="Q1491" s="158">
        <v>5.4861000000000004</v>
      </c>
      <c r="R1491" s="158">
        <v>3.7374000000000001</v>
      </c>
      <c r="S1491" t="s">
        <v>1859</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1130</v>
      </c>
      <c r="B1492" s="154" t="s">
        <v>1164</v>
      </c>
      <c r="C1492" s="154">
        <v>145042</v>
      </c>
      <c r="D1492" s="157">
        <v>44826</v>
      </c>
      <c r="E1492" s="158">
        <v>12.3308</v>
      </c>
      <c r="F1492" s="158">
        <v>5.625</v>
      </c>
      <c r="G1492" s="158">
        <v>3.948</v>
      </c>
      <c r="H1492" s="158">
        <v>4.4862000000000002</v>
      </c>
      <c r="I1492" s="158">
        <v>4.4264999999999999</v>
      </c>
      <c r="J1492" s="158">
        <v>5.0441000000000003</v>
      </c>
      <c r="K1492" s="158">
        <v>4.9351000000000003</v>
      </c>
      <c r="L1492" s="158">
        <v>4.3651999999999997</v>
      </c>
      <c r="M1492" s="158">
        <v>4.0610999999999997</v>
      </c>
      <c r="N1492" s="158">
        <v>3.8452999999999999</v>
      </c>
      <c r="O1492" s="158">
        <v>4.4644000000000004</v>
      </c>
      <c r="P1492" s="158"/>
      <c r="Q1492" s="158">
        <v>5.3887999999999998</v>
      </c>
      <c r="R1492" s="158">
        <v>3.6533000000000002</v>
      </c>
      <c r="S1492" t="s">
        <v>1859</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1130</v>
      </c>
      <c r="B1493" s="154" t="s">
        <v>1165</v>
      </c>
      <c r="C1493" s="154">
        <v>119424</v>
      </c>
      <c r="D1493" s="157">
        <v>44826</v>
      </c>
      <c r="E1493" s="158">
        <v>3902.8481000000002</v>
      </c>
      <c r="F1493" s="158">
        <v>2.7768999999999999</v>
      </c>
      <c r="G1493" s="158">
        <v>0.187</v>
      </c>
      <c r="H1493" s="158">
        <v>3.04</v>
      </c>
      <c r="I1493" s="158">
        <v>3.2650000000000001</v>
      </c>
      <c r="J1493" s="158">
        <v>4.8147000000000002</v>
      </c>
      <c r="K1493" s="158">
        <v>5.5060000000000002</v>
      </c>
      <c r="L1493" s="158">
        <v>4.4036</v>
      </c>
      <c r="M1493" s="158">
        <v>4.4211999999999998</v>
      </c>
      <c r="N1493" s="158">
        <v>4.2217000000000002</v>
      </c>
      <c r="O1493" s="158">
        <v>5.2293000000000003</v>
      </c>
      <c r="P1493" s="158">
        <v>4.7497999999999996</v>
      </c>
      <c r="Q1493" s="158">
        <v>6.4683000000000002</v>
      </c>
      <c r="R1493" s="158">
        <v>4.2838000000000003</v>
      </c>
      <c r="S1493" t="s">
        <v>1859</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1130</v>
      </c>
      <c r="B1494" s="154" t="s">
        <v>1166</v>
      </c>
      <c r="C1494" s="154">
        <v>101847</v>
      </c>
      <c r="D1494" s="157">
        <v>44826</v>
      </c>
      <c r="E1494" s="158">
        <v>3858.2977999999998</v>
      </c>
      <c r="F1494" s="158">
        <v>2.5194000000000001</v>
      </c>
      <c r="G1494" s="158">
        <v>-6.9699999999999998E-2</v>
      </c>
      <c r="H1494" s="158">
        <v>2.8294000000000001</v>
      </c>
      <c r="I1494" s="158">
        <v>3.0465</v>
      </c>
      <c r="J1494" s="158">
        <v>4.5686999999999998</v>
      </c>
      <c r="K1494" s="158">
        <v>5.2732999999999999</v>
      </c>
      <c r="L1494" s="158">
        <v>4.1554000000000002</v>
      </c>
      <c r="M1494" s="158">
        <v>4.1604000000000001</v>
      </c>
      <c r="N1494" s="158">
        <v>3.9672000000000001</v>
      </c>
      <c r="O1494" s="158">
        <v>5.0260999999999996</v>
      </c>
      <c r="P1494" s="158">
        <v>4.5823999999999998</v>
      </c>
      <c r="Q1494" s="158">
        <v>6.6443000000000003</v>
      </c>
      <c r="R1494" s="158">
        <v>4.0563000000000002</v>
      </c>
      <c r="S1494" t="s">
        <v>1859</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1130</v>
      </c>
      <c r="B1495" s="154" t="s">
        <v>1167</v>
      </c>
      <c r="C1495" s="154">
        <v>120299</v>
      </c>
      <c r="D1495" s="157">
        <v>44826</v>
      </c>
      <c r="E1495" s="158">
        <v>2541.5635000000002</v>
      </c>
      <c r="F1495" s="158">
        <v>1.7838000000000001</v>
      </c>
      <c r="G1495" s="158">
        <v>-6.6500000000000004E-2</v>
      </c>
      <c r="H1495" s="158">
        <v>2.6070000000000002</v>
      </c>
      <c r="I1495" s="158">
        <v>3.2118000000000002</v>
      </c>
      <c r="J1495" s="158">
        <v>4.6184000000000003</v>
      </c>
      <c r="K1495" s="158">
        <v>5.2880000000000003</v>
      </c>
      <c r="L1495" s="158">
        <v>4.3647999999999998</v>
      </c>
      <c r="M1495" s="158">
        <v>4.3628</v>
      </c>
      <c r="N1495" s="158">
        <v>4.1687000000000003</v>
      </c>
      <c r="O1495" s="158">
        <v>4.9953000000000003</v>
      </c>
      <c r="P1495" s="158">
        <v>6.1848999999999998</v>
      </c>
      <c r="Q1495" s="158">
        <v>7.2484000000000002</v>
      </c>
      <c r="R1495" s="158">
        <v>4.0926</v>
      </c>
      <c r="S1495" t="s">
        <v>1859</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1130</v>
      </c>
      <c r="B1496" s="154" t="s">
        <v>1168</v>
      </c>
      <c r="C1496" s="154">
        <v>112077</v>
      </c>
      <c r="D1496" s="157">
        <v>44826</v>
      </c>
      <c r="E1496" s="158">
        <v>2516.7302</v>
      </c>
      <c r="F1496" s="158">
        <v>1.7142999999999999</v>
      </c>
      <c r="G1496" s="158">
        <v>-0.1368</v>
      </c>
      <c r="H1496" s="158">
        <v>2.5369999999999999</v>
      </c>
      <c r="I1496" s="158">
        <v>3.1417999999999999</v>
      </c>
      <c r="J1496" s="158">
        <v>4.5480999999999998</v>
      </c>
      <c r="K1496" s="158">
        <v>5.2171000000000003</v>
      </c>
      <c r="L1496" s="158">
        <v>4.2838000000000003</v>
      </c>
      <c r="M1496" s="158">
        <v>4.2770999999999999</v>
      </c>
      <c r="N1496" s="158">
        <v>4.0804999999999998</v>
      </c>
      <c r="O1496" s="158">
        <v>4.8993000000000002</v>
      </c>
      <c r="P1496" s="158">
        <v>6.0738000000000003</v>
      </c>
      <c r="Q1496" s="158">
        <v>7.2346000000000004</v>
      </c>
      <c r="R1496" s="158">
        <v>4.0015999999999998</v>
      </c>
      <c r="S1496" t="s">
        <v>1859</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1.6989486486486485</v>
      </c>
      <c r="G1497" s="160">
        <v>-1.5923945945945945</v>
      </c>
      <c r="H1497" s="160">
        <v>1.8337135135135136</v>
      </c>
      <c r="I1497" s="160">
        <v>2.4351432432432425</v>
      </c>
      <c r="J1497" s="160">
        <v>4.0989243243243241</v>
      </c>
      <c r="K1497" s="160">
        <v>4.9775297297297314</v>
      </c>
      <c r="L1497" s="160">
        <v>3.8948567567567585</v>
      </c>
      <c r="M1497" s="160">
        <v>3.9113918918918915</v>
      </c>
      <c r="N1497" s="160">
        <v>3.7553567567567563</v>
      </c>
      <c r="O1497" s="160">
        <v>4.7494885714285706</v>
      </c>
      <c r="P1497" s="160">
        <v>5.8666758620689672</v>
      </c>
      <c r="Q1497" s="160">
        <v>6.5154351351351343</v>
      </c>
      <c r="R1497" s="160">
        <v>3.7476108108108108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1.7142999999999999</v>
      </c>
      <c r="G1498" s="160">
        <v>-1.4556</v>
      </c>
      <c r="H1498" s="160">
        <v>2.0495999999999999</v>
      </c>
      <c r="I1498" s="160">
        <v>2.6227</v>
      </c>
      <c r="J1498" s="160">
        <v>4.3072999999999997</v>
      </c>
      <c r="K1498" s="160">
        <v>5.1463999999999999</v>
      </c>
      <c r="L1498" s="160">
        <v>4.1280999999999999</v>
      </c>
      <c r="M1498" s="160">
        <v>4.0934999999999997</v>
      </c>
      <c r="N1498" s="160">
        <v>3.9291999999999998</v>
      </c>
      <c r="O1498" s="160">
        <v>4.8616999999999999</v>
      </c>
      <c r="P1498" s="160">
        <v>6.0250000000000004</v>
      </c>
      <c r="Q1498" s="160">
        <v>7.0091000000000001</v>
      </c>
      <c r="R1498" s="160">
        <v>3.8300999999999998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1169</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1170</v>
      </c>
      <c r="B1501" s="154" t="s">
        <v>1171</v>
      </c>
      <c r="C1501" s="154">
        <v>120524</v>
      </c>
      <c r="D1501" s="157">
        <v>44826</v>
      </c>
      <c r="E1501" s="158">
        <v>33.215699999999998</v>
      </c>
      <c r="F1501" s="158">
        <v>-0.13650000000000001</v>
      </c>
      <c r="G1501" s="158">
        <v>5.57E-2</v>
      </c>
      <c r="H1501" s="158">
        <v>-1.2299</v>
      </c>
      <c r="I1501" s="158">
        <v>-1.1942999999999999</v>
      </c>
      <c r="J1501" s="158">
        <v>0.1351</v>
      </c>
      <c r="K1501" s="158">
        <v>11.5276</v>
      </c>
      <c r="L1501" s="158">
        <v>-0.53600000000000003</v>
      </c>
      <c r="M1501" s="158">
        <v>-2.1383999999999999</v>
      </c>
      <c r="N1501" s="158">
        <v>-2.4582000000000002</v>
      </c>
      <c r="O1501" s="158">
        <v>15.290800000000001</v>
      </c>
      <c r="P1501" s="158">
        <v>12.0656</v>
      </c>
      <c r="Q1501" s="158">
        <v>10.398199999999999</v>
      </c>
      <c r="R1501" s="158">
        <v>19.797799999999999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1170</v>
      </c>
      <c r="B1502" s="154" t="s">
        <v>1172</v>
      </c>
      <c r="C1502" s="154">
        <v>113064</v>
      </c>
      <c r="D1502" s="157">
        <v>44826</v>
      </c>
      <c r="E1502" s="158">
        <v>29.5456</v>
      </c>
      <c r="F1502" s="158">
        <v>-0.1406</v>
      </c>
      <c r="G1502" s="158">
        <v>4.3700000000000003E-2</v>
      </c>
      <c r="H1502" s="158">
        <v>-1.2576000000000001</v>
      </c>
      <c r="I1502" s="158">
        <v>-1.2494000000000001</v>
      </c>
      <c r="J1502" s="158">
        <v>1.29E-2</v>
      </c>
      <c r="K1502" s="158">
        <v>11.1129</v>
      </c>
      <c r="L1502" s="158">
        <v>-1.2942</v>
      </c>
      <c r="M1502" s="158">
        <v>-3.2804000000000002</v>
      </c>
      <c r="N1502" s="158">
        <v>-3.9914000000000001</v>
      </c>
      <c r="O1502" s="158">
        <v>13.555300000000001</v>
      </c>
      <c r="P1502" s="158">
        <v>10.5969</v>
      </c>
      <c r="Q1502" s="158">
        <v>9.3741000000000003</v>
      </c>
      <c r="R1502" s="158">
        <v>17.883900000000001</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1170</v>
      </c>
      <c r="B1503" s="154" t="s">
        <v>1173</v>
      </c>
      <c r="C1503" s="154">
        <v>103131</v>
      </c>
      <c r="D1503" s="157">
        <v>44826</v>
      </c>
      <c r="E1503" s="158">
        <v>48.709000000000003</v>
      </c>
      <c r="F1503" s="158">
        <v>-0.17419999999999999</v>
      </c>
      <c r="G1503" s="158">
        <v>0.18920000000000001</v>
      </c>
      <c r="H1503" s="158">
        <v>-0.87309999999999999</v>
      </c>
      <c r="I1503" s="158">
        <v>-0.71140000000000003</v>
      </c>
      <c r="J1503" s="158">
        <v>0.76959999999999995</v>
      </c>
      <c r="K1503" s="158">
        <v>8.2830999999999992</v>
      </c>
      <c r="L1503" s="158">
        <v>3.5392000000000001</v>
      </c>
      <c r="M1503" s="158">
        <v>3.2736000000000001</v>
      </c>
      <c r="N1503" s="158">
        <v>3.8681999999999999</v>
      </c>
      <c r="O1503" s="158">
        <v>14.9847</v>
      </c>
      <c r="P1503" s="158">
        <v>10.1417</v>
      </c>
      <c r="Q1503" s="158">
        <v>9.6953999999999994</v>
      </c>
      <c r="R1503" s="158">
        <v>17.6843</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1170</v>
      </c>
      <c r="B1504" s="154" t="s">
        <v>1174</v>
      </c>
      <c r="C1504" s="154">
        <v>119131</v>
      </c>
      <c r="D1504" s="157">
        <v>44826</v>
      </c>
      <c r="E1504" s="158">
        <v>52.566000000000003</v>
      </c>
      <c r="F1504" s="158">
        <v>-0.1709</v>
      </c>
      <c r="G1504" s="158">
        <v>0.2001</v>
      </c>
      <c r="H1504" s="158">
        <v>-0.84689999999999999</v>
      </c>
      <c r="I1504" s="158">
        <v>-0.65769999999999995</v>
      </c>
      <c r="J1504" s="158">
        <v>0.89249999999999996</v>
      </c>
      <c r="K1504" s="158">
        <v>8.6433999999999997</v>
      </c>
      <c r="L1504" s="158">
        <v>4.2355999999999998</v>
      </c>
      <c r="M1504" s="158">
        <v>4.3597000000000001</v>
      </c>
      <c r="N1504" s="158">
        <v>5.3342000000000001</v>
      </c>
      <c r="O1504" s="158">
        <v>16.411899999999999</v>
      </c>
      <c r="P1504" s="158">
        <v>11.2196</v>
      </c>
      <c r="Q1504" s="158">
        <v>10.9374</v>
      </c>
      <c r="R1504" s="158">
        <v>19.320699999999999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1170</v>
      </c>
      <c r="B1505" s="154" t="s">
        <v>1175</v>
      </c>
      <c r="C1505" s="154">
        <v>101144</v>
      </c>
      <c r="D1505" s="157">
        <v>44826</v>
      </c>
      <c r="E1505" s="158">
        <v>453.77249999999998</v>
      </c>
      <c r="F1505" s="158">
        <v>-7.6100000000000001E-2</v>
      </c>
      <c r="G1505" s="158">
        <v>0.13170000000000001</v>
      </c>
      <c r="H1505" s="158">
        <v>-0.86780000000000002</v>
      </c>
      <c r="I1505" s="158">
        <v>3.7000000000000002E-3</v>
      </c>
      <c r="J1505" s="158">
        <v>1.6223000000000001</v>
      </c>
      <c r="K1505" s="158">
        <v>10.688800000000001</v>
      </c>
      <c r="L1505" s="158">
        <v>5.1444999999999999</v>
      </c>
      <c r="M1505" s="158">
        <v>12.2836</v>
      </c>
      <c r="N1505" s="158">
        <v>13.9</v>
      </c>
      <c r="O1505" s="158">
        <v>19.556100000000001</v>
      </c>
      <c r="P1505" s="158">
        <v>13.449400000000001</v>
      </c>
      <c r="Q1505" s="158">
        <v>21.123799999999999</v>
      </c>
      <c r="R1505" s="158">
        <v>32.8429</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1170</v>
      </c>
      <c r="B1506" s="154" t="s">
        <v>1176</v>
      </c>
      <c r="C1506" s="154">
        <v>120334</v>
      </c>
      <c r="D1506" s="157">
        <v>44826</v>
      </c>
      <c r="E1506" s="158">
        <v>489.17160000000001</v>
      </c>
      <c r="F1506" s="158">
        <v>-7.4200000000000002E-2</v>
      </c>
      <c r="G1506" s="158">
        <v>0.13730000000000001</v>
      </c>
      <c r="H1506" s="158">
        <v>-0.85509999999999997</v>
      </c>
      <c r="I1506" s="158">
        <v>2.9000000000000001E-2</v>
      </c>
      <c r="J1506" s="158">
        <v>1.6787000000000001</v>
      </c>
      <c r="K1506" s="158">
        <v>10.869300000000001</v>
      </c>
      <c r="L1506" s="158">
        <v>5.4885999999999999</v>
      </c>
      <c r="M1506" s="158">
        <v>12.828099999999999</v>
      </c>
      <c r="N1506" s="158">
        <v>14.6234</v>
      </c>
      <c r="O1506" s="158">
        <v>20.309899999999999</v>
      </c>
      <c r="P1506" s="158">
        <v>14.3216</v>
      </c>
      <c r="Q1506" s="158">
        <v>15.8325</v>
      </c>
      <c r="R1506" s="158">
        <v>33.6629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1170</v>
      </c>
      <c r="B1507" s="154" t="s">
        <v>1803</v>
      </c>
      <c r="C1507" s="154">
        <v>148454</v>
      </c>
      <c r="D1507" s="157">
        <v>44826</v>
      </c>
      <c r="E1507" s="158">
        <v>11.003399999999999</v>
      </c>
      <c r="F1507" s="158">
        <v>-6.0900000000000003E-2</v>
      </c>
      <c r="G1507" s="158">
        <v>9.64E-2</v>
      </c>
      <c r="H1507" s="158">
        <v>-0.9657</v>
      </c>
      <c r="I1507" s="158">
        <v>-0.67969999999999997</v>
      </c>
      <c r="J1507" s="158">
        <v>-0.73609999999999998</v>
      </c>
      <c r="K1507" s="158">
        <v>3.6286999999999998</v>
      </c>
      <c r="L1507" s="158">
        <v>-0.20949999999999999</v>
      </c>
      <c r="M1507" s="158">
        <v>-0.38390000000000002</v>
      </c>
      <c r="N1507" s="158">
        <v>0.8044</v>
      </c>
      <c r="O1507" s="158"/>
      <c r="P1507" s="158"/>
      <c r="Q1507" s="158">
        <v>4.5820999999999996</v>
      </c>
      <c r="R1507" s="158">
        <v>5.1280999999999999</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1170</v>
      </c>
      <c r="B1508" s="154" t="s">
        <v>1804</v>
      </c>
      <c r="C1508" s="154">
        <v>148455</v>
      </c>
      <c r="D1508" s="157">
        <v>44826</v>
      </c>
      <c r="E1508" s="158">
        <v>10.6782</v>
      </c>
      <c r="F1508" s="158">
        <v>-6.3600000000000004E-2</v>
      </c>
      <c r="G1508" s="158">
        <v>8.72E-2</v>
      </c>
      <c r="H1508" s="158">
        <v>-0.98750000000000004</v>
      </c>
      <c r="I1508" s="158">
        <v>-0.72240000000000004</v>
      </c>
      <c r="J1508" s="158">
        <v>-0.82840000000000003</v>
      </c>
      <c r="K1508" s="158">
        <v>3.3418000000000001</v>
      </c>
      <c r="L1508" s="158">
        <v>-0.84219999999999995</v>
      </c>
      <c r="M1508" s="158">
        <v>-1.3132999999999999</v>
      </c>
      <c r="N1508" s="158">
        <v>-0.47899999999999998</v>
      </c>
      <c r="O1508" s="158"/>
      <c r="P1508" s="158"/>
      <c r="Q1508" s="158">
        <v>3.1223000000000001</v>
      </c>
      <c r="R1508" s="158">
        <v>3.6703000000000001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1170</v>
      </c>
      <c r="B1509" s="154" t="s">
        <v>1875</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1170</v>
      </c>
      <c r="B1510" s="154" t="s">
        <v>1932</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1170</v>
      </c>
      <c r="B1511" s="154" t="s">
        <v>1805</v>
      </c>
      <c r="C1511" s="154">
        <v>148457</v>
      </c>
      <c r="D1511" s="157">
        <v>44826</v>
      </c>
      <c r="E1511" s="158">
        <v>13.581</v>
      </c>
      <c r="F1511" s="158">
        <v>1.9099999999999999E-2</v>
      </c>
      <c r="G1511" s="158">
        <v>0.16370000000000001</v>
      </c>
      <c r="H1511" s="158">
        <v>-0.98929999999999996</v>
      </c>
      <c r="I1511" s="158">
        <v>-1.0989</v>
      </c>
      <c r="J1511" s="158">
        <v>-9.9299999999999999E-2</v>
      </c>
      <c r="K1511" s="158">
        <v>8.0351999999999997</v>
      </c>
      <c r="L1511" s="158">
        <v>0.48309999999999997</v>
      </c>
      <c r="M1511" s="158">
        <v>2.1396999999999999</v>
      </c>
      <c r="N1511" s="158">
        <v>3.7153</v>
      </c>
      <c r="O1511" s="158"/>
      <c r="P1511" s="158"/>
      <c r="Q1511" s="158">
        <v>15.948499999999999</v>
      </c>
      <c r="R1511" s="158">
        <v>18.4604</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1170</v>
      </c>
      <c r="B1512" s="154" t="s">
        <v>1806</v>
      </c>
      <c r="C1512" s="154">
        <v>148459</v>
      </c>
      <c r="D1512" s="157">
        <v>44826</v>
      </c>
      <c r="E1512" s="158">
        <v>13.171900000000001</v>
      </c>
      <c r="F1512" s="158">
        <v>1.52E-2</v>
      </c>
      <c r="G1512" s="158">
        <v>0.15049999999999999</v>
      </c>
      <c r="H1512" s="158">
        <v>-1.0189999999999999</v>
      </c>
      <c r="I1512" s="158">
        <v>-1.1586000000000001</v>
      </c>
      <c r="J1512" s="158">
        <v>-0.2303</v>
      </c>
      <c r="K1512" s="158">
        <v>7.6548999999999996</v>
      </c>
      <c r="L1512" s="158">
        <v>-0.17879999999999999</v>
      </c>
      <c r="M1512" s="158">
        <v>1.1488</v>
      </c>
      <c r="N1512" s="158">
        <v>2.3458000000000001</v>
      </c>
      <c r="O1512" s="158"/>
      <c r="P1512" s="158"/>
      <c r="Q1512" s="158">
        <v>14.246600000000001</v>
      </c>
      <c r="R1512" s="158">
        <v>16.726500000000001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1170</v>
      </c>
      <c r="B1513" s="154" t="s">
        <v>1177</v>
      </c>
      <c r="C1513" s="154">
        <v>101072</v>
      </c>
      <c r="D1513" s="157">
        <v>44826</v>
      </c>
      <c r="E1513" s="158">
        <v>86.833399999999997</v>
      </c>
      <c r="F1513" s="158">
        <v>0.49130000000000001</v>
      </c>
      <c r="G1513" s="158">
        <v>1.3228</v>
      </c>
      <c r="H1513" s="158">
        <v>-0.29659999999999997</v>
      </c>
      <c r="I1513" s="158">
        <v>1.2934000000000001</v>
      </c>
      <c r="J1513" s="158">
        <v>6.9005999999999998</v>
      </c>
      <c r="K1513" s="158">
        <v>20.536300000000001</v>
      </c>
      <c r="L1513" s="158">
        <v>10.9434</v>
      </c>
      <c r="M1513" s="158">
        <v>12.4808</v>
      </c>
      <c r="N1513" s="158">
        <v>19.222899999999999</v>
      </c>
      <c r="O1513" s="158">
        <v>31.222300000000001</v>
      </c>
      <c r="P1513" s="158">
        <v>19.9923</v>
      </c>
      <c r="Q1513" s="158">
        <v>10.563700000000001</v>
      </c>
      <c r="R1513" s="158">
        <v>38.686500000000002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1170</v>
      </c>
      <c r="B1514" s="154" t="s">
        <v>1178</v>
      </c>
      <c r="C1514" s="154">
        <v>120821</v>
      </c>
      <c r="D1514" s="157">
        <v>44826</v>
      </c>
      <c r="E1514" s="158">
        <v>89.481300000000005</v>
      </c>
      <c r="F1514" s="158">
        <v>0.496</v>
      </c>
      <c r="G1514" s="158">
        <v>1.3369</v>
      </c>
      <c r="H1514" s="158">
        <v>-0.26169999999999999</v>
      </c>
      <c r="I1514" s="158">
        <v>1.3613999999999999</v>
      </c>
      <c r="J1514" s="158">
        <v>7.0616000000000003</v>
      </c>
      <c r="K1514" s="158">
        <v>21.075500000000002</v>
      </c>
      <c r="L1514" s="158">
        <v>11.9382</v>
      </c>
      <c r="M1514" s="158">
        <v>13.992699999999999</v>
      </c>
      <c r="N1514" s="158">
        <v>21.377500000000001</v>
      </c>
      <c r="O1514" s="158">
        <v>32.681699999999999</v>
      </c>
      <c r="P1514" s="158">
        <v>20.715</v>
      </c>
      <c r="Q1514" s="158">
        <v>14.2996</v>
      </c>
      <c r="R1514" s="158">
        <v>40.904200000000003</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1170</v>
      </c>
      <c r="B1515" s="154" t="s">
        <v>1179</v>
      </c>
      <c r="C1515" s="154">
        <v>119843</v>
      </c>
      <c r="D1515" s="157">
        <v>44826</v>
      </c>
      <c r="E1515" s="158">
        <v>41.702500000000001</v>
      </c>
      <c r="F1515" s="158">
        <v>1.4E-3</v>
      </c>
      <c r="G1515" s="158">
        <v>0.15060000000000001</v>
      </c>
      <c r="H1515" s="158">
        <v>-1.2592000000000001</v>
      </c>
      <c r="I1515" s="158">
        <v>-0.72440000000000004</v>
      </c>
      <c r="J1515" s="158">
        <v>2.1597</v>
      </c>
      <c r="K1515" s="158">
        <v>9.4838000000000005</v>
      </c>
      <c r="L1515" s="158">
        <v>4.0064000000000002</v>
      </c>
      <c r="M1515" s="158">
        <v>5.2628000000000004</v>
      </c>
      <c r="N1515" s="158">
        <v>4.7523</v>
      </c>
      <c r="O1515" s="158">
        <v>11.9735</v>
      </c>
      <c r="P1515" s="158">
        <v>9.9344000000000001</v>
      </c>
      <c r="Q1515" s="158">
        <v>10.930999999999999</v>
      </c>
      <c r="R1515" s="158">
        <v>14.2819</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1170</v>
      </c>
      <c r="B1516" s="154" t="s">
        <v>1180</v>
      </c>
      <c r="C1516" s="154">
        <v>103408</v>
      </c>
      <c r="D1516" s="157">
        <v>44826</v>
      </c>
      <c r="E1516" s="158">
        <v>38.579099999999997</v>
      </c>
      <c r="F1516" s="158">
        <v>-1.2999999999999999E-3</v>
      </c>
      <c r="G1516" s="158">
        <v>0.14249999999999999</v>
      </c>
      <c r="H1516" s="158">
        <v>-1.2774000000000001</v>
      </c>
      <c r="I1516" s="158">
        <v>-0.76060000000000005</v>
      </c>
      <c r="J1516" s="158">
        <v>2.0789</v>
      </c>
      <c r="K1516" s="158">
        <v>9.2365999999999993</v>
      </c>
      <c r="L1516" s="158">
        <v>3.5297000000000001</v>
      </c>
      <c r="M1516" s="158">
        <v>4.5359999999999996</v>
      </c>
      <c r="N1516" s="158">
        <v>3.8010000000000002</v>
      </c>
      <c r="O1516" s="158">
        <v>11.118600000000001</v>
      </c>
      <c r="P1516" s="158">
        <v>8.9867000000000008</v>
      </c>
      <c r="Q1516" s="158">
        <v>8.3568999999999996</v>
      </c>
      <c r="R1516" s="158">
        <v>13.324299999999999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1170</v>
      </c>
      <c r="B1517" s="154" t="s">
        <v>1181</v>
      </c>
      <c r="C1517" s="154">
        <v>148053</v>
      </c>
      <c r="D1517" s="157">
        <v>44826</v>
      </c>
      <c r="E1517" s="158">
        <v>16.728999999999999</v>
      </c>
      <c r="F1517" s="158">
        <v>-0.12239999999999999</v>
      </c>
      <c r="G1517" s="158">
        <v>0.15329999999999999</v>
      </c>
      <c r="H1517" s="158">
        <v>-0.98660000000000003</v>
      </c>
      <c r="I1517" s="158">
        <v>-0.22070000000000001</v>
      </c>
      <c r="J1517" s="158">
        <v>2.4798</v>
      </c>
      <c r="K1517" s="158">
        <v>11.307</v>
      </c>
      <c r="L1517" s="158">
        <v>4.2051999999999996</v>
      </c>
      <c r="M1517" s="158">
        <v>6.4877000000000002</v>
      </c>
      <c r="N1517" s="158">
        <v>7.4762000000000004</v>
      </c>
      <c r="O1517" s="158"/>
      <c r="P1517" s="158"/>
      <c r="Q1517" s="158">
        <v>22.325700000000001</v>
      </c>
      <c r="R1517" s="158">
        <v>23.674399999999999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1170</v>
      </c>
      <c r="B1518" s="154" t="s">
        <v>1182</v>
      </c>
      <c r="C1518" s="154">
        <v>148050</v>
      </c>
      <c r="D1518" s="157">
        <v>44826</v>
      </c>
      <c r="E1518" s="158">
        <v>15.959099999999999</v>
      </c>
      <c r="F1518" s="158">
        <v>-0.12770000000000001</v>
      </c>
      <c r="G1518" s="158">
        <v>0.1368</v>
      </c>
      <c r="H1518" s="158">
        <v>-1.0221</v>
      </c>
      <c r="I1518" s="158">
        <v>-0.28989999999999999</v>
      </c>
      <c r="J1518" s="158">
        <v>2.3111000000000002</v>
      </c>
      <c r="K1518" s="158">
        <v>10.790900000000001</v>
      </c>
      <c r="L1518" s="158">
        <v>3.2696999999999998</v>
      </c>
      <c r="M1518" s="158">
        <v>5.0570000000000004</v>
      </c>
      <c r="N1518" s="158">
        <v>5.5523999999999996</v>
      </c>
      <c r="O1518" s="158"/>
      <c r="P1518" s="158"/>
      <c r="Q1518" s="158">
        <v>20.089300000000001</v>
      </c>
      <c r="R1518" s="158">
        <v>21.449200000000001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1170</v>
      </c>
      <c r="B1519" s="154" t="s">
        <v>1183</v>
      </c>
      <c r="C1519" s="154">
        <v>120760</v>
      </c>
      <c r="D1519" s="157">
        <v>44826</v>
      </c>
      <c r="E1519" s="158">
        <v>48.730499999999999</v>
      </c>
      <c r="F1519" s="158">
        <v>0.45229999999999998</v>
      </c>
      <c r="G1519" s="158">
        <v>1.3980999999999999</v>
      </c>
      <c r="H1519" s="158">
        <v>-0.44919999999999999</v>
      </c>
      <c r="I1519" s="158">
        <v>0.69530000000000003</v>
      </c>
      <c r="J1519" s="158">
        <v>2.4685999999999999</v>
      </c>
      <c r="K1519" s="158">
        <v>13.605700000000001</v>
      </c>
      <c r="L1519" s="158">
        <v>3.4468000000000001</v>
      </c>
      <c r="M1519" s="158">
        <v>4.7092000000000001</v>
      </c>
      <c r="N1519" s="158">
        <v>3.2808999999999999</v>
      </c>
      <c r="O1519" s="158">
        <v>11.144399999999999</v>
      </c>
      <c r="P1519" s="158">
        <v>7.8935000000000004</v>
      </c>
      <c r="Q1519" s="158">
        <v>7.7281000000000004</v>
      </c>
      <c r="R1519" s="158">
        <v>13.3527</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1170</v>
      </c>
      <c r="B1520" s="154" t="s">
        <v>1184</v>
      </c>
      <c r="C1520" s="154">
        <v>111599</v>
      </c>
      <c r="D1520" s="157">
        <v>44826</v>
      </c>
      <c r="E1520" s="158">
        <v>45.156700000000001</v>
      </c>
      <c r="F1520" s="158">
        <v>0.45</v>
      </c>
      <c r="G1520" s="158">
        <v>1.3914</v>
      </c>
      <c r="H1520" s="158">
        <v>-0.46400000000000002</v>
      </c>
      <c r="I1520" s="158">
        <v>0.66520000000000001</v>
      </c>
      <c r="J1520" s="158">
        <v>2.4005999999999998</v>
      </c>
      <c r="K1520" s="158">
        <v>13.379300000000001</v>
      </c>
      <c r="L1520" s="158">
        <v>2.9857999999999998</v>
      </c>
      <c r="M1520" s="158">
        <v>3.9971000000000001</v>
      </c>
      <c r="N1520" s="158">
        <v>2.3675999999999999</v>
      </c>
      <c r="O1520" s="158">
        <v>10.246</v>
      </c>
      <c r="P1520" s="158">
        <v>6.9398999999999997</v>
      </c>
      <c r="Q1520" s="158">
        <v>11.567600000000001</v>
      </c>
      <c r="R1520" s="158">
        <v>12.4078</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4.3161111111111108E-2</v>
      </c>
      <c r="G1521" s="160">
        <v>0.40488333333333332</v>
      </c>
      <c r="H1521" s="160">
        <v>-0.88381666666666658</v>
      </c>
      <c r="I1521" s="160">
        <v>-0.30111111111111111</v>
      </c>
      <c r="J1521" s="160">
        <v>1.7265500000000003</v>
      </c>
      <c r="K1521" s="160">
        <v>10.733377777777779</v>
      </c>
      <c r="L1521" s="160">
        <v>3.3419722222222221</v>
      </c>
      <c r="M1521" s="160">
        <v>4.7467111111111109</v>
      </c>
      <c r="N1521" s="160">
        <v>5.8607500000000003</v>
      </c>
      <c r="O1521" s="160">
        <v>17.374600000000001</v>
      </c>
      <c r="P1521" s="160">
        <v>12.188049999999999</v>
      </c>
      <c r="Q1521" s="160">
        <v>12.284600000000003</v>
      </c>
      <c r="R1521" s="160">
        <v>20.181044444444449</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-6.225E-2</v>
      </c>
      <c r="G1522" s="160">
        <v>0.15055000000000002</v>
      </c>
      <c r="H1522" s="160">
        <v>-0.97615000000000007</v>
      </c>
      <c r="I1522" s="160">
        <v>-0.66869999999999996</v>
      </c>
      <c r="J1522" s="160">
        <v>1.6505000000000001</v>
      </c>
      <c r="K1522" s="160">
        <v>10.739850000000001</v>
      </c>
      <c r="L1522" s="160">
        <v>3.4882499999999999</v>
      </c>
      <c r="M1522" s="160">
        <v>4.4478499999999999</v>
      </c>
      <c r="N1522" s="160">
        <v>3.8346</v>
      </c>
      <c r="O1522" s="160">
        <v>15.13775</v>
      </c>
      <c r="P1522" s="160">
        <v>10.908249999999999</v>
      </c>
      <c r="Q1522" s="160">
        <v>10.934200000000001</v>
      </c>
      <c r="R1522" s="160">
        <v>18.172150000000002</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1185</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1186</v>
      </c>
      <c r="B1525" s="154" t="s">
        <v>1984</v>
      </c>
      <c r="C1525" s="154">
        <v>119354</v>
      </c>
      <c r="D1525" s="157">
        <v>44826</v>
      </c>
      <c r="E1525" s="158">
        <v>186.79679999999999</v>
      </c>
      <c r="F1525" s="158">
        <v>-0.2989</v>
      </c>
      <c r="G1525" s="158">
        <v>0.34689999999999999</v>
      </c>
      <c r="H1525" s="158">
        <v>-1.6526000000000001</v>
      </c>
      <c r="I1525" s="158">
        <v>-0.25530000000000003</v>
      </c>
      <c r="J1525" s="158">
        <v>3.4346000000000001</v>
      </c>
      <c r="K1525" s="158">
        <v>17.723199999999999</v>
      </c>
      <c r="L1525" s="158">
        <v>1.2609999999999999</v>
      </c>
      <c r="M1525" s="158">
        <v>0.62860000000000005</v>
      </c>
      <c r="N1525" s="158">
        <v>3.3567999999999998</v>
      </c>
      <c r="O1525" s="158">
        <v>22.4544</v>
      </c>
      <c r="P1525" s="158">
        <v>13.1548</v>
      </c>
      <c r="Q1525" s="158">
        <v>14.374599999999999</v>
      </c>
      <c r="R1525" s="158">
        <v>35.194600000000001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1186</v>
      </c>
      <c r="B1526" s="154" t="s">
        <v>2004</v>
      </c>
      <c r="C1526" s="154">
        <v>102020</v>
      </c>
      <c r="D1526" s="157">
        <v>44826</v>
      </c>
      <c r="E1526" s="158">
        <v>171.39879999999999</v>
      </c>
      <c r="F1526" s="158">
        <v>-0.30199999999999999</v>
      </c>
      <c r="G1526" s="158">
        <v>0.33760000000000001</v>
      </c>
      <c r="H1526" s="158">
        <v>-1.6767000000000001</v>
      </c>
      <c r="I1526" s="158">
        <v>-0.30030000000000001</v>
      </c>
      <c r="J1526" s="158">
        <v>3.3359999999999999</v>
      </c>
      <c r="K1526" s="158">
        <v>17.405899999999999</v>
      </c>
      <c r="L1526" s="158">
        <v>0.73399999999999999</v>
      </c>
      <c r="M1526" s="158">
        <v>-0.1114</v>
      </c>
      <c r="N1526" s="158">
        <v>2.3582000000000001</v>
      </c>
      <c r="O1526" s="158">
        <v>21.406099999999999</v>
      </c>
      <c r="P1526" s="158">
        <v>12.1517</v>
      </c>
      <c r="Q1526" s="158">
        <v>16.093399999999999</v>
      </c>
      <c r="R1526" s="158">
        <v>33.982399999999998</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1186</v>
      </c>
      <c r="B1527" s="154" t="s">
        <v>1187</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1186</v>
      </c>
      <c r="B1528" s="154" t="s">
        <v>1188</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1186</v>
      </c>
      <c r="B1529" s="154" t="s">
        <v>1189</v>
      </c>
      <c r="C1529" s="154">
        <v>101228</v>
      </c>
      <c r="D1529" s="157">
        <v>44826</v>
      </c>
      <c r="E1529" s="158">
        <v>460.36</v>
      </c>
      <c r="F1529" s="158">
        <v>-0.154</v>
      </c>
      <c r="G1529" s="158">
        <v>0.432</v>
      </c>
      <c r="H1529" s="158">
        <v>-1.3521000000000001</v>
      </c>
      <c r="I1529" s="158">
        <v>-0.58089999999999997</v>
      </c>
      <c r="J1529" s="158">
        <v>3.1526999999999998</v>
      </c>
      <c r="K1529" s="158">
        <v>17.663900000000002</v>
      </c>
      <c r="L1529" s="158">
        <v>6.8691000000000004</v>
      </c>
      <c r="M1529" s="158">
        <v>5.3383000000000003</v>
      </c>
      <c r="N1529" s="158">
        <v>3.7968999999999999</v>
      </c>
      <c r="O1529" s="158">
        <v>17.4526</v>
      </c>
      <c r="P1529" s="158">
        <v>12.220700000000001</v>
      </c>
      <c r="Q1529" s="158">
        <v>14.659000000000001</v>
      </c>
      <c r="R1529" s="158">
        <v>33.156700000000001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1186</v>
      </c>
      <c r="B1530" s="154" t="s">
        <v>1190</v>
      </c>
      <c r="C1530" s="154">
        <v>120599</v>
      </c>
      <c r="D1530" s="157">
        <v>44826</v>
      </c>
      <c r="E1530" s="158">
        <v>501.91</v>
      </c>
      <c r="F1530" s="158">
        <v>-0.1532</v>
      </c>
      <c r="G1530" s="158">
        <v>0.44030000000000002</v>
      </c>
      <c r="H1530" s="158">
        <v>-1.3348</v>
      </c>
      <c r="I1530" s="158">
        <v>-0.54690000000000005</v>
      </c>
      <c r="J1530" s="158">
        <v>3.2269000000000001</v>
      </c>
      <c r="K1530" s="158">
        <v>17.927199999999999</v>
      </c>
      <c r="L1530" s="158">
        <v>7.3581000000000003</v>
      </c>
      <c r="M1530" s="158">
        <v>6.0650000000000004</v>
      </c>
      <c r="N1530" s="158">
        <v>4.7478999999999996</v>
      </c>
      <c r="O1530" s="158">
        <v>18.554600000000001</v>
      </c>
      <c r="P1530" s="158">
        <v>13.3057</v>
      </c>
      <c r="Q1530" s="158">
        <v>15.566700000000001</v>
      </c>
      <c r="R1530" s="158">
        <v>34.378399999999999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1186</v>
      </c>
      <c r="B1531" s="154" t="s">
        <v>1807</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1186</v>
      </c>
      <c r="B1532" s="154" t="s">
        <v>1191</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1186</v>
      </c>
      <c r="B1533" s="154" t="s">
        <v>1192</v>
      </c>
      <c r="C1533" s="154">
        <v>107353</v>
      </c>
      <c r="D1533" s="157">
        <v>44826</v>
      </c>
      <c r="E1533" s="158">
        <v>79.75</v>
      </c>
      <c r="F1533" s="158">
        <v>-0.1502</v>
      </c>
      <c r="G1533" s="158">
        <v>0.63090000000000002</v>
      </c>
      <c r="H1533" s="158">
        <v>-1.03</v>
      </c>
      <c r="I1533" s="158">
        <v>-0.20019999999999999</v>
      </c>
      <c r="J1533" s="158">
        <v>5.1139999999999999</v>
      </c>
      <c r="K1533" s="158">
        <v>19.816700000000001</v>
      </c>
      <c r="L1533" s="158">
        <v>5.7972999999999999</v>
      </c>
      <c r="M1533" s="158">
        <v>0.65629999999999999</v>
      </c>
      <c r="N1533" s="158">
        <v>-0.27510000000000001</v>
      </c>
      <c r="O1533" s="158">
        <v>20.332999999999998</v>
      </c>
      <c r="P1533" s="158">
        <v>11.5107</v>
      </c>
      <c r="Q1533" s="158">
        <v>15.3658</v>
      </c>
      <c r="R1533" s="158">
        <v>30.511800000000001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1186</v>
      </c>
      <c r="B1534" s="154" t="s">
        <v>1193</v>
      </c>
      <c r="C1534" s="154">
        <v>120413</v>
      </c>
      <c r="D1534" s="157">
        <v>44826</v>
      </c>
      <c r="E1534" s="158">
        <v>91.54</v>
      </c>
      <c r="F1534" s="158">
        <v>-0.14180000000000001</v>
      </c>
      <c r="G1534" s="158">
        <v>0.64870000000000005</v>
      </c>
      <c r="H1534" s="158">
        <v>-1.0057</v>
      </c>
      <c r="I1534" s="158">
        <v>-0.1527</v>
      </c>
      <c r="J1534" s="158">
        <v>5.2305000000000001</v>
      </c>
      <c r="K1534" s="158">
        <v>20.225899999999999</v>
      </c>
      <c r="L1534" s="158">
        <v>6.5286</v>
      </c>
      <c r="M1534" s="158">
        <v>1.7223999999999999</v>
      </c>
      <c r="N1534" s="158">
        <v>1.1045</v>
      </c>
      <c r="O1534" s="158">
        <v>21.943200000000001</v>
      </c>
      <c r="P1534" s="158">
        <v>13.1084</v>
      </c>
      <c r="Q1534" s="158">
        <v>18.331900000000001</v>
      </c>
      <c r="R1534" s="158">
        <v>32.298400000000001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1186</v>
      </c>
      <c r="B1535" s="154" t="s">
        <v>1194</v>
      </c>
      <c r="C1535" s="154">
        <v>147183</v>
      </c>
      <c r="D1535" s="157">
        <v>44826</v>
      </c>
      <c r="E1535" s="158">
        <v>15.116</v>
      </c>
      <c r="F1535" s="158">
        <v>0.21879999999999999</v>
      </c>
      <c r="G1535" s="158">
        <v>0.53339999999999999</v>
      </c>
      <c r="H1535" s="158">
        <v>-0.85460000000000003</v>
      </c>
      <c r="I1535" s="158">
        <v>0.43990000000000001</v>
      </c>
      <c r="J1535" s="158">
        <v>4.3446999999999996</v>
      </c>
      <c r="K1535" s="158">
        <v>19.6463</v>
      </c>
      <c r="L1535" s="158">
        <v>9.9728999999999992</v>
      </c>
      <c r="M1535" s="158">
        <v>5.5652999999999997</v>
      </c>
      <c r="N1535" s="158">
        <v>-1.6545000000000001</v>
      </c>
      <c r="O1535" s="158">
        <v>12.649100000000001</v>
      </c>
      <c r="P1535" s="158"/>
      <c r="Q1535" s="158">
        <v>13.0892</v>
      </c>
      <c r="R1535" s="158">
        <v>24.844899999999999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1186</v>
      </c>
      <c r="B1536" s="154" t="s">
        <v>1195</v>
      </c>
      <c r="C1536" s="154">
        <v>147184</v>
      </c>
      <c r="D1536" s="157">
        <v>44826</v>
      </c>
      <c r="E1536" s="158">
        <v>14.0661</v>
      </c>
      <c r="F1536" s="158">
        <v>0.2137</v>
      </c>
      <c r="G1536" s="158">
        <v>0.51590000000000003</v>
      </c>
      <c r="H1536" s="158">
        <v>-0.89480000000000004</v>
      </c>
      <c r="I1536" s="158">
        <v>0.3574</v>
      </c>
      <c r="J1536" s="158">
        <v>4.1547999999999998</v>
      </c>
      <c r="K1536" s="158">
        <v>19.000499999999999</v>
      </c>
      <c r="L1536" s="158">
        <v>8.7881999999999998</v>
      </c>
      <c r="M1536" s="158">
        <v>3.8755999999999999</v>
      </c>
      <c r="N1536" s="158">
        <v>-3.7458999999999998</v>
      </c>
      <c r="O1536" s="158">
        <v>10.247999999999999</v>
      </c>
      <c r="P1536" s="158"/>
      <c r="Q1536" s="158">
        <v>10.6914</v>
      </c>
      <c r="R1536" s="158">
        <v>22.195900000000002</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1186</v>
      </c>
      <c r="B1537" s="154" t="s">
        <v>1196</v>
      </c>
      <c r="C1537" s="154">
        <v>141226</v>
      </c>
      <c r="D1537" s="157">
        <v>44826</v>
      </c>
      <c r="E1537" s="158">
        <v>23.483000000000001</v>
      </c>
      <c r="F1537" s="158">
        <v>4.8099999999999997E-2</v>
      </c>
      <c r="G1537" s="158">
        <v>0.31309999999999999</v>
      </c>
      <c r="H1537" s="158">
        <v>-1.0984</v>
      </c>
      <c r="I1537" s="158">
        <v>0.48699999999999999</v>
      </c>
      <c r="J1537" s="158">
        <v>5.5984999999999996</v>
      </c>
      <c r="K1537" s="158">
        <v>20.513999999999999</v>
      </c>
      <c r="L1537" s="158">
        <v>5.8598999999999997</v>
      </c>
      <c r="M1537" s="158">
        <v>6.0194999999999999</v>
      </c>
      <c r="N1537" s="158">
        <v>6.6182999999999996</v>
      </c>
      <c r="O1537" s="158">
        <v>27.311299999999999</v>
      </c>
      <c r="P1537" s="158">
        <v>17.2211</v>
      </c>
      <c r="Q1537" s="158">
        <v>17.231300000000001</v>
      </c>
      <c r="R1537" s="158">
        <v>39.478400000000001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1186</v>
      </c>
      <c r="B1538" s="154" t="s">
        <v>1197</v>
      </c>
      <c r="C1538" s="154">
        <v>141224</v>
      </c>
      <c r="D1538" s="157">
        <v>44826</v>
      </c>
      <c r="E1538" s="158">
        <v>21.135200000000001</v>
      </c>
      <c r="F1538" s="158">
        <v>4.3099999999999999E-2</v>
      </c>
      <c r="G1538" s="158">
        <v>0.29749999999999999</v>
      </c>
      <c r="H1538" s="158">
        <v>-1.1334</v>
      </c>
      <c r="I1538" s="158">
        <v>0.41570000000000001</v>
      </c>
      <c r="J1538" s="158">
        <v>5.4329999999999998</v>
      </c>
      <c r="K1538" s="158">
        <v>19.9575</v>
      </c>
      <c r="L1538" s="158">
        <v>4.8872</v>
      </c>
      <c r="M1538" s="158">
        <v>4.5815999999999999</v>
      </c>
      <c r="N1538" s="158">
        <v>4.6955</v>
      </c>
      <c r="O1538" s="158">
        <v>25.096699999999998</v>
      </c>
      <c r="P1538" s="158">
        <v>15.0044</v>
      </c>
      <c r="Q1538" s="158">
        <v>14.954000000000001</v>
      </c>
      <c r="R1538" s="158">
        <v>37.012099999999997</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1186</v>
      </c>
      <c r="B1539" s="154" t="s">
        <v>1198</v>
      </c>
      <c r="C1539" s="154">
        <v>101161</v>
      </c>
      <c r="D1539" s="157">
        <v>44826</v>
      </c>
      <c r="E1539" s="158">
        <v>166.7567</v>
      </c>
      <c r="F1539" s="158">
        <v>-0.19650000000000001</v>
      </c>
      <c r="G1539" s="158">
        <v>0.90049999999999997</v>
      </c>
      <c r="H1539" s="158">
        <v>-0.48149999999999998</v>
      </c>
      <c r="I1539" s="158">
        <v>0.92730000000000001</v>
      </c>
      <c r="J1539" s="158">
        <v>6.5133000000000001</v>
      </c>
      <c r="K1539" s="158">
        <v>25.2974</v>
      </c>
      <c r="L1539" s="158">
        <v>13.283300000000001</v>
      </c>
      <c r="M1539" s="158">
        <v>16.630500000000001</v>
      </c>
      <c r="N1539" s="158">
        <v>15.292299999999999</v>
      </c>
      <c r="O1539" s="158">
        <v>22.0944</v>
      </c>
      <c r="P1539" s="158">
        <v>13.895099999999999</v>
      </c>
      <c r="Q1539" s="158">
        <v>17.446200000000001</v>
      </c>
      <c r="R1539" s="158">
        <v>45.143700000000003</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1186</v>
      </c>
      <c r="B1540" s="154" t="s">
        <v>1199</v>
      </c>
      <c r="C1540" s="154">
        <v>118650</v>
      </c>
      <c r="D1540" s="157">
        <v>44826</v>
      </c>
      <c r="E1540" s="158">
        <v>178.99420000000001</v>
      </c>
      <c r="F1540" s="158">
        <v>-0.19400000000000001</v>
      </c>
      <c r="G1540" s="158">
        <v>0.90780000000000005</v>
      </c>
      <c r="H1540" s="158">
        <v>-0.46489999999999998</v>
      </c>
      <c r="I1540" s="158">
        <v>0.9597</v>
      </c>
      <c r="J1540" s="158">
        <v>6.585</v>
      </c>
      <c r="K1540" s="158">
        <v>25.513999999999999</v>
      </c>
      <c r="L1540" s="158">
        <v>13.7075</v>
      </c>
      <c r="M1540" s="158">
        <v>17.2654</v>
      </c>
      <c r="N1540" s="158">
        <v>16.119199999999999</v>
      </c>
      <c r="O1540" s="158">
        <v>22.9343</v>
      </c>
      <c r="P1540" s="158">
        <v>14.692</v>
      </c>
      <c r="Q1540" s="158">
        <v>15.3316</v>
      </c>
      <c r="R1540" s="158">
        <v>46.127600000000001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1186</v>
      </c>
      <c r="B1541" s="154" t="s">
        <v>1200</v>
      </c>
      <c r="C1541" s="154">
        <v>100631</v>
      </c>
      <c r="D1541" s="157">
        <v>44826</v>
      </c>
      <c r="E1541" s="158">
        <v>455.78710000000001</v>
      </c>
      <c r="F1541" s="158">
        <v>-0.18859999999999999</v>
      </c>
      <c r="G1541" s="158">
        <v>-0.12089999999999999</v>
      </c>
      <c r="H1541" s="158">
        <v>-1.3003</v>
      </c>
      <c r="I1541" s="158">
        <v>2.2595999999999998</v>
      </c>
      <c r="J1541" s="158">
        <v>8.6769999999999996</v>
      </c>
      <c r="K1541" s="158">
        <v>26.943300000000001</v>
      </c>
      <c r="L1541" s="158">
        <v>11.034000000000001</v>
      </c>
      <c r="M1541" s="158">
        <v>11.9863</v>
      </c>
      <c r="N1541" s="158">
        <v>13.0669</v>
      </c>
      <c r="O1541" s="158">
        <v>37.496099999999998</v>
      </c>
      <c r="P1541" s="158">
        <v>22.8215</v>
      </c>
      <c r="Q1541" s="158">
        <v>19.4176</v>
      </c>
      <c r="R1541" s="158">
        <v>44.368499999999997</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1186</v>
      </c>
      <c r="B1542" s="154" t="s">
        <v>1201</v>
      </c>
      <c r="C1542" s="154">
        <v>120823</v>
      </c>
      <c r="D1542" s="157">
        <v>44826</v>
      </c>
      <c r="E1542" s="158">
        <v>481.23410000000001</v>
      </c>
      <c r="F1542" s="158">
        <v>-0.1842</v>
      </c>
      <c r="G1542" s="158">
        <v>-0.1079</v>
      </c>
      <c r="H1542" s="158">
        <v>-1.27</v>
      </c>
      <c r="I1542" s="158">
        <v>2.3222</v>
      </c>
      <c r="J1542" s="158">
        <v>8.8254000000000001</v>
      </c>
      <c r="K1542" s="158">
        <v>27.4665</v>
      </c>
      <c r="L1542" s="158">
        <v>11.8796</v>
      </c>
      <c r="M1542" s="158">
        <v>13.319100000000001</v>
      </c>
      <c r="N1542" s="158">
        <v>14.9246</v>
      </c>
      <c r="O1542" s="158">
        <v>39.365200000000002</v>
      </c>
      <c r="P1542" s="158">
        <v>24.049600000000002</v>
      </c>
      <c r="Q1542" s="158">
        <v>21.278199999999998</v>
      </c>
      <c r="R1542" s="158">
        <v>47.002800000000001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1186</v>
      </c>
      <c r="B1543" s="154" t="s">
        <v>1202</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1186</v>
      </c>
      <c r="B1544" s="154" t="s">
        <v>1203</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1186</v>
      </c>
      <c r="B1545" s="154" t="s">
        <v>1919</v>
      </c>
      <c r="C1545" s="154">
        <v>149667</v>
      </c>
      <c r="D1545" s="157">
        <v>44826</v>
      </c>
      <c r="E1545" s="158">
        <v>245.32560000000001</v>
      </c>
      <c r="F1545" s="158">
        <v>-0.1351</v>
      </c>
      <c r="G1545" s="158">
        <v>0.13389999999999999</v>
      </c>
      <c r="H1545" s="158">
        <v>-1.9067000000000001</v>
      </c>
      <c r="I1545" s="158">
        <v>-0.372</v>
      </c>
      <c r="J1545" s="158">
        <v>3.6528999999999998</v>
      </c>
      <c r="K1545" s="158">
        <v>19.631599999999999</v>
      </c>
      <c r="L1545" s="158">
        <v>4.9965999999999999</v>
      </c>
      <c r="M1545" s="158">
        <v>4.1235999999999997</v>
      </c>
      <c r="N1545" s="158">
        <v>6.4180999999999999</v>
      </c>
      <c r="O1545" s="158">
        <v>22.314900000000002</v>
      </c>
      <c r="P1545" s="158">
        <v>12.561999999999999</v>
      </c>
      <c r="Q1545" s="158">
        <v>15.715400000000001</v>
      </c>
      <c r="R1545" s="158">
        <v>34.959600000000002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1186</v>
      </c>
      <c r="B1546" s="154" t="s">
        <v>1920</v>
      </c>
      <c r="C1546" s="154">
        <v>149669</v>
      </c>
      <c r="D1546" s="157">
        <v>44826</v>
      </c>
      <c r="E1546" s="158">
        <v>264.73770000000002</v>
      </c>
      <c r="F1546" s="158">
        <v>-0.13189999999999999</v>
      </c>
      <c r="G1546" s="158">
        <v>0.14349999999999999</v>
      </c>
      <c r="H1546" s="158">
        <v>-1.885</v>
      </c>
      <c r="I1546" s="158">
        <v>-0.3281</v>
      </c>
      <c r="J1546" s="158">
        <v>3.7549999999999999</v>
      </c>
      <c r="K1546" s="158">
        <v>19.987500000000001</v>
      </c>
      <c r="L1546" s="158">
        <v>5.6384999999999996</v>
      </c>
      <c r="M1546" s="158">
        <v>5.0545999999999998</v>
      </c>
      <c r="N1546" s="158">
        <v>7.5601000000000003</v>
      </c>
      <c r="O1546" s="158">
        <v>23.395199999999999</v>
      </c>
      <c r="P1546" s="158">
        <v>13.5928</v>
      </c>
      <c r="Q1546" s="158">
        <v>16.846499999999999</v>
      </c>
      <c r="R1546" s="158">
        <v>36.196399999999997</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-0.10666874999999999</v>
      </c>
      <c r="G1547" s="160">
        <v>0.39707500000000007</v>
      </c>
      <c r="H1547" s="160">
        <v>-1.20884375</v>
      </c>
      <c r="I1547" s="160">
        <v>0.33952500000000002</v>
      </c>
      <c r="J1547" s="160">
        <v>5.0646437500000001</v>
      </c>
      <c r="K1547" s="160">
        <v>20.920087500000001</v>
      </c>
      <c r="L1547" s="160">
        <v>7.4122374999999998</v>
      </c>
      <c r="M1547" s="160">
        <v>6.4200437499999996</v>
      </c>
      <c r="N1547" s="160">
        <v>5.8989874999999996</v>
      </c>
      <c r="O1547" s="160">
        <v>22.815568750000001</v>
      </c>
      <c r="P1547" s="160">
        <v>14.949321428571428</v>
      </c>
      <c r="Q1547" s="160">
        <v>16.024550000000001</v>
      </c>
      <c r="R1547" s="160">
        <v>36.053262499999995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-0.1517</v>
      </c>
      <c r="G1548" s="160">
        <v>0.38944999999999996</v>
      </c>
      <c r="H1548" s="160">
        <v>-1.2017</v>
      </c>
      <c r="I1548" s="160">
        <v>0.10235</v>
      </c>
      <c r="J1548" s="160">
        <v>4.7293500000000002</v>
      </c>
      <c r="K1548" s="160">
        <v>19.8871</v>
      </c>
      <c r="L1548" s="160">
        <v>6.6988500000000002</v>
      </c>
      <c r="M1548" s="160">
        <v>5.1964500000000005</v>
      </c>
      <c r="N1548" s="160">
        <v>4.7217000000000002</v>
      </c>
      <c r="O1548" s="160">
        <v>22.204650000000001</v>
      </c>
      <c r="P1548" s="160">
        <v>13.449249999999999</v>
      </c>
      <c r="Q1548" s="160">
        <v>15.64105</v>
      </c>
      <c r="R1548" s="160">
        <v>35.077100000000002</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1204</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1205</v>
      </c>
      <c r="B1551" s="154" t="s">
        <v>1206</v>
      </c>
      <c r="C1551" s="154">
        <v>145486</v>
      </c>
      <c r="D1551" s="157">
        <v>44826</v>
      </c>
      <c r="E1551" s="158">
        <v>1174.6335999999999</v>
      </c>
      <c r="F1551" s="158">
        <v>5.4603999999999999</v>
      </c>
      <c r="G1551" s="158">
        <v>5.5243000000000002</v>
      </c>
      <c r="H1551" s="158">
        <v>5.4756</v>
      </c>
      <c r="I1551" s="158">
        <v>5.3075000000000001</v>
      </c>
      <c r="J1551" s="158">
        <v>5.2172000000000001</v>
      </c>
      <c r="K1551" s="158">
        <v>5.0061</v>
      </c>
      <c r="L1551" s="158">
        <v>4.4711999999999996</v>
      </c>
      <c r="M1551" s="158">
        <v>4.1502999999999997</v>
      </c>
      <c r="N1551" s="158">
        <v>3.9601000000000002</v>
      </c>
      <c r="O1551" s="158">
        <v>3.6665999999999999</v>
      </c>
      <c r="P1551" s="158"/>
      <c r="Q1551" s="158">
        <v>4.2210000000000001</v>
      </c>
      <c r="R1551" s="158">
        <v>3.5413999999999999</v>
      </c>
      <c r="S1551" t="s">
        <v>1859</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1205</v>
      </c>
      <c r="B1552" s="154" t="s">
        <v>1207</v>
      </c>
      <c r="C1552" s="154">
        <v>145481</v>
      </c>
      <c r="D1552" s="157">
        <v>44826</v>
      </c>
      <c r="E1552" s="158">
        <v>1169.0923</v>
      </c>
      <c r="F1552" s="158">
        <v>5.3613999999999997</v>
      </c>
      <c r="G1552" s="158">
        <v>5.4244000000000003</v>
      </c>
      <c r="H1552" s="158">
        <v>5.3754999999999997</v>
      </c>
      <c r="I1552" s="158">
        <v>5.2054999999999998</v>
      </c>
      <c r="J1552" s="158">
        <v>5.1159999999999997</v>
      </c>
      <c r="K1552" s="158">
        <v>4.899</v>
      </c>
      <c r="L1552" s="158">
        <v>4.3555999999999999</v>
      </c>
      <c r="M1552" s="158">
        <v>4.0315000000000003</v>
      </c>
      <c r="N1552" s="158">
        <v>3.8391999999999999</v>
      </c>
      <c r="O1552" s="158">
        <v>3.5449000000000002</v>
      </c>
      <c r="P1552" s="158"/>
      <c r="Q1552" s="158">
        <v>4.0945</v>
      </c>
      <c r="R1552" s="158">
        <v>3.4232</v>
      </c>
      <c r="S1552" t="s">
        <v>1859</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1205</v>
      </c>
      <c r="B1553" s="154" t="s">
        <v>1208</v>
      </c>
      <c r="C1553" s="154">
        <v>146675</v>
      </c>
      <c r="D1553" s="157">
        <v>44826</v>
      </c>
      <c r="E1553" s="158">
        <v>1148.4185</v>
      </c>
      <c r="F1553" s="158">
        <v>5.5247000000000002</v>
      </c>
      <c r="G1553" s="158">
        <v>5.5507999999999997</v>
      </c>
      <c r="H1553" s="158">
        <v>5.5270000000000001</v>
      </c>
      <c r="I1553" s="158">
        <v>5.3548</v>
      </c>
      <c r="J1553" s="158">
        <v>5.2732000000000001</v>
      </c>
      <c r="K1553" s="158">
        <v>5.0491999999999999</v>
      </c>
      <c r="L1553" s="158">
        <v>4.5057999999999998</v>
      </c>
      <c r="M1553" s="158">
        <v>4.1798999999999999</v>
      </c>
      <c r="N1553" s="158">
        <v>3.9849999999999999</v>
      </c>
      <c r="O1553" s="158">
        <v>3.6812999999999998</v>
      </c>
      <c r="P1553" s="158"/>
      <c r="Q1553" s="158">
        <v>4.0026999999999999</v>
      </c>
      <c r="R1553" s="158">
        <v>3.5541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1205</v>
      </c>
      <c r="B1554" s="154" t="s">
        <v>1209</v>
      </c>
      <c r="C1554" s="154">
        <v>146678</v>
      </c>
      <c r="D1554" s="157">
        <v>44826</v>
      </c>
      <c r="E1554" s="158">
        <v>1146.0166999999999</v>
      </c>
      <c r="F1554" s="158">
        <v>5.4630000000000001</v>
      </c>
      <c r="G1554" s="158">
        <v>5.4912000000000001</v>
      </c>
      <c r="H1554" s="158">
        <v>5.4664999999999999</v>
      </c>
      <c r="I1554" s="158">
        <v>5.2946</v>
      </c>
      <c r="J1554" s="158">
        <v>5.2129000000000003</v>
      </c>
      <c r="K1554" s="158">
        <v>4.9884000000000004</v>
      </c>
      <c r="L1554" s="158">
        <v>4.4443999999999999</v>
      </c>
      <c r="M1554" s="158">
        <v>4.1180000000000003</v>
      </c>
      <c r="N1554" s="158">
        <v>3.9226000000000001</v>
      </c>
      <c r="O1554" s="158">
        <v>3.6240999999999999</v>
      </c>
      <c r="P1554" s="158"/>
      <c r="Q1554" s="158">
        <v>3.9409999999999998</v>
      </c>
      <c r="R1554" s="158">
        <v>3.4943</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1205</v>
      </c>
      <c r="B1555" s="154" t="s">
        <v>2035</v>
      </c>
      <c r="C1555" s="154">
        <v>147951</v>
      </c>
      <c r="D1555" s="157">
        <v>44826</v>
      </c>
      <c r="E1555" s="158">
        <v>1099.9003</v>
      </c>
      <c r="F1555" s="158">
        <v>5.5029000000000003</v>
      </c>
      <c r="G1555" s="158">
        <v>5.5664999999999996</v>
      </c>
      <c r="H1555" s="158">
        <v>5.4997999999999996</v>
      </c>
      <c r="I1555" s="158">
        <v>5.3406000000000002</v>
      </c>
      <c r="J1555" s="158">
        <v>5.2671999999999999</v>
      </c>
      <c r="K1555" s="158">
        <v>5.0730000000000004</v>
      </c>
      <c r="L1555" s="158">
        <v>4.5538999999999996</v>
      </c>
      <c r="M1555" s="158">
        <v>4.2603</v>
      </c>
      <c r="N1555" s="158">
        <v>4.0731000000000002</v>
      </c>
      <c r="O1555" s="158"/>
      <c r="P1555" s="158"/>
      <c r="Q1555" s="158">
        <v>3.6505999999999998</v>
      </c>
      <c r="R1555" s="158">
        <v>3.6282000000000001</v>
      </c>
      <c r="S1555" t="s">
        <v>1859</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1205</v>
      </c>
      <c r="B1556" s="154" t="s">
        <v>2036</v>
      </c>
      <c r="C1556" s="154">
        <v>147936</v>
      </c>
      <c r="D1556" s="157">
        <v>44826</v>
      </c>
      <c r="E1556" s="158">
        <v>1097.6225999999999</v>
      </c>
      <c r="F1556" s="158">
        <v>5.4478</v>
      </c>
      <c r="G1556" s="158">
        <v>5.5103999999999997</v>
      </c>
      <c r="H1556" s="158">
        <v>5.4436</v>
      </c>
      <c r="I1556" s="158">
        <v>5.2845000000000004</v>
      </c>
      <c r="J1556" s="158">
        <v>5.2104999999999997</v>
      </c>
      <c r="K1556" s="158">
        <v>5.0201000000000002</v>
      </c>
      <c r="L1556" s="158">
        <v>4.5003000000000002</v>
      </c>
      <c r="M1556" s="158">
        <v>4.2022000000000004</v>
      </c>
      <c r="N1556" s="158">
        <v>4.0136000000000003</v>
      </c>
      <c r="O1556" s="158"/>
      <c r="P1556" s="158"/>
      <c r="Q1556" s="158">
        <v>3.5697999999999999</v>
      </c>
      <c r="R1556" s="158">
        <v>3.5531999999999999</v>
      </c>
      <c r="S1556" t="s">
        <v>1859</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1205</v>
      </c>
      <c r="B1557" s="154" t="s">
        <v>1985</v>
      </c>
      <c r="C1557" s="154">
        <v>147196</v>
      </c>
      <c r="D1557" s="157">
        <v>44826</v>
      </c>
      <c r="E1557" s="158">
        <v>1140.6107</v>
      </c>
      <c r="F1557" s="158">
        <v>5.3800999999999997</v>
      </c>
      <c r="G1557" s="158">
        <v>5.4787999999999997</v>
      </c>
      <c r="H1557" s="158">
        <v>5.4805999999999999</v>
      </c>
      <c r="I1557" s="158">
        <v>5.3041</v>
      </c>
      <c r="J1557" s="158">
        <v>5.2233999999999998</v>
      </c>
      <c r="K1557" s="158">
        <v>5.0297999999999998</v>
      </c>
      <c r="L1557" s="158">
        <v>4.4800000000000004</v>
      </c>
      <c r="M1557" s="158">
        <v>4.1435000000000004</v>
      </c>
      <c r="N1557" s="158">
        <v>3.9441999999999999</v>
      </c>
      <c r="O1557" s="158">
        <v>3.6848000000000001</v>
      </c>
      <c r="P1557" s="158"/>
      <c r="Q1557" s="158">
        <v>3.9239999999999999</v>
      </c>
      <c r="R1557" s="158">
        <v>3.5392000000000001</v>
      </c>
      <c r="S1557" t="s">
        <v>1859</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1205</v>
      </c>
      <c r="B1558" s="154" t="s">
        <v>1986</v>
      </c>
      <c r="C1558" s="154">
        <v>147193</v>
      </c>
      <c r="D1558" s="157">
        <v>44826</v>
      </c>
      <c r="E1558" s="158">
        <v>1138.4201</v>
      </c>
      <c r="F1558" s="158">
        <v>5.3198999999999996</v>
      </c>
      <c r="G1558" s="158">
        <v>5.4187000000000003</v>
      </c>
      <c r="H1558" s="158">
        <v>5.4203999999999999</v>
      </c>
      <c r="I1558" s="158">
        <v>5.2439999999999998</v>
      </c>
      <c r="J1558" s="158">
        <v>5.1631</v>
      </c>
      <c r="K1558" s="158">
        <v>4.9687999999999999</v>
      </c>
      <c r="L1558" s="158">
        <v>4.4177999999999997</v>
      </c>
      <c r="M1558" s="158">
        <v>4.0811000000000002</v>
      </c>
      <c r="N1558" s="158">
        <v>3.8814000000000002</v>
      </c>
      <c r="O1558" s="158">
        <v>3.6255999999999999</v>
      </c>
      <c r="P1558" s="158"/>
      <c r="Q1558" s="158">
        <v>3.8656000000000001</v>
      </c>
      <c r="R1558" s="158">
        <v>3.4788000000000001</v>
      </c>
      <c r="S1558" t="s">
        <v>1859</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1205</v>
      </c>
      <c r="B1559" s="154" t="s">
        <v>1210</v>
      </c>
      <c r="C1559" s="154">
        <v>147125</v>
      </c>
      <c r="D1559" s="157"/>
      <c r="E1559" s="158"/>
      <c r="F1559" s="158"/>
      <c r="G1559" s="158"/>
      <c r="H1559" s="158"/>
      <c r="I1559" s="158"/>
      <c r="J1559" s="158"/>
      <c r="K1559" s="158"/>
      <c r="L1559" s="158"/>
      <c r="M1559" s="158"/>
      <c r="N1559" s="158"/>
      <c r="O1559" s="158"/>
      <c r="P1559" s="158"/>
      <c r="Q1559" s="158"/>
      <c r="R1559" s="158"/>
      <c r="S1559" t="s">
        <v>1859</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1205</v>
      </c>
      <c r="B1560" s="154" t="s">
        <v>1211</v>
      </c>
      <c r="C1560" s="154">
        <v>147124</v>
      </c>
      <c r="D1560" s="157"/>
      <c r="E1560" s="158"/>
      <c r="F1560" s="158"/>
      <c r="G1560" s="158"/>
      <c r="H1560" s="158"/>
      <c r="I1560" s="158"/>
      <c r="J1560" s="158"/>
      <c r="K1560" s="158"/>
      <c r="L1560" s="158"/>
      <c r="M1560" s="158"/>
      <c r="N1560" s="158"/>
      <c r="O1560" s="158"/>
      <c r="P1560" s="158"/>
      <c r="Q1560" s="158"/>
      <c r="R1560" s="158"/>
      <c r="S1560" t="s">
        <v>1859</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1205</v>
      </c>
      <c r="B1561" s="154" t="s">
        <v>1212</v>
      </c>
      <c r="C1561" s="154">
        <v>147531</v>
      </c>
      <c r="D1561" s="157">
        <v>44826</v>
      </c>
      <c r="E1561" s="158">
        <v>1124.2414000000001</v>
      </c>
      <c r="F1561" s="158">
        <v>5.4259000000000004</v>
      </c>
      <c r="G1561" s="158">
        <v>5.4958</v>
      </c>
      <c r="H1561" s="158">
        <v>5.4382000000000001</v>
      </c>
      <c r="I1561" s="158">
        <v>5.2746000000000004</v>
      </c>
      <c r="J1561" s="158">
        <v>5.1905999999999999</v>
      </c>
      <c r="K1561" s="158">
        <v>4.9785000000000004</v>
      </c>
      <c r="L1561" s="158">
        <v>4.4607000000000001</v>
      </c>
      <c r="M1561" s="158">
        <v>4.1291000000000002</v>
      </c>
      <c r="N1561" s="158">
        <v>3.9325000000000001</v>
      </c>
      <c r="O1561" s="158">
        <v>3.6699000000000002</v>
      </c>
      <c r="P1561" s="158"/>
      <c r="Q1561" s="158">
        <v>3.7604000000000002</v>
      </c>
      <c r="R1561" s="158">
        <v>3.5102000000000002</v>
      </c>
      <c r="S1561" t="s">
        <v>1859</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1205</v>
      </c>
      <c r="B1562" s="154" t="s">
        <v>1213</v>
      </c>
      <c r="C1562" s="154">
        <v>147534</v>
      </c>
      <c r="D1562" s="157">
        <v>44826</v>
      </c>
      <c r="E1562" s="158">
        <v>1123.4663</v>
      </c>
      <c r="F1562" s="158">
        <v>5.4166999999999996</v>
      </c>
      <c r="G1562" s="158">
        <v>5.4855</v>
      </c>
      <c r="H1562" s="158">
        <v>5.4284999999999997</v>
      </c>
      <c r="I1562" s="158">
        <v>5.2647000000000004</v>
      </c>
      <c r="J1562" s="158">
        <v>5.1805000000000003</v>
      </c>
      <c r="K1562" s="158">
        <v>4.9683000000000002</v>
      </c>
      <c r="L1562" s="158">
        <v>4.4504999999999999</v>
      </c>
      <c r="M1562" s="158">
        <v>4.1188000000000002</v>
      </c>
      <c r="N1562" s="158">
        <v>3.9207000000000001</v>
      </c>
      <c r="O1562" s="158">
        <v>3.65</v>
      </c>
      <c r="P1562" s="158"/>
      <c r="Q1562" s="158">
        <v>3.7378999999999998</v>
      </c>
      <c r="R1562" s="158">
        <v>3.4950999999999999</v>
      </c>
      <c r="S1562" t="s">
        <v>1859</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1205</v>
      </c>
      <c r="B1563" s="154" t="s">
        <v>1214</v>
      </c>
      <c r="C1563" s="154">
        <v>146062</v>
      </c>
      <c r="D1563" s="157">
        <v>44826</v>
      </c>
      <c r="E1563" s="158">
        <v>1163.164</v>
      </c>
      <c r="F1563" s="158">
        <v>5.5143000000000004</v>
      </c>
      <c r="G1563" s="158">
        <v>5.5378999999999996</v>
      </c>
      <c r="H1563" s="158">
        <v>5.5228999999999999</v>
      </c>
      <c r="I1563" s="158">
        <v>5.3376000000000001</v>
      </c>
      <c r="J1563" s="158">
        <v>5.2462999999999997</v>
      </c>
      <c r="K1563" s="158">
        <v>5.0220000000000002</v>
      </c>
      <c r="L1563" s="158">
        <v>4.4866999999999999</v>
      </c>
      <c r="M1563" s="158">
        <v>4.1578999999999997</v>
      </c>
      <c r="N1563" s="158">
        <v>3.9636999999999998</v>
      </c>
      <c r="O1563" s="158">
        <v>3.7166999999999999</v>
      </c>
      <c r="P1563" s="158"/>
      <c r="Q1563" s="158">
        <v>4.1597999999999997</v>
      </c>
      <c r="R1563" s="158">
        <v>3.5371000000000001</v>
      </c>
      <c r="S1563" t="s">
        <v>1859</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1205</v>
      </c>
      <c r="B1564" s="154" t="s">
        <v>1215</v>
      </c>
      <c r="C1564" s="154">
        <v>146061</v>
      </c>
      <c r="D1564" s="157">
        <v>44826</v>
      </c>
      <c r="E1564" s="158">
        <v>1159.529</v>
      </c>
      <c r="F1564" s="158">
        <v>5.4245000000000001</v>
      </c>
      <c r="G1564" s="158">
        <v>5.4481999999999999</v>
      </c>
      <c r="H1564" s="158">
        <v>5.4329999999999998</v>
      </c>
      <c r="I1564" s="158">
        <v>5.2476000000000003</v>
      </c>
      <c r="J1564" s="158">
        <v>5.1571999999999996</v>
      </c>
      <c r="K1564" s="158">
        <v>4.9379999999999997</v>
      </c>
      <c r="L1564" s="158">
        <v>4.4016000000000002</v>
      </c>
      <c r="M1564" s="158">
        <v>4.0724</v>
      </c>
      <c r="N1564" s="158">
        <v>3.8786999999999998</v>
      </c>
      <c r="O1564" s="158">
        <v>3.633</v>
      </c>
      <c r="P1564" s="158"/>
      <c r="Q1564" s="158">
        <v>4.0719000000000003</v>
      </c>
      <c r="R1564" s="158">
        <v>3.4550000000000001</v>
      </c>
      <c r="S1564" t="s">
        <v>1859</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1205</v>
      </c>
      <c r="B1565" s="154" t="s">
        <v>1216</v>
      </c>
      <c r="C1565" s="154">
        <v>147570</v>
      </c>
      <c r="D1565" s="157">
        <v>44826</v>
      </c>
      <c r="E1565" s="158">
        <v>1125.5649000000001</v>
      </c>
      <c r="F1565" s="158">
        <v>5.2248999999999999</v>
      </c>
      <c r="G1565" s="158">
        <v>5.3822000000000001</v>
      </c>
      <c r="H1565" s="158">
        <v>5.3993000000000002</v>
      </c>
      <c r="I1565" s="158">
        <v>5.2186000000000003</v>
      </c>
      <c r="J1565" s="158">
        <v>5.1260000000000003</v>
      </c>
      <c r="K1565" s="158">
        <v>4.9236000000000004</v>
      </c>
      <c r="L1565" s="158">
        <v>4.3901000000000003</v>
      </c>
      <c r="M1565" s="158">
        <v>4.0606</v>
      </c>
      <c r="N1565" s="158">
        <v>3.8784999999999998</v>
      </c>
      <c r="O1565" s="158">
        <v>3.7115999999999998</v>
      </c>
      <c r="P1565" s="158"/>
      <c r="Q1565" s="158">
        <v>3.8003999999999998</v>
      </c>
      <c r="R1565" s="158">
        <v>3.4984000000000002</v>
      </c>
      <c r="S1565" t="s">
        <v>1859</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1205</v>
      </c>
      <c r="B1566" s="154" t="s">
        <v>1217</v>
      </c>
      <c r="C1566" s="154">
        <v>147569</v>
      </c>
      <c r="D1566" s="157">
        <v>44826</v>
      </c>
      <c r="E1566" s="158">
        <v>1123.4579000000001</v>
      </c>
      <c r="F1566" s="158">
        <v>5.173</v>
      </c>
      <c r="G1566" s="158">
        <v>5.3315999999999999</v>
      </c>
      <c r="H1566" s="158">
        <v>5.3490000000000002</v>
      </c>
      <c r="I1566" s="158">
        <v>5.1683000000000003</v>
      </c>
      <c r="J1566" s="158">
        <v>5.0757000000000003</v>
      </c>
      <c r="K1566" s="158">
        <v>4.8728999999999996</v>
      </c>
      <c r="L1566" s="158">
        <v>4.3388999999999998</v>
      </c>
      <c r="M1566" s="158">
        <v>4.0090000000000003</v>
      </c>
      <c r="N1566" s="158">
        <v>3.8264999999999998</v>
      </c>
      <c r="O1566" s="158">
        <v>3.6520999999999999</v>
      </c>
      <c r="P1566" s="158"/>
      <c r="Q1566" s="158">
        <v>3.7389999999999999</v>
      </c>
      <c r="R1566" s="158">
        <v>3.4466999999999999</v>
      </c>
      <c r="S1566" t="s">
        <v>1859</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1205</v>
      </c>
      <c r="B1567" s="154" t="s">
        <v>1218</v>
      </c>
      <c r="C1567" s="154">
        <v>147213</v>
      </c>
      <c r="D1567" s="157">
        <v>44826</v>
      </c>
      <c r="E1567" s="158">
        <v>1132.0029</v>
      </c>
      <c r="F1567" s="158">
        <v>5.3822999999999999</v>
      </c>
      <c r="G1567" s="158">
        <v>5.4268999999999998</v>
      </c>
      <c r="H1567" s="158">
        <v>5.4169999999999998</v>
      </c>
      <c r="I1567" s="158">
        <v>5.2138999999999998</v>
      </c>
      <c r="J1567" s="158">
        <v>5.1288</v>
      </c>
      <c r="K1567" s="158">
        <v>4.9138999999999999</v>
      </c>
      <c r="L1567" s="158">
        <v>4.3726000000000003</v>
      </c>
      <c r="M1567" s="158">
        <v>4.0434000000000001</v>
      </c>
      <c r="N1567" s="158">
        <v>3.8496999999999999</v>
      </c>
      <c r="O1567" s="158">
        <v>3.5190000000000001</v>
      </c>
      <c r="P1567" s="158"/>
      <c r="Q1567" s="158">
        <v>3.7385999999999999</v>
      </c>
      <c r="R1567" s="158">
        <v>3.4245000000000001</v>
      </c>
      <c r="S1567" t="s">
        <v>1859</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1205</v>
      </c>
      <c r="B1568" s="154" t="s">
        <v>1219</v>
      </c>
      <c r="C1568" s="154">
        <v>147214</v>
      </c>
      <c r="D1568" s="157">
        <v>44826</v>
      </c>
      <c r="E1568" s="158">
        <v>1134.0932</v>
      </c>
      <c r="F1568" s="158">
        <v>5.4302999999999999</v>
      </c>
      <c r="G1568" s="158">
        <v>5.4759000000000002</v>
      </c>
      <c r="H1568" s="158">
        <v>5.4668999999999999</v>
      </c>
      <c r="I1568" s="158">
        <v>5.2637999999999998</v>
      </c>
      <c r="J1568" s="158">
        <v>5.1791</v>
      </c>
      <c r="K1568" s="158">
        <v>4.9645000000000001</v>
      </c>
      <c r="L1568" s="158">
        <v>4.4237000000000002</v>
      </c>
      <c r="M1568" s="158">
        <v>4.0949</v>
      </c>
      <c r="N1568" s="158">
        <v>3.9016999999999999</v>
      </c>
      <c r="O1568" s="158">
        <v>3.5754000000000001</v>
      </c>
      <c r="P1568" s="158"/>
      <c r="Q1568" s="158">
        <v>3.7951999999999999</v>
      </c>
      <c r="R1568" s="158">
        <v>3.4765999999999999</v>
      </c>
      <c r="S1568" t="s">
        <v>1859</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1205</v>
      </c>
      <c r="B1569" s="154" t="s">
        <v>1220</v>
      </c>
      <c r="C1569" s="154">
        <v>101996</v>
      </c>
      <c r="D1569" s="157">
        <v>44826</v>
      </c>
      <c r="E1569" s="158">
        <v>3201.7982999999999</v>
      </c>
      <c r="F1569" s="158">
        <v>5.3415999999999997</v>
      </c>
      <c r="G1569" s="158">
        <v>5.3860999999999999</v>
      </c>
      <c r="H1569" s="158">
        <v>5.3331999999999997</v>
      </c>
      <c r="I1569" s="158">
        <v>5.1448</v>
      </c>
      <c r="J1569" s="158">
        <v>5.0652999999999997</v>
      </c>
      <c r="K1569" s="158">
        <v>4.8605999999999998</v>
      </c>
      <c r="L1569" s="158">
        <v>4.3224</v>
      </c>
      <c r="M1569" s="158">
        <v>3.9925000000000002</v>
      </c>
      <c r="N1569" s="158">
        <v>3.8069999999999999</v>
      </c>
      <c r="O1569" s="158">
        <v>3.5158</v>
      </c>
      <c r="P1569" s="158">
        <v>4.4922000000000004</v>
      </c>
      <c r="Q1569" s="158">
        <v>5.8006000000000002</v>
      </c>
      <c r="R1569" s="158">
        <v>3.3915999999999999</v>
      </c>
      <c r="S1569" t="s">
        <v>1859</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1205</v>
      </c>
      <c r="B1570" s="154" t="s">
        <v>1221</v>
      </c>
      <c r="C1570" s="154">
        <v>119110</v>
      </c>
      <c r="D1570" s="157">
        <v>44826</v>
      </c>
      <c r="E1570" s="158">
        <v>3225.2745</v>
      </c>
      <c r="F1570" s="158">
        <v>5.4431000000000003</v>
      </c>
      <c r="G1570" s="158">
        <v>5.4874000000000001</v>
      </c>
      <c r="H1570" s="158">
        <v>5.4339000000000004</v>
      </c>
      <c r="I1570" s="158">
        <v>5.2454999999999998</v>
      </c>
      <c r="J1570" s="158">
        <v>5.1662999999999997</v>
      </c>
      <c r="K1570" s="158">
        <v>4.9633000000000003</v>
      </c>
      <c r="L1570" s="158">
        <v>4.4253999999999998</v>
      </c>
      <c r="M1570" s="158">
        <v>4.0961999999999996</v>
      </c>
      <c r="N1570" s="158">
        <v>3.9113000000000002</v>
      </c>
      <c r="O1570" s="158">
        <v>3.6198999999999999</v>
      </c>
      <c r="P1570" s="158">
        <v>4.5872000000000002</v>
      </c>
      <c r="Q1570" s="158">
        <v>5.9105999999999996</v>
      </c>
      <c r="R1570" s="158">
        <v>3.4952999999999999</v>
      </c>
      <c r="S1570" t="s">
        <v>1859</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1205</v>
      </c>
      <c r="B1571" s="154" t="s">
        <v>1222</v>
      </c>
      <c r="C1571" s="154">
        <v>147287</v>
      </c>
      <c r="D1571" s="157">
        <v>44826</v>
      </c>
      <c r="E1571" s="158">
        <v>1136.3046999999999</v>
      </c>
      <c r="F1571" s="158">
        <v>5.5065</v>
      </c>
      <c r="G1571" s="158">
        <v>5.5392000000000001</v>
      </c>
      <c r="H1571" s="158">
        <v>5.4783999999999997</v>
      </c>
      <c r="I1571" s="158">
        <v>5.3307000000000002</v>
      </c>
      <c r="J1571" s="158">
        <v>5.2533000000000003</v>
      </c>
      <c r="K1571" s="158">
        <v>5.0237999999999996</v>
      </c>
      <c r="L1571" s="158">
        <v>4.4903000000000004</v>
      </c>
      <c r="M1571" s="158">
        <v>4.1795999999999998</v>
      </c>
      <c r="N1571" s="158">
        <v>3.9931999999999999</v>
      </c>
      <c r="O1571" s="158">
        <v>3.7065000000000001</v>
      </c>
      <c r="P1571" s="158"/>
      <c r="Q1571" s="158">
        <v>3.8953000000000002</v>
      </c>
      <c r="R1571" s="158">
        <v>3.5806</v>
      </c>
      <c r="S1571" t="s">
        <v>1859</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1205</v>
      </c>
      <c r="B1572" s="154" t="s">
        <v>1223</v>
      </c>
      <c r="C1572" s="154">
        <v>147290</v>
      </c>
      <c r="D1572" s="157">
        <v>44826</v>
      </c>
      <c r="E1572" s="158">
        <v>1130.6120000000001</v>
      </c>
      <c r="F1572" s="158">
        <v>5.3566000000000003</v>
      </c>
      <c r="G1572" s="158">
        <v>5.3883000000000001</v>
      </c>
      <c r="H1572" s="158">
        <v>5.3280000000000003</v>
      </c>
      <c r="I1572" s="158">
        <v>5.18</v>
      </c>
      <c r="J1572" s="158">
        <v>5.1024000000000003</v>
      </c>
      <c r="K1572" s="158">
        <v>4.8719000000000001</v>
      </c>
      <c r="L1572" s="158">
        <v>4.3369</v>
      </c>
      <c r="M1572" s="158">
        <v>4.0248999999999997</v>
      </c>
      <c r="N1572" s="158">
        <v>3.8372000000000002</v>
      </c>
      <c r="O1572" s="158">
        <v>3.5508000000000002</v>
      </c>
      <c r="P1572" s="158"/>
      <c r="Q1572" s="158">
        <v>3.7393000000000001</v>
      </c>
      <c r="R1572" s="158">
        <v>3.4253</v>
      </c>
      <c r="S1572" t="s">
        <v>1859</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1205</v>
      </c>
      <c r="B1573" s="154" t="s">
        <v>1224</v>
      </c>
      <c r="C1573" s="154">
        <v>145535</v>
      </c>
      <c r="D1573" s="157">
        <v>44826</v>
      </c>
      <c r="E1573" s="158">
        <v>1166.4345000000001</v>
      </c>
      <c r="F1573" s="158">
        <v>5.4330999999999996</v>
      </c>
      <c r="G1573" s="158">
        <v>5.4420000000000002</v>
      </c>
      <c r="H1573" s="158">
        <v>5.3936000000000002</v>
      </c>
      <c r="I1573" s="158">
        <v>5.2091000000000003</v>
      </c>
      <c r="J1573" s="158">
        <v>5.1243999999999996</v>
      </c>
      <c r="K1573" s="158">
        <v>4.9006999999999996</v>
      </c>
      <c r="L1573" s="158">
        <v>4.3665000000000003</v>
      </c>
      <c r="M1573" s="158">
        <v>4.0384000000000002</v>
      </c>
      <c r="N1573" s="158">
        <v>3.8411</v>
      </c>
      <c r="O1573" s="158">
        <v>3.5360999999999998</v>
      </c>
      <c r="P1573" s="158"/>
      <c r="Q1573" s="158">
        <v>4.0704000000000002</v>
      </c>
      <c r="R1573" s="158">
        <v>3.4157000000000002</v>
      </c>
      <c r="S1573" t="s">
        <v>1858</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1205</v>
      </c>
      <c r="B1574" s="154" t="s">
        <v>1225</v>
      </c>
      <c r="C1574" s="154">
        <v>145536</v>
      </c>
      <c r="D1574" s="157">
        <v>44826</v>
      </c>
      <c r="E1574" s="158">
        <v>1170.8686</v>
      </c>
      <c r="F1574" s="158">
        <v>5.5247999999999999</v>
      </c>
      <c r="G1574" s="158">
        <v>5.5327000000000002</v>
      </c>
      <c r="H1574" s="158">
        <v>5.4843000000000002</v>
      </c>
      <c r="I1574" s="158">
        <v>5.2995000000000001</v>
      </c>
      <c r="J1574" s="158">
        <v>5.2149000000000001</v>
      </c>
      <c r="K1574" s="158">
        <v>4.992</v>
      </c>
      <c r="L1574" s="158">
        <v>4.4584999999999999</v>
      </c>
      <c r="M1574" s="158">
        <v>4.1326999999999998</v>
      </c>
      <c r="N1574" s="158">
        <v>3.9384000000000001</v>
      </c>
      <c r="O1574" s="158">
        <v>3.6375999999999999</v>
      </c>
      <c r="P1574" s="158"/>
      <c r="Q1574" s="158">
        <v>4.1727999999999996</v>
      </c>
      <c r="R1574" s="158">
        <v>3.5158999999999998</v>
      </c>
      <c r="S1574" t="s">
        <v>1858</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1205</v>
      </c>
      <c r="B1575" s="154" t="s">
        <v>1226</v>
      </c>
      <c r="C1575" s="154">
        <v>146191</v>
      </c>
      <c r="D1575" s="157">
        <v>44826</v>
      </c>
      <c r="E1575" s="158">
        <v>1158.3565000000001</v>
      </c>
      <c r="F1575" s="158">
        <v>5.4268999999999998</v>
      </c>
      <c r="G1575" s="158">
        <v>5.5084</v>
      </c>
      <c r="H1575" s="158">
        <v>5.5011999999999999</v>
      </c>
      <c r="I1575" s="158">
        <v>5.3226000000000004</v>
      </c>
      <c r="J1575" s="158">
        <v>5.2332000000000001</v>
      </c>
      <c r="K1575" s="158">
        <v>5.0031999999999996</v>
      </c>
      <c r="L1575" s="158">
        <v>4.4652000000000003</v>
      </c>
      <c r="M1575" s="158">
        <v>4.1470000000000002</v>
      </c>
      <c r="N1575" s="158">
        <v>3.948</v>
      </c>
      <c r="O1575" s="158">
        <v>3.6434000000000002</v>
      </c>
      <c r="P1575" s="158"/>
      <c r="Q1575" s="158">
        <v>4.0761000000000003</v>
      </c>
      <c r="R1575" s="158">
        <v>3.5186000000000002</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1205</v>
      </c>
      <c r="B1576" s="154" t="s">
        <v>1227</v>
      </c>
      <c r="C1576" s="154">
        <v>146187</v>
      </c>
      <c r="D1576" s="157">
        <v>44826</v>
      </c>
      <c r="E1576" s="158">
        <v>1153.4821999999999</v>
      </c>
      <c r="F1576" s="158">
        <v>5.3262999999999998</v>
      </c>
      <c r="G1576" s="158">
        <v>5.4081000000000001</v>
      </c>
      <c r="H1576" s="158">
        <v>5.4008000000000003</v>
      </c>
      <c r="I1576" s="158">
        <v>5.2221000000000002</v>
      </c>
      <c r="J1576" s="158">
        <v>5.1325000000000003</v>
      </c>
      <c r="K1576" s="158">
        <v>4.9013</v>
      </c>
      <c r="L1576" s="158">
        <v>4.3619000000000003</v>
      </c>
      <c r="M1576" s="158">
        <v>4.0419999999999998</v>
      </c>
      <c r="N1576" s="158">
        <v>3.8426</v>
      </c>
      <c r="O1576" s="158">
        <v>3.5247000000000002</v>
      </c>
      <c r="P1576" s="158"/>
      <c r="Q1576" s="158">
        <v>3.9569000000000001</v>
      </c>
      <c r="R1576" s="158">
        <v>3.4094000000000002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1205</v>
      </c>
      <c r="B1577" s="154" t="s">
        <v>1228</v>
      </c>
      <c r="C1577" s="154">
        <v>147450</v>
      </c>
      <c r="D1577" s="157">
        <v>44826</v>
      </c>
      <c r="E1577" s="158">
        <v>1124.5988</v>
      </c>
      <c r="F1577" s="158">
        <v>5.0670999999999999</v>
      </c>
      <c r="G1577" s="158">
        <v>5.2374000000000001</v>
      </c>
      <c r="H1577" s="158">
        <v>5.3109999999999999</v>
      </c>
      <c r="I1577" s="158">
        <v>5.1402999999999999</v>
      </c>
      <c r="J1577" s="158">
        <v>5.0622999999999996</v>
      </c>
      <c r="K1577" s="158">
        <v>4.9231999999999996</v>
      </c>
      <c r="L1577" s="158">
        <v>4.3505000000000003</v>
      </c>
      <c r="M1577" s="158">
        <v>4.0332999999999997</v>
      </c>
      <c r="N1577" s="158">
        <v>3.8441999999999998</v>
      </c>
      <c r="O1577" s="158">
        <v>3.5798999999999999</v>
      </c>
      <c r="P1577" s="158"/>
      <c r="Q1577" s="158">
        <v>3.7246999999999999</v>
      </c>
      <c r="R1577" s="158">
        <v>3.4416000000000002</v>
      </c>
      <c r="S1577" t="s">
        <v>1859</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1205</v>
      </c>
      <c r="B1578" s="154" t="s">
        <v>1229</v>
      </c>
      <c r="C1578" s="154">
        <v>147454</v>
      </c>
      <c r="D1578" s="157">
        <v>44826</v>
      </c>
      <c r="E1578" s="158">
        <v>1120.9851000000001</v>
      </c>
      <c r="F1578" s="158">
        <v>5.0183</v>
      </c>
      <c r="G1578" s="158">
        <v>5.1879999999999997</v>
      </c>
      <c r="H1578" s="158">
        <v>5.2396000000000003</v>
      </c>
      <c r="I1578" s="158">
        <v>5.0519999999999996</v>
      </c>
      <c r="J1578" s="158">
        <v>4.9664999999999999</v>
      </c>
      <c r="K1578" s="158">
        <v>4.8228999999999997</v>
      </c>
      <c r="L1578" s="158">
        <v>4.2484000000000002</v>
      </c>
      <c r="M1578" s="158">
        <v>3.9304999999999999</v>
      </c>
      <c r="N1578" s="158">
        <v>3.7410000000000001</v>
      </c>
      <c r="O1578" s="158">
        <v>3.4763000000000002</v>
      </c>
      <c r="P1578" s="158"/>
      <c r="Q1578" s="158">
        <v>3.6208</v>
      </c>
      <c r="R1578" s="158">
        <v>3.3382999999999998</v>
      </c>
      <c r="S1578" t="s">
        <v>1859</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1205</v>
      </c>
      <c r="B1579" s="154" t="s">
        <v>1230</v>
      </c>
      <c r="C1579" s="154">
        <v>147883</v>
      </c>
      <c r="D1579" s="157">
        <v>44826</v>
      </c>
      <c r="E1579" s="158">
        <v>1097.6510000000001</v>
      </c>
      <c r="F1579" s="158">
        <v>5.4676</v>
      </c>
      <c r="G1579" s="158">
        <v>5.5080999999999998</v>
      </c>
      <c r="H1579" s="158">
        <v>5.4706000000000001</v>
      </c>
      <c r="I1579" s="158">
        <v>5.2891000000000004</v>
      </c>
      <c r="J1579" s="158">
        <v>5.2140000000000004</v>
      </c>
      <c r="K1579" s="158">
        <v>5.0033000000000003</v>
      </c>
      <c r="L1579" s="158">
        <v>4.4574999999999996</v>
      </c>
      <c r="M1579" s="158">
        <v>4.1341000000000001</v>
      </c>
      <c r="N1579" s="158">
        <v>3.9416000000000002</v>
      </c>
      <c r="O1579" s="158"/>
      <c r="P1579" s="158"/>
      <c r="Q1579" s="158">
        <v>3.5019999999999998</v>
      </c>
      <c r="R1579" s="158">
        <v>3.5137</v>
      </c>
      <c r="S1579" t="s">
        <v>1859</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1205</v>
      </c>
      <c r="B1580" s="154" t="s">
        <v>1231</v>
      </c>
      <c r="C1580" s="154">
        <v>147878</v>
      </c>
      <c r="D1580" s="157">
        <v>44826</v>
      </c>
      <c r="E1580" s="158">
        <v>1095.8622</v>
      </c>
      <c r="F1580" s="158">
        <v>5.4099000000000004</v>
      </c>
      <c r="G1580" s="158">
        <v>5.4481999999999999</v>
      </c>
      <c r="H1580" s="158">
        <v>5.4093999999999998</v>
      </c>
      <c r="I1580" s="158">
        <v>5.2282999999999999</v>
      </c>
      <c r="J1580" s="158">
        <v>5.1534000000000004</v>
      </c>
      <c r="K1580" s="158">
        <v>4.9423000000000004</v>
      </c>
      <c r="L1580" s="158">
        <v>4.3956</v>
      </c>
      <c r="M1580" s="158">
        <v>4.0719000000000003</v>
      </c>
      <c r="N1580" s="158">
        <v>3.8788999999999998</v>
      </c>
      <c r="O1580" s="158"/>
      <c r="P1580" s="158"/>
      <c r="Q1580" s="158">
        <v>3.4397000000000002</v>
      </c>
      <c r="R1580" s="158">
        <v>3.4514999999999998</v>
      </c>
      <c r="S1580" t="s">
        <v>1859</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1205</v>
      </c>
      <c r="B1581" s="154" t="s">
        <v>1232</v>
      </c>
      <c r="C1581" s="154">
        <v>147713</v>
      </c>
      <c r="D1581" s="157">
        <v>44826</v>
      </c>
      <c r="E1581" s="158">
        <v>1107.3811000000001</v>
      </c>
      <c r="F1581" s="158">
        <v>5.3898999999999999</v>
      </c>
      <c r="G1581" s="158">
        <v>5.4024999999999999</v>
      </c>
      <c r="H1581" s="158">
        <v>5.3426999999999998</v>
      </c>
      <c r="I1581" s="158">
        <v>5.1498999999999997</v>
      </c>
      <c r="J1581" s="158">
        <v>5.0126999999999997</v>
      </c>
      <c r="K1581" s="158">
        <v>4.8540000000000001</v>
      </c>
      <c r="L1581" s="158">
        <v>4.3771000000000004</v>
      </c>
      <c r="M1581" s="158">
        <v>4.0629</v>
      </c>
      <c r="N1581" s="158">
        <v>3.8711000000000002</v>
      </c>
      <c r="O1581" s="158"/>
      <c r="P1581" s="158"/>
      <c r="Q1581" s="158">
        <v>3.5609000000000002</v>
      </c>
      <c r="R1581" s="158">
        <v>3.4552</v>
      </c>
      <c r="S1581" t="s">
        <v>1859</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1205</v>
      </c>
      <c r="B1582" s="154" t="s">
        <v>1233</v>
      </c>
      <c r="C1582" s="154">
        <v>147714</v>
      </c>
      <c r="D1582" s="157">
        <v>44826</v>
      </c>
      <c r="E1582" s="158">
        <v>1104.0559000000001</v>
      </c>
      <c r="F1582" s="158">
        <v>5.2904</v>
      </c>
      <c r="G1582" s="158">
        <v>5.3018000000000001</v>
      </c>
      <c r="H1582" s="158">
        <v>5.2423999999999999</v>
      </c>
      <c r="I1582" s="158">
        <v>5.0496999999999996</v>
      </c>
      <c r="J1582" s="158">
        <v>4.9181999999999997</v>
      </c>
      <c r="K1582" s="158">
        <v>4.7548000000000004</v>
      </c>
      <c r="L1582" s="158">
        <v>4.2558999999999996</v>
      </c>
      <c r="M1582" s="158">
        <v>3.9470000000000001</v>
      </c>
      <c r="N1582" s="158">
        <v>3.7576000000000001</v>
      </c>
      <c r="O1582" s="158"/>
      <c r="P1582" s="158"/>
      <c r="Q1582" s="158">
        <v>3.4540999999999999</v>
      </c>
      <c r="R1582" s="158">
        <v>3.3469000000000002</v>
      </c>
      <c r="S1582" t="s">
        <v>1859</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1205</v>
      </c>
      <c r="B1583" s="154" t="s">
        <v>1234</v>
      </c>
      <c r="C1583" s="154">
        <v>147837</v>
      </c>
      <c r="D1583" s="157">
        <v>44826</v>
      </c>
      <c r="E1583" s="158">
        <v>1103.7837</v>
      </c>
      <c r="F1583" s="158">
        <v>5.242</v>
      </c>
      <c r="G1583" s="158">
        <v>5.4189999999999996</v>
      </c>
      <c r="H1583" s="158">
        <v>5.4686000000000003</v>
      </c>
      <c r="I1583" s="158">
        <v>5.2824</v>
      </c>
      <c r="J1583" s="158">
        <v>5.2122000000000002</v>
      </c>
      <c r="K1583" s="158">
        <v>4.9885999999999999</v>
      </c>
      <c r="L1583" s="158">
        <v>4.4447000000000001</v>
      </c>
      <c r="M1583" s="158">
        <v>4.1257999999999999</v>
      </c>
      <c r="N1583" s="158">
        <v>3.9458000000000002</v>
      </c>
      <c r="O1583" s="158"/>
      <c r="P1583" s="158"/>
      <c r="Q1583" s="158">
        <v>3.5823999999999998</v>
      </c>
      <c r="R1583" s="158">
        <v>3.5402999999999998</v>
      </c>
      <c r="S1583" t="s">
        <v>1859</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1205</v>
      </c>
      <c r="B1584" s="154" t="s">
        <v>1235</v>
      </c>
      <c r="C1584" s="154">
        <v>147836</v>
      </c>
      <c r="D1584" s="157">
        <v>44826</v>
      </c>
      <c r="E1584" s="158">
        <v>1101.6325999999999</v>
      </c>
      <c r="F1584" s="158">
        <v>5.1726999999999999</v>
      </c>
      <c r="G1584" s="158">
        <v>5.35</v>
      </c>
      <c r="H1584" s="158">
        <v>5.3986000000000001</v>
      </c>
      <c r="I1584" s="158">
        <v>5.2122000000000002</v>
      </c>
      <c r="J1584" s="158">
        <v>5.1417999999999999</v>
      </c>
      <c r="K1584" s="158">
        <v>4.9177999999999997</v>
      </c>
      <c r="L1584" s="158">
        <v>4.3734000000000002</v>
      </c>
      <c r="M1584" s="158">
        <v>4.0541</v>
      </c>
      <c r="N1584" s="158">
        <v>3.8734000000000002</v>
      </c>
      <c r="O1584" s="158"/>
      <c r="P1584" s="158"/>
      <c r="Q1584" s="158">
        <v>3.5104000000000002</v>
      </c>
      <c r="R1584" s="158">
        <v>3.468</v>
      </c>
      <c r="S1584" t="s">
        <v>1859</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1205</v>
      </c>
      <c r="B1585" s="154" t="s">
        <v>1236</v>
      </c>
      <c r="C1585" s="154">
        <v>146141</v>
      </c>
      <c r="D1585" s="157">
        <v>44826</v>
      </c>
      <c r="E1585" s="158">
        <v>1158.4734000000001</v>
      </c>
      <c r="F1585" s="158">
        <v>5.4924999999999997</v>
      </c>
      <c r="G1585" s="158">
        <v>5.5246000000000004</v>
      </c>
      <c r="H1585" s="158">
        <v>5.5073999999999996</v>
      </c>
      <c r="I1585" s="158">
        <v>5.3217999999999996</v>
      </c>
      <c r="J1585" s="158">
        <v>5.2499000000000002</v>
      </c>
      <c r="K1585" s="158">
        <v>5.0170000000000003</v>
      </c>
      <c r="L1585" s="158">
        <v>4.4843000000000002</v>
      </c>
      <c r="M1585" s="158">
        <v>4.1542000000000003</v>
      </c>
      <c r="N1585" s="158">
        <v>3.9569999999999999</v>
      </c>
      <c r="O1585" s="158">
        <v>3.6457999999999999</v>
      </c>
      <c r="P1585" s="158"/>
      <c r="Q1585" s="158">
        <v>4.0697000000000001</v>
      </c>
      <c r="R1585" s="158">
        <v>3.524</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1205</v>
      </c>
      <c r="B1586" s="154" t="s">
        <v>1237</v>
      </c>
      <c r="C1586" s="154">
        <v>146142</v>
      </c>
      <c r="D1586" s="157">
        <v>44826</v>
      </c>
      <c r="E1586" s="158">
        <v>1154.7847999999999</v>
      </c>
      <c r="F1586" s="158">
        <v>5.3741000000000003</v>
      </c>
      <c r="G1586" s="158">
        <v>5.4051999999999998</v>
      </c>
      <c r="H1586" s="158">
        <v>5.3869999999999996</v>
      </c>
      <c r="I1586" s="158">
        <v>5.2015000000000002</v>
      </c>
      <c r="J1586" s="158">
        <v>5.1292999999999997</v>
      </c>
      <c r="K1586" s="158">
        <v>4.8955000000000002</v>
      </c>
      <c r="L1586" s="158">
        <v>4.3615000000000004</v>
      </c>
      <c r="M1586" s="158">
        <v>4.0359999999999996</v>
      </c>
      <c r="N1586" s="158">
        <v>3.8416000000000001</v>
      </c>
      <c r="O1586" s="158">
        <v>3.5478999999999998</v>
      </c>
      <c r="P1586" s="158"/>
      <c r="Q1586" s="158">
        <v>3.9796999999999998</v>
      </c>
      <c r="R1586" s="158">
        <v>3.4146999999999998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1205</v>
      </c>
      <c r="B1587" s="154" t="s">
        <v>1238</v>
      </c>
      <c r="C1587" s="154">
        <v>119283</v>
      </c>
      <c r="D1587" s="157">
        <v>44826</v>
      </c>
      <c r="E1587" s="158">
        <v>2823.68166666667</v>
      </c>
      <c r="F1587" s="158">
        <v>5.5441000000000003</v>
      </c>
      <c r="G1587" s="158">
        <v>5.5372000000000003</v>
      </c>
      <c r="H1587" s="158">
        <v>5.4690000000000003</v>
      </c>
      <c r="I1587" s="158">
        <v>5.2992999999999997</v>
      </c>
      <c r="J1587" s="158">
        <v>5.2229000000000001</v>
      </c>
      <c r="K1587" s="158">
        <v>4.9936999999999996</v>
      </c>
      <c r="L1587" s="158">
        <v>4.452</v>
      </c>
      <c r="M1587" s="158">
        <v>4.1299000000000001</v>
      </c>
      <c r="N1587" s="158">
        <v>3.9394</v>
      </c>
      <c r="O1587" s="158">
        <v>3.6638999999999999</v>
      </c>
      <c r="P1587" s="158">
        <v>4.6719999999999997</v>
      </c>
      <c r="Q1587" s="158">
        <v>6.2712000000000003</v>
      </c>
      <c r="R1587" s="158">
        <v>3.5253999999999999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1205</v>
      </c>
      <c r="B1588" s="154" t="s">
        <v>1239</v>
      </c>
      <c r="C1588" s="154">
        <v>118058</v>
      </c>
      <c r="D1588" s="157">
        <v>44826</v>
      </c>
      <c r="E1588" s="158">
        <v>2685.4556666666699</v>
      </c>
      <c r="F1588" s="158">
        <v>5.4443000000000001</v>
      </c>
      <c r="G1588" s="158">
        <v>5.4368999999999996</v>
      </c>
      <c r="H1588" s="158">
        <v>5.3691000000000004</v>
      </c>
      <c r="I1588" s="158">
        <v>5.1993</v>
      </c>
      <c r="J1588" s="158">
        <v>5.1224999999999996</v>
      </c>
      <c r="K1588" s="158">
        <v>4.8924000000000003</v>
      </c>
      <c r="L1588" s="158">
        <v>4.3718000000000004</v>
      </c>
      <c r="M1588" s="158">
        <v>4.0418000000000003</v>
      </c>
      <c r="N1588" s="158">
        <v>3.8468</v>
      </c>
      <c r="O1588" s="158">
        <v>3.4460999999999999</v>
      </c>
      <c r="P1588" s="158">
        <v>4.2194000000000003</v>
      </c>
      <c r="Q1588" s="158">
        <v>6.4390999999999998</v>
      </c>
      <c r="R1588" s="158">
        <v>3.4275000000000002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1205</v>
      </c>
      <c r="B1589" s="154" t="s">
        <v>1240</v>
      </c>
      <c r="C1589" s="154">
        <v>147515</v>
      </c>
      <c r="D1589" s="157">
        <v>44826</v>
      </c>
      <c r="E1589" s="158">
        <v>1125.9251999999999</v>
      </c>
      <c r="F1589" s="158">
        <v>5.5346000000000002</v>
      </c>
      <c r="G1589" s="158">
        <v>5.5362</v>
      </c>
      <c r="H1589" s="158">
        <v>5.5011000000000001</v>
      </c>
      <c r="I1589" s="158">
        <v>5.3091999999999997</v>
      </c>
      <c r="J1589" s="158">
        <v>5.2260999999999997</v>
      </c>
      <c r="K1589" s="158">
        <v>5.0475000000000003</v>
      </c>
      <c r="L1589" s="158">
        <v>4.5016999999999996</v>
      </c>
      <c r="M1589" s="158">
        <v>4.1753999999999998</v>
      </c>
      <c r="N1589" s="158">
        <v>3.9828999999999999</v>
      </c>
      <c r="O1589" s="158">
        <v>3.6783999999999999</v>
      </c>
      <c r="P1589" s="158"/>
      <c r="Q1589" s="158">
        <v>3.7778</v>
      </c>
      <c r="R1589" s="158">
        <v>3.5484</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1205</v>
      </c>
      <c r="B1590" s="154" t="s">
        <v>1241</v>
      </c>
      <c r="C1590" s="154">
        <v>147519</v>
      </c>
      <c r="D1590" s="157">
        <v>44826</v>
      </c>
      <c r="E1590" s="158">
        <v>1121.2698</v>
      </c>
      <c r="F1590" s="158">
        <v>5.4044999999999996</v>
      </c>
      <c r="G1590" s="158">
        <v>5.4050000000000002</v>
      </c>
      <c r="H1590" s="158">
        <v>5.3705999999999996</v>
      </c>
      <c r="I1590" s="158">
        <v>5.1791</v>
      </c>
      <c r="J1590" s="158">
        <v>5.0955000000000004</v>
      </c>
      <c r="K1590" s="158">
        <v>4.9157999999999999</v>
      </c>
      <c r="L1590" s="158">
        <v>4.3689</v>
      </c>
      <c r="M1590" s="158">
        <v>4.0414000000000003</v>
      </c>
      <c r="N1590" s="158">
        <v>3.8477999999999999</v>
      </c>
      <c r="O1590" s="158">
        <v>3.5436999999999999</v>
      </c>
      <c r="P1590" s="158"/>
      <c r="Q1590" s="158">
        <v>3.6429</v>
      </c>
      <c r="R1590" s="158">
        <v>3.4137</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1205</v>
      </c>
      <c r="B1591" s="154" t="s">
        <v>1242</v>
      </c>
      <c r="C1591" s="154">
        <v>147564</v>
      </c>
      <c r="D1591" s="157">
        <v>44826</v>
      </c>
      <c r="E1591" s="158">
        <v>1124.3487</v>
      </c>
      <c r="F1591" s="158">
        <v>5.5260999999999996</v>
      </c>
      <c r="G1591" s="158">
        <v>5.5505000000000004</v>
      </c>
      <c r="H1591" s="158">
        <v>5.5227000000000004</v>
      </c>
      <c r="I1591" s="158">
        <v>5.3532999999999999</v>
      </c>
      <c r="J1591" s="158">
        <v>5.25</v>
      </c>
      <c r="K1591" s="158">
        <v>5.0288000000000004</v>
      </c>
      <c r="L1591" s="158">
        <v>4.4873000000000003</v>
      </c>
      <c r="M1591" s="158">
        <v>4.1783000000000001</v>
      </c>
      <c r="N1591" s="158">
        <v>3.9904999999999999</v>
      </c>
      <c r="O1591" s="158">
        <v>3.6781999999999999</v>
      </c>
      <c r="P1591" s="158"/>
      <c r="Q1591" s="158">
        <v>3.7667000000000002</v>
      </c>
      <c r="R1591" s="158">
        <v>3.5661</v>
      </c>
      <c r="S1591" t="s">
        <v>1859</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1205</v>
      </c>
      <c r="B1592" s="154" t="s">
        <v>1243</v>
      </c>
      <c r="C1592" s="154">
        <v>147565</v>
      </c>
      <c r="D1592" s="157">
        <v>44826</v>
      </c>
      <c r="E1592" s="158">
        <v>1120.7289000000001</v>
      </c>
      <c r="F1592" s="158">
        <v>5.4267000000000003</v>
      </c>
      <c r="G1592" s="158">
        <v>5.45</v>
      </c>
      <c r="H1592" s="158">
        <v>5.4226000000000001</v>
      </c>
      <c r="I1592" s="158">
        <v>5.2526000000000002</v>
      </c>
      <c r="J1592" s="158">
        <v>5.1490999999999998</v>
      </c>
      <c r="K1592" s="158">
        <v>4.9272</v>
      </c>
      <c r="L1592" s="158">
        <v>4.3838999999999997</v>
      </c>
      <c r="M1592" s="158">
        <v>4.0743</v>
      </c>
      <c r="N1592" s="158">
        <v>3.8843999999999999</v>
      </c>
      <c r="O1592" s="158">
        <v>3.5727000000000002</v>
      </c>
      <c r="P1592" s="158"/>
      <c r="Q1592" s="158">
        <v>3.6610999999999998</v>
      </c>
      <c r="R1592" s="158">
        <v>3.4609999999999999</v>
      </c>
      <c r="S1592" t="s">
        <v>1859</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1205</v>
      </c>
      <c r="B1593" s="154" t="s">
        <v>1244</v>
      </c>
      <c r="C1593" s="154">
        <v>147736</v>
      </c>
      <c r="D1593" s="157">
        <v>44826</v>
      </c>
      <c r="E1593" s="158">
        <v>1113.1768</v>
      </c>
      <c r="F1593" s="158">
        <v>5.5683999999999996</v>
      </c>
      <c r="G1593" s="158">
        <v>5.5744999999999996</v>
      </c>
      <c r="H1593" s="158">
        <v>5.4810999999999996</v>
      </c>
      <c r="I1593" s="158">
        <v>5.3388999999999998</v>
      </c>
      <c r="J1593" s="158">
        <v>5.2485999999999997</v>
      </c>
      <c r="K1593" s="158">
        <v>5.0254000000000003</v>
      </c>
      <c r="L1593" s="158">
        <v>4.4858000000000002</v>
      </c>
      <c r="M1593" s="158">
        <v>4.1792999999999996</v>
      </c>
      <c r="N1593" s="158">
        <v>3.9883999999999999</v>
      </c>
      <c r="O1593" s="158"/>
      <c r="P1593" s="158"/>
      <c r="Q1593" s="158">
        <v>3.7145000000000001</v>
      </c>
      <c r="R1593" s="158">
        <v>3.5819000000000001</v>
      </c>
      <c r="S1593" t="s">
        <v>1859</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1205</v>
      </c>
      <c r="B1594" s="154" t="s">
        <v>1245</v>
      </c>
      <c r="C1594" s="154">
        <v>147739</v>
      </c>
      <c r="D1594" s="157">
        <v>44826</v>
      </c>
      <c r="E1594" s="158">
        <v>1110.0778</v>
      </c>
      <c r="F1594" s="158">
        <v>5.4721000000000002</v>
      </c>
      <c r="G1594" s="158">
        <v>5.476</v>
      </c>
      <c r="H1594" s="158">
        <v>5.3825000000000003</v>
      </c>
      <c r="I1594" s="158">
        <v>5.2401999999999997</v>
      </c>
      <c r="J1594" s="158">
        <v>5.1497999999999999</v>
      </c>
      <c r="K1594" s="158">
        <v>4.9276999999999997</v>
      </c>
      <c r="L1594" s="158">
        <v>4.3994</v>
      </c>
      <c r="M1594" s="158">
        <v>4.09</v>
      </c>
      <c r="N1594" s="158">
        <v>3.8976999999999999</v>
      </c>
      <c r="O1594" s="158"/>
      <c r="P1594" s="158"/>
      <c r="Q1594" s="158">
        <v>3.6162000000000001</v>
      </c>
      <c r="R1594" s="158">
        <v>3.4878999999999998</v>
      </c>
      <c r="S1594" t="s">
        <v>1859</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1205</v>
      </c>
      <c r="B1595" s="154" t="s">
        <v>1246</v>
      </c>
      <c r="C1595" s="154">
        <v>145810</v>
      </c>
      <c r="D1595" s="157">
        <v>44826</v>
      </c>
      <c r="E1595" s="158">
        <v>116.6007</v>
      </c>
      <c r="F1595" s="158">
        <v>5.4476000000000004</v>
      </c>
      <c r="G1595" s="158">
        <v>5.5327999999999999</v>
      </c>
      <c r="H1595" s="158">
        <v>5.5018000000000002</v>
      </c>
      <c r="I1595" s="158">
        <v>5.3235000000000001</v>
      </c>
      <c r="J1595" s="158">
        <v>5.2519999999999998</v>
      </c>
      <c r="K1595" s="158">
        <v>5.0244</v>
      </c>
      <c r="L1595" s="158">
        <v>4.5128000000000004</v>
      </c>
      <c r="M1595" s="158">
        <v>4.1802999999999999</v>
      </c>
      <c r="N1595" s="158">
        <v>3.9828999999999999</v>
      </c>
      <c r="O1595" s="158">
        <v>3.6839</v>
      </c>
      <c r="P1595" s="158"/>
      <c r="Q1595" s="158">
        <v>4.1642999999999999</v>
      </c>
      <c r="R1595" s="158">
        <v>3.5407999999999999</v>
      </c>
      <c r="S1595" t="s">
        <v>1859</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1205</v>
      </c>
      <c r="B1596" s="154" t="s">
        <v>1247</v>
      </c>
      <c r="C1596" s="154">
        <v>145811</v>
      </c>
      <c r="D1596" s="157">
        <v>44826</v>
      </c>
      <c r="E1596" s="158">
        <v>116.1708</v>
      </c>
      <c r="F1596" s="158">
        <v>5.3421000000000003</v>
      </c>
      <c r="G1596" s="158">
        <v>5.4379999999999997</v>
      </c>
      <c r="H1596" s="158">
        <v>5.4097</v>
      </c>
      <c r="I1596" s="158">
        <v>5.2328000000000001</v>
      </c>
      <c r="J1596" s="158">
        <v>5.1611000000000002</v>
      </c>
      <c r="K1596" s="158">
        <v>4.9318999999999997</v>
      </c>
      <c r="L1596" s="158">
        <v>4.3918999999999997</v>
      </c>
      <c r="M1596" s="158">
        <v>4.0679999999999996</v>
      </c>
      <c r="N1596" s="158">
        <v>3.8744999999999998</v>
      </c>
      <c r="O1596" s="158">
        <v>3.5829</v>
      </c>
      <c r="P1596" s="158"/>
      <c r="Q1596" s="158">
        <v>4.0621999999999998</v>
      </c>
      <c r="R1596" s="158">
        <v>3.4403000000000001</v>
      </c>
      <c r="S1596" t="s">
        <v>1859</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1205</v>
      </c>
      <c r="B1597" s="154" t="s">
        <v>1248</v>
      </c>
      <c r="C1597" s="154">
        <v>147606</v>
      </c>
      <c r="D1597" s="157">
        <v>44826</v>
      </c>
      <c r="E1597" s="158">
        <v>1121.2426</v>
      </c>
      <c r="F1597" s="158">
        <v>5.4698000000000002</v>
      </c>
      <c r="G1597" s="158">
        <v>5.5039999999999996</v>
      </c>
      <c r="H1597" s="158">
        <v>5.4523000000000001</v>
      </c>
      <c r="I1597" s="158">
        <v>5.25</v>
      </c>
      <c r="J1597" s="158">
        <v>5.2141000000000002</v>
      </c>
      <c r="K1597" s="158">
        <v>5.0685000000000002</v>
      </c>
      <c r="L1597" s="158">
        <v>4.4882</v>
      </c>
      <c r="M1597" s="158">
        <v>4.1679000000000004</v>
      </c>
      <c r="N1597" s="158">
        <v>3.9756999999999998</v>
      </c>
      <c r="O1597" s="158">
        <v>3.7494999999999998</v>
      </c>
      <c r="P1597" s="158"/>
      <c r="Q1597" s="158">
        <v>3.7930000000000001</v>
      </c>
      <c r="R1597" s="158">
        <v>3.5722999999999998</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1205</v>
      </c>
      <c r="B1598" s="154" t="s">
        <v>1249</v>
      </c>
      <c r="C1598" s="154">
        <v>147600</v>
      </c>
      <c r="D1598" s="157">
        <v>44826</v>
      </c>
      <c r="E1598" s="158">
        <v>1118.4289000000001</v>
      </c>
      <c r="F1598" s="158">
        <v>5.4051999999999998</v>
      </c>
      <c r="G1598" s="158">
        <v>5.4427000000000003</v>
      </c>
      <c r="H1598" s="158">
        <v>5.3913000000000002</v>
      </c>
      <c r="I1598" s="158">
        <v>5.1893000000000002</v>
      </c>
      <c r="J1598" s="158">
        <v>5.1536</v>
      </c>
      <c r="K1598" s="158">
        <v>5.0077999999999996</v>
      </c>
      <c r="L1598" s="158">
        <v>4.4271000000000003</v>
      </c>
      <c r="M1598" s="158">
        <v>4.1063999999999998</v>
      </c>
      <c r="N1598" s="158">
        <v>3.9161999999999999</v>
      </c>
      <c r="O1598" s="158">
        <v>3.6659000000000002</v>
      </c>
      <c r="P1598" s="158"/>
      <c r="Q1598" s="158">
        <v>3.7081</v>
      </c>
      <c r="R1598" s="158">
        <v>3.5032000000000001</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1205</v>
      </c>
      <c r="B1599" s="154" t="s">
        <v>1250</v>
      </c>
      <c r="C1599" s="154">
        <v>119833</v>
      </c>
      <c r="D1599" s="157">
        <v>44826</v>
      </c>
      <c r="E1599" s="158">
        <v>3536.0621000000001</v>
      </c>
      <c r="F1599" s="158">
        <v>5.4943</v>
      </c>
      <c r="G1599" s="158">
        <v>5.5251999999999999</v>
      </c>
      <c r="H1599" s="158">
        <v>5.4661999999999997</v>
      </c>
      <c r="I1599" s="158">
        <v>5.2789000000000001</v>
      </c>
      <c r="J1599" s="158">
        <v>5.2039999999999997</v>
      </c>
      <c r="K1599" s="158">
        <v>4.9812000000000003</v>
      </c>
      <c r="L1599" s="158">
        <v>4.4485000000000001</v>
      </c>
      <c r="M1599" s="158">
        <v>4.1261999999999999</v>
      </c>
      <c r="N1599" s="158">
        <v>3.9317000000000002</v>
      </c>
      <c r="O1599" s="158">
        <v>3.6408999999999998</v>
      </c>
      <c r="P1599" s="158">
        <v>4.6142000000000003</v>
      </c>
      <c r="Q1599" s="158">
        <v>6.1737000000000002</v>
      </c>
      <c r="R1599" s="158">
        <v>3.5125999999999999</v>
      </c>
      <c r="S1599" t="s">
        <v>1859</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1205</v>
      </c>
      <c r="B1600" s="154" t="s">
        <v>1251</v>
      </c>
      <c r="C1600" s="154">
        <v>101206</v>
      </c>
      <c r="D1600" s="157">
        <v>44826</v>
      </c>
      <c r="E1600" s="158">
        <v>3497.8685</v>
      </c>
      <c r="F1600" s="158">
        <v>5.4143999999999997</v>
      </c>
      <c r="G1600" s="158">
        <v>5.4446000000000003</v>
      </c>
      <c r="H1600" s="158">
        <v>5.3842999999999996</v>
      </c>
      <c r="I1600" s="158">
        <v>5.1978</v>
      </c>
      <c r="J1600" s="158">
        <v>5.1231</v>
      </c>
      <c r="K1600" s="158">
        <v>4.8998999999999997</v>
      </c>
      <c r="L1600" s="158">
        <v>4.3663999999999996</v>
      </c>
      <c r="M1600" s="158">
        <v>4.0434999999999999</v>
      </c>
      <c r="N1600" s="158">
        <v>3.8483999999999998</v>
      </c>
      <c r="O1600" s="158">
        <v>3.5644999999999998</v>
      </c>
      <c r="P1600" s="158">
        <v>4.5385999999999997</v>
      </c>
      <c r="Q1600" s="158">
        <v>6.4581999999999997</v>
      </c>
      <c r="R1600" s="158">
        <v>3.4344999999999999</v>
      </c>
      <c r="S1600" t="s">
        <v>1859</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1205</v>
      </c>
      <c r="B1601" s="154" t="s">
        <v>1252</v>
      </c>
      <c r="C1601" s="154">
        <v>146963</v>
      </c>
      <c r="D1601" s="157">
        <v>44826</v>
      </c>
      <c r="E1601" s="158">
        <v>1154.2180000000001</v>
      </c>
      <c r="F1601" s="158">
        <v>5.4526000000000003</v>
      </c>
      <c r="G1601" s="158">
        <v>5.5060000000000002</v>
      </c>
      <c r="H1601" s="158">
        <v>5.4516999999999998</v>
      </c>
      <c r="I1601" s="158">
        <v>5.3026999999999997</v>
      </c>
      <c r="J1601" s="158">
        <v>5.2224000000000004</v>
      </c>
      <c r="K1601" s="158">
        <v>4.9897999999999998</v>
      </c>
      <c r="L1601" s="158">
        <v>4.4438000000000004</v>
      </c>
      <c r="M1601" s="158">
        <v>4.1109999999999998</v>
      </c>
      <c r="N1601" s="158">
        <v>3.9161999999999999</v>
      </c>
      <c r="O1601" s="158">
        <v>3.6562999999999999</v>
      </c>
      <c r="P1601" s="158"/>
      <c r="Q1601" s="158">
        <v>4.1679000000000004</v>
      </c>
      <c r="R1601" s="158">
        <v>3.4923000000000002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1205</v>
      </c>
      <c r="B1602" s="154" t="s">
        <v>1253</v>
      </c>
      <c r="C1602" s="154">
        <v>146959</v>
      </c>
      <c r="D1602" s="157">
        <v>44826</v>
      </c>
      <c r="E1602" s="158">
        <v>1150.1724999999999</v>
      </c>
      <c r="F1602" s="158">
        <v>5.3417000000000003</v>
      </c>
      <c r="G1602" s="158">
        <v>5.3929999999999998</v>
      </c>
      <c r="H1602" s="158">
        <v>5.3385999999999996</v>
      </c>
      <c r="I1602" s="158">
        <v>5.1894</v>
      </c>
      <c r="J1602" s="158">
        <v>5.1097000000000001</v>
      </c>
      <c r="K1602" s="158">
        <v>4.8760000000000003</v>
      </c>
      <c r="L1602" s="158">
        <v>4.3842999999999996</v>
      </c>
      <c r="M1602" s="158">
        <v>4.0324999999999998</v>
      </c>
      <c r="N1602" s="158">
        <v>3.8275000000000001</v>
      </c>
      <c r="O1602" s="158">
        <v>3.5528</v>
      </c>
      <c r="P1602" s="158"/>
      <c r="Q1602" s="158">
        <v>4.0639000000000003</v>
      </c>
      <c r="R1602" s="158">
        <v>3.3913000000000002</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1205</v>
      </c>
      <c r="B1603" s="154" t="s">
        <v>1254</v>
      </c>
      <c r="C1603" s="154">
        <v>146980</v>
      </c>
      <c r="D1603" s="157">
        <v>44826</v>
      </c>
      <c r="E1603" s="158">
        <v>1145.7737</v>
      </c>
      <c r="F1603" s="158">
        <v>5.4610000000000003</v>
      </c>
      <c r="G1603" s="158">
        <v>5.5221</v>
      </c>
      <c r="H1603" s="158">
        <v>5.4992000000000001</v>
      </c>
      <c r="I1603" s="158">
        <v>5.3136999999999999</v>
      </c>
      <c r="J1603" s="158">
        <v>5.2259000000000002</v>
      </c>
      <c r="K1603" s="158">
        <v>5.0091000000000001</v>
      </c>
      <c r="L1603" s="158">
        <v>4.4694000000000003</v>
      </c>
      <c r="M1603" s="158">
        <v>4.1494</v>
      </c>
      <c r="N1603" s="158">
        <v>3.9449999999999998</v>
      </c>
      <c r="O1603" s="158">
        <v>3.6648000000000001</v>
      </c>
      <c r="P1603" s="158"/>
      <c r="Q1603" s="158">
        <v>3.9624999999999999</v>
      </c>
      <c r="R1603" s="158">
        <v>3.5341</v>
      </c>
      <c r="S1603" t="s">
        <v>1859</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1205</v>
      </c>
      <c r="B1604" s="154" t="s">
        <v>1255</v>
      </c>
      <c r="C1604" s="154">
        <v>146977</v>
      </c>
      <c r="D1604" s="157">
        <v>44826</v>
      </c>
      <c r="E1604" s="158">
        <v>1141.5404000000001</v>
      </c>
      <c r="F1604" s="158">
        <v>5.3468999999999998</v>
      </c>
      <c r="G1604" s="158">
        <v>5.4093</v>
      </c>
      <c r="H1604" s="158">
        <v>5.3864000000000001</v>
      </c>
      <c r="I1604" s="158">
        <v>5.2007000000000003</v>
      </c>
      <c r="J1604" s="158">
        <v>5.1097000000000001</v>
      </c>
      <c r="K1604" s="158">
        <v>4.8914999999999997</v>
      </c>
      <c r="L1604" s="158">
        <v>4.3531000000000004</v>
      </c>
      <c r="M1604" s="158">
        <v>4.0369000000000002</v>
      </c>
      <c r="N1604" s="158">
        <v>3.8340000000000001</v>
      </c>
      <c r="O1604" s="158">
        <v>3.5546000000000002</v>
      </c>
      <c r="P1604" s="158"/>
      <c r="Q1604" s="158">
        <v>3.8525</v>
      </c>
      <c r="R1604" s="158">
        <v>3.4218000000000002</v>
      </c>
      <c r="S1604" t="s">
        <v>1859</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1205</v>
      </c>
      <c r="B1605" s="154" t="s">
        <v>1256</v>
      </c>
      <c r="C1605" s="154">
        <v>147003</v>
      </c>
      <c r="D1605" s="157">
        <v>44826</v>
      </c>
      <c r="E1605" s="158">
        <v>1143.5945999999999</v>
      </c>
      <c r="F1605" s="158">
        <v>5.4554</v>
      </c>
      <c r="G1605" s="158">
        <v>5.4901</v>
      </c>
      <c r="H1605" s="158">
        <v>5.5083000000000002</v>
      </c>
      <c r="I1605" s="158">
        <v>5.3293999999999997</v>
      </c>
      <c r="J1605" s="158">
        <v>5.2266000000000004</v>
      </c>
      <c r="K1605" s="158">
        <v>5.0133000000000001</v>
      </c>
      <c r="L1605" s="158">
        <v>4.4740000000000002</v>
      </c>
      <c r="M1605" s="158">
        <v>4.1426999999999996</v>
      </c>
      <c r="N1605" s="158">
        <v>3.9577</v>
      </c>
      <c r="O1605" s="158">
        <v>3.6299000000000001</v>
      </c>
      <c r="P1605" s="158"/>
      <c r="Q1605" s="158">
        <v>3.911</v>
      </c>
      <c r="R1605" s="158">
        <v>3.5244</v>
      </c>
      <c r="S1605" t="s">
        <v>1859</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1205</v>
      </c>
      <c r="B1606" s="154" t="s">
        <v>1257</v>
      </c>
      <c r="C1606" s="154">
        <v>146997</v>
      </c>
      <c r="D1606" s="157">
        <v>44826</v>
      </c>
      <c r="E1606" s="158">
        <v>1139.6577</v>
      </c>
      <c r="F1606" s="158">
        <v>5.3620999999999999</v>
      </c>
      <c r="G1606" s="158">
        <v>5.3925999999999998</v>
      </c>
      <c r="H1606" s="158">
        <v>5.4095000000000004</v>
      </c>
      <c r="I1606" s="158">
        <v>5.2298</v>
      </c>
      <c r="J1606" s="158">
        <v>5.1261999999999999</v>
      </c>
      <c r="K1606" s="158">
        <v>4.9123000000000001</v>
      </c>
      <c r="L1606" s="158">
        <v>4.3718000000000004</v>
      </c>
      <c r="M1606" s="158">
        <v>4.0396999999999998</v>
      </c>
      <c r="N1606" s="158">
        <v>3.8538999999999999</v>
      </c>
      <c r="O1606" s="158">
        <v>3.5278</v>
      </c>
      <c r="P1606" s="158"/>
      <c r="Q1606" s="158">
        <v>3.8086000000000002</v>
      </c>
      <c r="R1606" s="158">
        <v>3.4232999999999998</v>
      </c>
      <c r="S1606" t="s">
        <v>1859</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1205</v>
      </c>
      <c r="B1607" s="154" t="s">
        <v>1258</v>
      </c>
      <c r="C1607" s="154">
        <v>120785</v>
      </c>
      <c r="D1607" s="157">
        <v>44826</v>
      </c>
      <c r="E1607" s="158">
        <v>2973.1613000000002</v>
      </c>
      <c r="F1607" s="158">
        <v>5.5068000000000001</v>
      </c>
      <c r="G1607" s="158">
        <v>5.5388000000000002</v>
      </c>
      <c r="H1607" s="158">
        <v>5.5025000000000004</v>
      </c>
      <c r="I1607" s="158">
        <v>5.3136999999999999</v>
      </c>
      <c r="J1607" s="158">
        <v>5.2256</v>
      </c>
      <c r="K1607" s="158">
        <v>5.0159000000000002</v>
      </c>
      <c r="L1607" s="158">
        <v>4.4733000000000001</v>
      </c>
      <c r="M1607" s="158">
        <v>4.1459999999999999</v>
      </c>
      <c r="N1607" s="158">
        <v>3.9537</v>
      </c>
      <c r="O1607" s="158">
        <v>3.6688999999999998</v>
      </c>
      <c r="P1607" s="158">
        <v>4.4379</v>
      </c>
      <c r="Q1607" s="158">
        <v>6.2653999999999996</v>
      </c>
      <c r="R1607" s="158">
        <v>3.5282</v>
      </c>
      <c r="S1607" t="s">
        <v>1859</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1205</v>
      </c>
      <c r="B1608" s="154" t="s">
        <v>1259</v>
      </c>
      <c r="C1608" s="154">
        <v>100814</v>
      </c>
      <c r="D1608" s="157">
        <v>44826</v>
      </c>
      <c r="E1608" s="158">
        <v>2945.3328000000001</v>
      </c>
      <c r="F1608" s="158">
        <v>5.4572000000000003</v>
      </c>
      <c r="G1608" s="158">
        <v>5.4889999999999999</v>
      </c>
      <c r="H1608" s="158">
        <v>5.4524999999999997</v>
      </c>
      <c r="I1608" s="158">
        <v>5.2636000000000003</v>
      </c>
      <c r="J1608" s="158">
        <v>5.1753999999999998</v>
      </c>
      <c r="K1608" s="158">
        <v>4.9653</v>
      </c>
      <c r="L1608" s="158">
        <v>4.4173</v>
      </c>
      <c r="M1608" s="158">
        <v>4.0876999999999999</v>
      </c>
      <c r="N1608" s="158">
        <v>3.8940000000000001</v>
      </c>
      <c r="O1608" s="158">
        <v>3.605</v>
      </c>
      <c r="P1608" s="158">
        <v>4.3609</v>
      </c>
      <c r="Q1608" s="158">
        <v>5.9141000000000004</v>
      </c>
      <c r="R1608" s="158">
        <v>3.4678</v>
      </c>
      <c r="S1608" t="s">
        <v>1859</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1205</v>
      </c>
      <c r="B1609" s="154" t="s">
        <v>1935</v>
      </c>
      <c r="C1609" s="154">
        <v>147593</v>
      </c>
      <c r="D1609" s="157">
        <v>44826</v>
      </c>
      <c r="E1609" s="158">
        <v>1115.2942</v>
      </c>
      <c r="F1609" s="158">
        <v>5.3057999999999996</v>
      </c>
      <c r="G1609" s="158">
        <v>5.3379000000000003</v>
      </c>
      <c r="H1609" s="158">
        <v>5.1657000000000002</v>
      </c>
      <c r="I1609" s="158">
        <v>5.0971000000000002</v>
      </c>
      <c r="J1609" s="158">
        <v>4.9649999999999999</v>
      </c>
      <c r="K1609" s="158">
        <v>4.84</v>
      </c>
      <c r="L1609" s="158">
        <v>4.3281000000000001</v>
      </c>
      <c r="M1609" s="158">
        <v>3.9687999999999999</v>
      </c>
      <c r="N1609" s="158">
        <v>3.7679</v>
      </c>
      <c r="O1609" s="158">
        <v>3.5541</v>
      </c>
      <c r="P1609" s="158"/>
      <c r="Q1609" s="158">
        <v>3.6004</v>
      </c>
      <c r="R1609" s="158">
        <v>3.3936999999999999</v>
      </c>
      <c r="S1609" t="s">
        <v>1859</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1205</v>
      </c>
      <c r="B1610" s="154" t="s">
        <v>1936</v>
      </c>
      <c r="C1610" s="154">
        <v>147590</v>
      </c>
      <c r="D1610" s="157">
        <v>44826</v>
      </c>
      <c r="E1610" s="158">
        <v>1112.8086000000001</v>
      </c>
      <c r="F1610" s="158">
        <v>5.2519999999999998</v>
      </c>
      <c r="G1610" s="158">
        <v>5.2864000000000004</v>
      </c>
      <c r="H1610" s="158">
        <v>5.1151999999999997</v>
      </c>
      <c r="I1610" s="158">
        <v>4.9993999999999996</v>
      </c>
      <c r="J1610" s="158">
        <v>4.7927</v>
      </c>
      <c r="K1610" s="158">
        <v>4.7073999999999998</v>
      </c>
      <c r="L1610" s="158">
        <v>4.2214</v>
      </c>
      <c r="M1610" s="158">
        <v>3.8673000000000002</v>
      </c>
      <c r="N1610" s="158">
        <v>3.6743999999999999</v>
      </c>
      <c r="O1610" s="158">
        <v>3.4790999999999999</v>
      </c>
      <c r="P1610" s="158"/>
      <c r="Q1610" s="158">
        <v>3.5255000000000001</v>
      </c>
      <c r="R1610" s="158">
        <v>3.3117999999999999</v>
      </c>
      <c r="S1610" t="s">
        <v>1859</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5.3995034482758628</v>
      </c>
      <c r="G1611" s="160">
        <v>5.4524982758620668</v>
      </c>
      <c r="H1611" s="160">
        <v>5.4177310344827578</v>
      </c>
      <c r="I1611" s="160">
        <v>5.2429293103448256</v>
      </c>
      <c r="J1611" s="160">
        <v>5.1564120689655173</v>
      </c>
      <c r="K1611" s="160">
        <v>4.9507775862068968</v>
      </c>
      <c r="L1611" s="160">
        <v>4.4146896551724151</v>
      </c>
      <c r="M1611" s="160">
        <v>4.0903568965517243</v>
      </c>
      <c r="N1611" s="160">
        <v>3.8978241379310341</v>
      </c>
      <c r="O1611" s="160">
        <v>3.610491666666666</v>
      </c>
      <c r="P1611" s="160">
        <v>4.4902999999999995</v>
      </c>
      <c r="Q1611" s="160">
        <v>4.1458551724137935</v>
      </c>
      <c r="R1611" s="160">
        <v>3.4794293103448286</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5.4263000000000003</v>
      </c>
      <c r="G1612" s="160">
        <v>5.4629500000000002</v>
      </c>
      <c r="H1612" s="160">
        <v>5.4307499999999997</v>
      </c>
      <c r="I1612" s="160">
        <v>5.2488000000000001</v>
      </c>
      <c r="J1612" s="160">
        <v>5.1646999999999998</v>
      </c>
      <c r="K1612" s="160">
        <v>4.9649000000000001</v>
      </c>
      <c r="L1612" s="160">
        <v>4.42075</v>
      </c>
      <c r="M1612" s="160">
        <v>4.0924499999999995</v>
      </c>
      <c r="N1612" s="160">
        <v>3.8997000000000002</v>
      </c>
      <c r="O1612" s="160">
        <v>3.6277499999999998</v>
      </c>
      <c r="P1612" s="160">
        <v>4.5153999999999996</v>
      </c>
      <c r="Q1612" s="160">
        <v>3.8590499999999999</v>
      </c>
      <c r="R1612" s="160">
        <v>3.4901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1260</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1261</v>
      </c>
      <c r="B1615" s="154" t="s">
        <v>1262</v>
      </c>
      <c r="C1615" s="154">
        <v>100058</v>
      </c>
      <c r="D1615" s="157">
        <v>44826</v>
      </c>
      <c r="E1615" s="158">
        <v>65.902299999999997</v>
      </c>
      <c r="F1615" s="158">
        <v>-60.4908</v>
      </c>
      <c r="G1615" s="158">
        <v>-14.4383</v>
      </c>
      <c r="H1615" s="158">
        <v>-19.517099999999999</v>
      </c>
      <c r="I1615" s="158">
        <v>-17.677700000000002</v>
      </c>
      <c r="J1615" s="158">
        <v>-5.3266999999999998</v>
      </c>
      <c r="K1615" s="158">
        <v>5.9088000000000003</v>
      </c>
      <c r="L1615" s="158">
        <v>-0.52749999999999997</v>
      </c>
      <c r="M1615" s="158">
        <v>6.6699999999999995E-2</v>
      </c>
      <c r="N1615" s="158">
        <v>0.34560000000000002</v>
      </c>
      <c r="O1615" s="158">
        <v>5.6172000000000004</v>
      </c>
      <c r="P1615" s="158">
        <v>6.1738</v>
      </c>
      <c r="Q1615" s="158">
        <v>8.5573999999999995</v>
      </c>
      <c r="R1615" s="158">
        <v>3.1421000000000001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1261</v>
      </c>
      <c r="B1616" s="154" t="s">
        <v>1808</v>
      </c>
      <c r="C1616" s="154">
        <v>119605</v>
      </c>
      <c r="D1616" s="157">
        <v>44826</v>
      </c>
      <c r="E1616" s="158">
        <v>69.548599999999993</v>
      </c>
      <c r="F1616" s="158">
        <v>-59.8354</v>
      </c>
      <c r="G1616" s="158">
        <v>-13.786899999999999</v>
      </c>
      <c r="H1616" s="158">
        <v>-18.877199999999998</v>
      </c>
      <c r="I1616" s="158">
        <v>-17.034400000000002</v>
      </c>
      <c r="J1616" s="158">
        <v>-4.6792999999999996</v>
      </c>
      <c r="K1616" s="158">
        <v>6.5731999999999999</v>
      </c>
      <c r="L1616" s="158">
        <v>0.1242</v>
      </c>
      <c r="M1616" s="158">
        <v>0.71960000000000002</v>
      </c>
      <c r="N1616" s="158">
        <v>1.0005999999999999</v>
      </c>
      <c r="O1616" s="158">
        <v>6.2851999999999997</v>
      </c>
      <c r="P1616" s="158">
        <v>6.8227000000000002</v>
      </c>
      <c r="Q1616" s="158">
        <v>8.9646000000000008</v>
      </c>
      <c r="R1616" s="158">
        <v>3.8115000000000001</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1261</v>
      </c>
      <c r="B1617" s="154" t="s">
        <v>1263</v>
      </c>
      <c r="C1617" s="154"/>
      <c r="D1617" s="157">
        <v>44826</v>
      </c>
      <c r="E1617" s="158">
        <v>69.548599999999993</v>
      </c>
      <c r="F1617" s="158">
        <v>-59.8354</v>
      </c>
      <c r="G1617" s="158">
        <v>-13.786899999999999</v>
      </c>
      <c r="H1617" s="158">
        <v>-18.877199999999998</v>
      </c>
      <c r="I1617" s="158">
        <v>-17.034400000000002</v>
      </c>
      <c r="J1617" s="158">
        <v>-4.6792999999999996</v>
      </c>
      <c r="K1617" s="158">
        <v>6.5731999999999999</v>
      </c>
      <c r="L1617" s="158">
        <v>0.1242</v>
      </c>
      <c r="M1617" s="158">
        <v>0.71960000000000002</v>
      </c>
      <c r="N1617" s="158">
        <v>1.0005999999999999</v>
      </c>
      <c r="O1617" s="158">
        <v>6.2851999999999997</v>
      </c>
      <c r="P1617" s="158">
        <v>6.8227000000000002</v>
      </c>
      <c r="Q1617" s="158">
        <v>8.9646000000000008</v>
      </c>
      <c r="R1617" s="158">
        <v>3.8115000000000001</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1261</v>
      </c>
      <c r="B1618" s="154" t="s">
        <v>1264</v>
      </c>
      <c r="C1618" s="154">
        <v>120447</v>
      </c>
      <c r="D1618" s="157">
        <v>44826</v>
      </c>
      <c r="E1618" s="158">
        <v>21.711400000000001</v>
      </c>
      <c r="F1618" s="158">
        <v>-75.327600000000004</v>
      </c>
      <c r="G1618" s="158">
        <v>-27.285299999999999</v>
      </c>
      <c r="H1618" s="158">
        <v>-15.8505</v>
      </c>
      <c r="I1618" s="158">
        <v>-14.3781</v>
      </c>
      <c r="J1618" s="158">
        <v>3.5356000000000001</v>
      </c>
      <c r="K1618" s="158">
        <v>8.6125000000000007</v>
      </c>
      <c r="L1618" s="158">
        <v>3.1408</v>
      </c>
      <c r="M1618" s="158">
        <v>2.3572000000000002</v>
      </c>
      <c r="N1618" s="158">
        <v>1.7484999999999999</v>
      </c>
      <c r="O1618" s="158">
        <v>6.6055999999999999</v>
      </c>
      <c r="P1618" s="158">
        <v>6.9119999999999999</v>
      </c>
      <c r="Q1618" s="158">
        <v>7.5587999999999997</v>
      </c>
      <c r="R1618" s="158">
        <v>4.07</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1261</v>
      </c>
      <c r="B1619" s="154" t="s">
        <v>1265</v>
      </c>
      <c r="C1619" s="154">
        <v>116471</v>
      </c>
      <c r="D1619" s="157">
        <v>44826</v>
      </c>
      <c r="E1619" s="158">
        <v>20.631599999999999</v>
      </c>
      <c r="F1619" s="158">
        <v>-75.738200000000006</v>
      </c>
      <c r="G1619" s="158">
        <v>-27.888200000000001</v>
      </c>
      <c r="H1619" s="158">
        <v>-16.4514</v>
      </c>
      <c r="I1619" s="158">
        <v>-14.9764</v>
      </c>
      <c r="J1619" s="158">
        <v>2.9348999999999998</v>
      </c>
      <c r="K1619" s="158">
        <v>7.9980000000000002</v>
      </c>
      <c r="L1619" s="158">
        <v>2.5287999999999999</v>
      </c>
      <c r="M1619" s="158">
        <v>1.7452000000000001</v>
      </c>
      <c r="N1619" s="158">
        <v>1.1368</v>
      </c>
      <c r="O1619" s="158">
        <v>6.0144000000000002</v>
      </c>
      <c r="P1619" s="158">
        <v>6.3440000000000003</v>
      </c>
      <c r="Q1619" s="158">
        <v>7.0224000000000002</v>
      </c>
      <c r="R1619" s="158">
        <v>3.4447000000000001</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1261</v>
      </c>
      <c r="B1620" s="154" t="s">
        <v>1987</v>
      </c>
      <c r="C1620" s="154">
        <v>119341</v>
      </c>
      <c r="D1620" s="157">
        <v>44826</v>
      </c>
      <c r="E1620" s="158">
        <v>36.965899999999998</v>
      </c>
      <c r="F1620" s="158">
        <v>-44.280299999999997</v>
      </c>
      <c r="G1620" s="158">
        <v>-17.386199999999999</v>
      </c>
      <c r="H1620" s="158">
        <v>-10.9512</v>
      </c>
      <c r="I1620" s="158">
        <v>-8.6112000000000002</v>
      </c>
      <c r="J1620" s="158">
        <v>-0.1242</v>
      </c>
      <c r="K1620" s="158">
        <v>7.2690000000000001</v>
      </c>
      <c r="L1620" s="158">
        <v>0.90190000000000003</v>
      </c>
      <c r="M1620" s="158">
        <v>0.1479</v>
      </c>
      <c r="N1620" s="158">
        <v>0.35749999999999998</v>
      </c>
      <c r="O1620" s="158">
        <v>5.1154999999999999</v>
      </c>
      <c r="P1620" s="158">
        <v>5.8310000000000004</v>
      </c>
      <c r="Q1620" s="158">
        <v>7.6714000000000002</v>
      </c>
      <c r="R1620" s="158">
        <v>2.8687</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1261</v>
      </c>
      <c r="B1621" s="154" t="s">
        <v>2005</v>
      </c>
      <c r="C1621" s="154">
        <v>101187</v>
      </c>
      <c r="D1621" s="157">
        <v>44826</v>
      </c>
      <c r="E1621" s="158">
        <v>34.040799999999997</v>
      </c>
      <c r="F1621" s="158">
        <v>-44.978700000000003</v>
      </c>
      <c r="G1621" s="158">
        <v>-18.165199999999999</v>
      </c>
      <c r="H1621" s="158">
        <v>-12.3627</v>
      </c>
      <c r="I1621" s="158">
        <v>-9.7058</v>
      </c>
      <c r="J1621" s="158">
        <v>-1.0436000000000001</v>
      </c>
      <c r="K1621" s="158">
        <v>6.4324000000000003</v>
      </c>
      <c r="L1621" s="158">
        <v>0.1119</v>
      </c>
      <c r="M1621" s="158">
        <v>-0.624</v>
      </c>
      <c r="N1621" s="158">
        <v>-0.41249999999999998</v>
      </c>
      <c r="O1621" s="158">
        <v>4.3</v>
      </c>
      <c r="P1621" s="158">
        <v>5.0064000000000002</v>
      </c>
      <c r="Q1621" s="158">
        <v>6.1513</v>
      </c>
      <c r="R1621" s="158">
        <v>2.0813999999999999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1261</v>
      </c>
      <c r="B1622" s="154" t="s">
        <v>1878</v>
      </c>
      <c r="C1622" s="154">
        <v>118299</v>
      </c>
      <c r="D1622" s="157">
        <v>44826</v>
      </c>
      <c r="E1622" s="158">
        <v>65.159899999999993</v>
      </c>
      <c r="F1622" s="158">
        <v>-88.123999999999995</v>
      </c>
      <c r="G1622" s="158">
        <v>-30.396599999999999</v>
      </c>
      <c r="H1622" s="158">
        <v>-19.2303</v>
      </c>
      <c r="I1622" s="158">
        <v>-15.922700000000001</v>
      </c>
      <c r="J1622" s="158">
        <v>-4.2903000000000002</v>
      </c>
      <c r="K1622" s="158">
        <v>5.2282000000000002</v>
      </c>
      <c r="L1622" s="158">
        <v>1.1153</v>
      </c>
      <c r="M1622" s="158">
        <v>1.2101</v>
      </c>
      <c r="N1622" s="158">
        <v>1.2855000000000001</v>
      </c>
      <c r="O1622" s="158">
        <v>5.3072999999999997</v>
      </c>
      <c r="P1622" s="158">
        <v>5.7565</v>
      </c>
      <c r="Q1622" s="158">
        <v>8.1309000000000005</v>
      </c>
      <c r="R1622" s="158">
        <v>3.0533999999999999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1261</v>
      </c>
      <c r="B1623" s="154" t="s">
        <v>1879</v>
      </c>
      <c r="C1623" s="154">
        <v>100597</v>
      </c>
      <c r="D1623" s="157">
        <v>44826</v>
      </c>
      <c r="E1623" s="158">
        <v>61.713200000000001</v>
      </c>
      <c r="F1623" s="158">
        <v>-88.854900000000001</v>
      </c>
      <c r="G1623" s="158">
        <v>-31.089500000000001</v>
      </c>
      <c r="H1623" s="158">
        <v>-19.9313</v>
      </c>
      <c r="I1623" s="158">
        <v>-16.6311</v>
      </c>
      <c r="J1623" s="158">
        <v>-5.0115999999999996</v>
      </c>
      <c r="K1623" s="158">
        <v>4.4905999999999997</v>
      </c>
      <c r="L1623" s="158">
        <v>0.41909999999999997</v>
      </c>
      <c r="M1623" s="158">
        <v>0.55159999999999998</v>
      </c>
      <c r="N1623" s="158">
        <v>0.622</v>
      </c>
      <c r="O1623" s="158">
        <v>4.5823999999999998</v>
      </c>
      <c r="P1623" s="158">
        <v>5.0541</v>
      </c>
      <c r="Q1623" s="158">
        <v>8.3291000000000004</v>
      </c>
      <c r="R1623" s="158">
        <v>2.3245</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1261</v>
      </c>
      <c r="B1624" s="154" t="s">
        <v>1266</v>
      </c>
      <c r="C1624" s="154">
        <v>119099</v>
      </c>
      <c r="D1624" s="157">
        <v>44826</v>
      </c>
      <c r="E1624" s="158">
        <v>80.805700000000002</v>
      </c>
      <c r="F1624" s="158">
        <v>-56.060200000000002</v>
      </c>
      <c r="G1624" s="158">
        <v>-9.1625999999999994</v>
      </c>
      <c r="H1624" s="158">
        <v>-8.3817000000000004</v>
      </c>
      <c r="I1624" s="158">
        <v>-9.5378000000000007</v>
      </c>
      <c r="J1624" s="158">
        <v>3.3536000000000001</v>
      </c>
      <c r="K1624" s="158">
        <v>7.0391000000000004</v>
      </c>
      <c r="L1624" s="158">
        <v>2.8348</v>
      </c>
      <c r="M1624" s="158">
        <v>2.0244</v>
      </c>
      <c r="N1624" s="158">
        <v>1.7424999999999999</v>
      </c>
      <c r="O1624" s="158">
        <v>6.9904000000000002</v>
      </c>
      <c r="P1624" s="158">
        <v>7.5471000000000004</v>
      </c>
      <c r="Q1624" s="158">
        <v>8.2436000000000007</v>
      </c>
      <c r="R1624" s="158">
        <v>4.0838999999999999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1261</v>
      </c>
      <c r="B1625" s="154" t="s">
        <v>1267</v>
      </c>
      <c r="C1625" s="154">
        <v>100084</v>
      </c>
      <c r="D1625" s="157">
        <v>44826</v>
      </c>
      <c r="E1625" s="158">
        <v>77.071899999999999</v>
      </c>
      <c r="F1625" s="158">
        <v>-56.552900000000001</v>
      </c>
      <c r="G1625" s="158">
        <v>-9.6692</v>
      </c>
      <c r="H1625" s="158">
        <v>-8.8948999999999998</v>
      </c>
      <c r="I1625" s="158">
        <v>-10.055199999999999</v>
      </c>
      <c r="J1625" s="158">
        <v>2.8315000000000001</v>
      </c>
      <c r="K1625" s="158">
        <v>6.5103</v>
      </c>
      <c r="L1625" s="158">
        <v>2.3081999999999998</v>
      </c>
      <c r="M1625" s="158">
        <v>1.4935</v>
      </c>
      <c r="N1625" s="158">
        <v>1.2074</v>
      </c>
      <c r="O1625" s="158">
        <v>6.4156000000000004</v>
      </c>
      <c r="P1625" s="158">
        <v>6.8826999999999998</v>
      </c>
      <c r="Q1625" s="158">
        <v>9.2873000000000001</v>
      </c>
      <c r="R1625" s="158">
        <v>3.5421</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1261</v>
      </c>
      <c r="B1626" s="154" t="s">
        <v>1268</v>
      </c>
      <c r="C1626" s="154">
        <v>140298</v>
      </c>
      <c r="D1626" s="157">
        <v>44826</v>
      </c>
      <c r="E1626" s="158">
        <v>20.900099999999998</v>
      </c>
      <c r="F1626" s="158">
        <v>-89.197299999999998</v>
      </c>
      <c r="G1626" s="158">
        <v>-25.444199999999999</v>
      </c>
      <c r="H1626" s="158">
        <v>-16.686900000000001</v>
      </c>
      <c r="I1626" s="158">
        <v>-19.217400000000001</v>
      </c>
      <c r="J1626" s="158">
        <v>3.0104000000000002</v>
      </c>
      <c r="K1626" s="158">
        <v>8.0808999999999997</v>
      </c>
      <c r="L1626" s="158">
        <v>2.2324999999999999</v>
      </c>
      <c r="M1626" s="158">
        <v>2.0023</v>
      </c>
      <c r="N1626" s="158">
        <v>1.353</v>
      </c>
      <c r="O1626" s="158">
        <v>7.157</v>
      </c>
      <c r="P1626" s="158">
        <v>7.9089</v>
      </c>
      <c r="Q1626" s="158">
        <v>8.9379000000000008</v>
      </c>
      <c r="R1626" s="158">
        <v>5.0431999999999997</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1261</v>
      </c>
      <c r="B1627" s="154" t="s">
        <v>1269</v>
      </c>
      <c r="C1627" s="154">
        <v>140297</v>
      </c>
      <c r="D1627" s="157">
        <v>44826</v>
      </c>
      <c r="E1627" s="158">
        <v>20.007899999999999</v>
      </c>
      <c r="F1627" s="158">
        <v>-89.715900000000005</v>
      </c>
      <c r="G1627" s="158">
        <v>-26.031400000000001</v>
      </c>
      <c r="H1627" s="158">
        <v>-17.324999999999999</v>
      </c>
      <c r="I1627" s="158">
        <v>-19.862500000000001</v>
      </c>
      <c r="J1627" s="158">
        <v>2.3586</v>
      </c>
      <c r="K1627" s="158">
        <v>7.4173999999999998</v>
      </c>
      <c r="L1627" s="158">
        <v>1.577</v>
      </c>
      <c r="M1627" s="158">
        <v>1.3436999999999999</v>
      </c>
      <c r="N1627" s="158">
        <v>0.69299999999999995</v>
      </c>
      <c r="O1627" s="158">
        <v>6.5369000000000002</v>
      </c>
      <c r="P1627" s="158">
        <v>7.3281000000000001</v>
      </c>
      <c r="Q1627" s="158">
        <v>8.3873999999999995</v>
      </c>
      <c r="R1627" s="158">
        <v>4.3632</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1261</v>
      </c>
      <c r="B1628" s="154" t="s">
        <v>1270</v>
      </c>
      <c r="C1628" s="154">
        <v>100493</v>
      </c>
      <c r="D1628" s="157">
        <v>44826</v>
      </c>
      <c r="E1628" s="158">
        <v>48.989100000000001</v>
      </c>
      <c r="F1628" s="158">
        <v>-105.4192</v>
      </c>
      <c r="G1628" s="158">
        <v>-34.6706</v>
      </c>
      <c r="H1628" s="158">
        <v>-19.511199999999999</v>
      </c>
      <c r="I1628" s="158">
        <v>-19.4438</v>
      </c>
      <c r="J1628" s="158">
        <v>-7.7027000000000001</v>
      </c>
      <c r="K1628" s="158">
        <v>4.4359999999999999</v>
      </c>
      <c r="L1628" s="158">
        <v>0.5897</v>
      </c>
      <c r="M1628" s="158">
        <v>1.1688000000000001</v>
      </c>
      <c r="N1628" s="158">
        <v>0.80969999999999998</v>
      </c>
      <c r="O1628" s="158">
        <v>4.2423999999999999</v>
      </c>
      <c r="P1628" s="158">
        <v>4.0289999999999999</v>
      </c>
      <c r="Q1628" s="158">
        <v>7.9367000000000001</v>
      </c>
      <c r="R1628" s="158">
        <v>2.3837000000000002</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1261</v>
      </c>
      <c r="B1629" s="154" t="s">
        <v>1271</v>
      </c>
      <c r="C1629" s="154">
        <v>118498</v>
      </c>
      <c r="D1629" s="157">
        <v>44826</v>
      </c>
      <c r="E1629" s="158">
        <v>52.933300000000003</v>
      </c>
      <c r="F1629" s="158">
        <v>-104.991</v>
      </c>
      <c r="G1629" s="158">
        <v>-34.265700000000002</v>
      </c>
      <c r="H1629" s="158">
        <v>-19.089400000000001</v>
      </c>
      <c r="I1629" s="158">
        <v>-19.029499999999999</v>
      </c>
      <c r="J1629" s="158">
        <v>-7.2882999999999996</v>
      </c>
      <c r="K1629" s="158">
        <v>4.8571</v>
      </c>
      <c r="L1629" s="158">
        <v>1.0219</v>
      </c>
      <c r="M1629" s="158">
        <v>1.6128</v>
      </c>
      <c r="N1629" s="158">
        <v>1.2583</v>
      </c>
      <c r="O1629" s="158">
        <v>4.7300000000000004</v>
      </c>
      <c r="P1629" s="158">
        <v>4.6792999999999996</v>
      </c>
      <c r="Q1629" s="158">
        <v>7.2363999999999997</v>
      </c>
      <c r="R1629" s="158">
        <v>2.8374000000000001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1261</v>
      </c>
      <c r="B1630" s="154" t="s">
        <v>1272</v>
      </c>
      <c r="C1630" s="154">
        <v>101083</v>
      </c>
      <c r="D1630" s="157">
        <v>44826</v>
      </c>
      <c r="E1630" s="158">
        <v>44.822699999999998</v>
      </c>
      <c r="F1630" s="158">
        <v>-101.102</v>
      </c>
      <c r="G1630" s="158">
        <v>-31.783799999999999</v>
      </c>
      <c r="H1630" s="158">
        <v>-18.361999999999998</v>
      </c>
      <c r="I1630" s="158">
        <v>-17.437000000000001</v>
      </c>
      <c r="J1630" s="158">
        <v>-2.2547999999999999</v>
      </c>
      <c r="K1630" s="158">
        <v>5.7714999999999996</v>
      </c>
      <c r="L1630" s="158">
        <v>0.17100000000000001</v>
      </c>
      <c r="M1630" s="158">
        <v>-0.1736</v>
      </c>
      <c r="N1630" s="158">
        <v>2.01E-2</v>
      </c>
      <c r="O1630" s="158">
        <v>4.7918000000000003</v>
      </c>
      <c r="P1630" s="158">
        <v>4.9706999999999999</v>
      </c>
      <c r="Q1630" s="158">
        <v>7.3413000000000004</v>
      </c>
      <c r="R1630" s="158">
        <v>2.4670999999999998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1261</v>
      </c>
      <c r="B1631" s="154" t="s">
        <v>1273</v>
      </c>
      <c r="C1631" s="154">
        <v>119116</v>
      </c>
      <c r="D1631" s="157">
        <v>44826</v>
      </c>
      <c r="E1631" s="158">
        <v>46.622799999999998</v>
      </c>
      <c r="F1631" s="158">
        <v>-100.6348</v>
      </c>
      <c r="G1631" s="158">
        <v>-31.364599999999999</v>
      </c>
      <c r="H1631" s="158">
        <v>-17.9331</v>
      </c>
      <c r="I1631" s="158">
        <v>-17.016500000000001</v>
      </c>
      <c r="J1631" s="158">
        <v>-1.8255999999999999</v>
      </c>
      <c r="K1631" s="158">
        <v>6.2045000000000003</v>
      </c>
      <c r="L1631" s="158">
        <v>0.59279999999999999</v>
      </c>
      <c r="M1631" s="158">
        <v>0.25650000000000001</v>
      </c>
      <c r="N1631" s="158">
        <v>0.4577</v>
      </c>
      <c r="O1631" s="158">
        <v>5.2519</v>
      </c>
      <c r="P1631" s="158">
        <v>5.4012000000000002</v>
      </c>
      <c r="Q1631" s="158">
        <v>7.6082000000000001</v>
      </c>
      <c r="R1631" s="158">
        <v>2.9247999999999998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1261</v>
      </c>
      <c r="B1632" s="154" t="s">
        <v>1274</v>
      </c>
      <c r="C1632" s="154">
        <v>100369</v>
      </c>
      <c r="D1632" s="157">
        <v>44826</v>
      </c>
      <c r="E1632" s="158">
        <v>82.625600000000006</v>
      </c>
      <c r="F1632" s="158">
        <v>10.4283</v>
      </c>
      <c r="G1632" s="158">
        <v>1.399</v>
      </c>
      <c r="H1632" s="158">
        <v>0.39129999999999998</v>
      </c>
      <c r="I1632" s="158">
        <v>3.1497000000000002</v>
      </c>
      <c r="J1632" s="158">
        <v>14.592599999999999</v>
      </c>
      <c r="K1632" s="158">
        <v>13.6951</v>
      </c>
      <c r="L1632" s="158">
        <v>5.5834999999999999</v>
      </c>
      <c r="M1632" s="158">
        <v>2.8995000000000002</v>
      </c>
      <c r="N1632" s="158">
        <v>2.0131000000000001</v>
      </c>
      <c r="O1632" s="158">
        <v>6.9947999999999997</v>
      </c>
      <c r="P1632" s="158">
        <v>6.742</v>
      </c>
      <c r="Q1632" s="158">
        <v>9.5684000000000005</v>
      </c>
      <c r="R1632" s="158">
        <v>4.3761999999999999</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1261</v>
      </c>
      <c r="B1633" s="154" t="s">
        <v>1275</v>
      </c>
      <c r="C1633" s="154">
        <v>120590</v>
      </c>
      <c r="D1633" s="157">
        <v>44826</v>
      </c>
      <c r="E1633" s="158">
        <v>87.731300000000005</v>
      </c>
      <c r="F1633" s="158">
        <v>10.986800000000001</v>
      </c>
      <c r="G1633" s="158">
        <v>1.9557</v>
      </c>
      <c r="H1633" s="158">
        <v>0.96899999999999997</v>
      </c>
      <c r="I1633" s="158">
        <v>3.7288999999999999</v>
      </c>
      <c r="J1633" s="158">
        <v>15.178800000000001</v>
      </c>
      <c r="K1633" s="158">
        <v>14.295299999999999</v>
      </c>
      <c r="L1633" s="158">
        <v>6.1806999999999999</v>
      </c>
      <c r="M1633" s="158">
        <v>3.4979</v>
      </c>
      <c r="N1633" s="158">
        <v>2.6175000000000002</v>
      </c>
      <c r="O1633" s="158">
        <v>7.5892999999999997</v>
      </c>
      <c r="P1633" s="158">
        <v>7.3249000000000004</v>
      </c>
      <c r="Q1633" s="158">
        <v>8.6961999999999993</v>
      </c>
      <c r="R1633" s="158">
        <v>5.0046999999999997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1261</v>
      </c>
      <c r="B1634" s="154" t="s">
        <v>1276</v>
      </c>
      <c r="C1634" s="154">
        <v>118030</v>
      </c>
      <c r="D1634" s="157">
        <v>44826</v>
      </c>
      <c r="E1634" s="158">
        <v>17.630500000000001</v>
      </c>
      <c r="F1634" s="158">
        <v>-115.3627</v>
      </c>
      <c r="G1634" s="158">
        <v>-31.936199999999999</v>
      </c>
      <c r="H1634" s="158">
        <v>-10.6549</v>
      </c>
      <c r="I1634" s="158">
        <v>-3.3525</v>
      </c>
      <c r="J1634" s="158">
        <v>3.4426999999999999</v>
      </c>
      <c r="K1634" s="158">
        <v>8.9159000000000006</v>
      </c>
      <c r="L1634" s="158">
        <v>2.7780999999999998</v>
      </c>
      <c r="M1634" s="158">
        <v>1.1262000000000001</v>
      </c>
      <c r="N1634" s="158">
        <v>0.52859999999999996</v>
      </c>
      <c r="O1634" s="158">
        <v>4.1607000000000003</v>
      </c>
      <c r="P1634" s="158">
        <v>4.0930999999999997</v>
      </c>
      <c r="Q1634" s="158">
        <v>5.9827000000000004</v>
      </c>
      <c r="R1634" s="158">
        <v>2.5028999999999999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1261</v>
      </c>
      <c r="B1635" s="154" t="s">
        <v>1277</v>
      </c>
      <c r="C1635" s="154">
        <v>118341</v>
      </c>
      <c r="D1635" s="157">
        <v>44826</v>
      </c>
      <c r="E1635" s="158">
        <v>18.854600000000001</v>
      </c>
      <c r="F1635" s="158">
        <v>-114.6294</v>
      </c>
      <c r="G1635" s="158">
        <v>-31.216200000000001</v>
      </c>
      <c r="H1635" s="158">
        <v>-9.9093999999999998</v>
      </c>
      <c r="I1635" s="158">
        <v>-2.5832000000000002</v>
      </c>
      <c r="J1635" s="158">
        <v>4.2178000000000004</v>
      </c>
      <c r="K1635" s="158">
        <v>9.7049000000000003</v>
      </c>
      <c r="L1635" s="158">
        <v>3.5609999999999999</v>
      </c>
      <c r="M1635" s="158">
        <v>1.9048</v>
      </c>
      <c r="N1635" s="158">
        <v>1.3056000000000001</v>
      </c>
      <c r="O1635" s="158">
        <v>5.0149999999999997</v>
      </c>
      <c r="P1635" s="158">
        <v>4.9539</v>
      </c>
      <c r="Q1635" s="158">
        <v>6.6694000000000004</v>
      </c>
      <c r="R1635" s="158">
        <v>3.2965</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1261</v>
      </c>
      <c r="B1636" s="154" t="s">
        <v>2052</v>
      </c>
      <c r="C1636" s="154">
        <v>148789</v>
      </c>
      <c r="D1636" s="157">
        <v>44826</v>
      </c>
      <c r="E1636" s="158">
        <v>10.491199999999999</v>
      </c>
      <c r="F1636" s="158">
        <v>-99.924000000000007</v>
      </c>
      <c r="G1636" s="158">
        <v>-32.615900000000003</v>
      </c>
      <c r="H1636" s="158">
        <v>-20.396899999999999</v>
      </c>
      <c r="I1636" s="158">
        <v>-22.541799999999999</v>
      </c>
      <c r="J1636" s="158">
        <v>-6.7619999999999996</v>
      </c>
      <c r="K1636" s="158">
        <v>5.5251999999999999</v>
      </c>
      <c r="L1636" s="158">
        <v>-0.74219999999999997</v>
      </c>
      <c r="M1636" s="158">
        <v>-6.6000000000000003E-2</v>
      </c>
      <c r="N1636" s="158">
        <v>0.47689999999999999</v>
      </c>
      <c r="O1636" s="158"/>
      <c r="P1636" s="158"/>
      <c r="Q1636" s="158">
        <v>3.2454000000000001</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1261</v>
      </c>
      <c r="B1637" s="154" t="s">
        <v>2053</v>
      </c>
      <c r="C1637" s="154">
        <v>148786</v>
      </c>
      <c r="D1637" s="157">
        <v>44826</v>
      </c>
      <c r="E1637" s="158">
        <v>10.452199999999999</v>
      </c>
      <c r="F1637" s="158">
        <v>-99.948499999999996</v>
      </c>
      <c r="G1637" s="158">
        <v>-32.737299999999998</v>
      </c>
      <c r="H1637" s="158">
        <v>-20.621200000000002</v>
      </c>
      <c r="I1637" s="158">
        <v>-22.772300000000001</v>
      </c>
      <c r="J1637" s="158">
        <v>-7.0098000000000003</v>
      </c>
      <c r="K1637" s="158">
        <v>5.2731000000000003</v>
      </c>
      <c r="L1637" s="158">
        <v>-0.98950000000000005</v>
      </c>
      <c r="M1637" s="158">
        <v>-0.31409999999999999</v>
      </c>
      <c r="N1637" s="158">
        <v>0.2273</v>
      </c>
      <c r="O1637" s="158"/>
      <c r="P1637" s="158"/>
      <c r="Q1637" s="158">
        <v>2.9895999999999998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1261</v>
      </c>
      <c r="B1638" s="154" t="s">
        <v>2054</v>
      </c>
      <c r="C1638" s="154">
        <v>148792</v>
      </c>
      <c r="D1638" s="157">
        <v>44826</v>
      </c>
      <c r="E1638" s="158">
        <v>10.5007</v>
      </c>
      <c r="F1638" s="158">
        <v>-147.82230000000001</v>
      </c>
      <c r="G1638" s="158">
        <v>-46.055300000000003</v>
      </c>
      <c r="H1638" s="158">
        <v>-22.693200000000001</v>
      </c>
      <c r="I1638" s="158">
        <v>-23.253499999999999</v>
      </c>
      <c r="J1638" s="158">
        <v>-6.7892000000000001</v>
      </c>
      <c r="K1638" s="158">
        <v>5.6756000000000002</v>
      </c>
      <c r="L1638" s="158">
        <v>1.7000000000000001E-2</v>
      </c>
      <c r="M1638" s="158">
        <v>8.8900000000000007E-2</v>
      </c>
      <c r="N1638" s="158">
        <v>0.42459999999999998</v>
      </c>
      <c r="O1638" s="158"/>
      <c r="P1638" s="158"/>
      <c r="Q1638" s="158">
        <v>3.3077000000000001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1261</v>
      </c>
      <c r="B1639" s="154" t="s">
        <v>2055</v>
      </c>
      <c r="C1639" s="154">
        <v>148790</v>
      </c>
      <c r="D1639" s="157">
        <v>44826</v>
      </c>
      <c r="E1639" s="158">
        <v>10.461499999999999</v>
      </c>
      <c r="F1639" s="158">
        <v>-148.02789999999999</v>
      </c>
      <c r="G1639" s="158">
        <v>-46.227200000000003</v>
      </c>
      <c r="H1639" s="158">
        <v>-22.925999999999998</v>
      </c>
      <c r="I1639" s="158">
        <v>-23.511099999999999</v>
      </c>
      <c r="J1639" s="158">
        <v>-7.0369999999999999</v>
      </c>
      <c r="K1639" s="158">
        <v>5.4320000000000004</v>
      </c>
      <c r="L1639" s="158">
        <v>-0.22539999999999999</v>
      </c>
      <c r="M1639" s="158">
        <v>-0.1552</v>
      </c>
      <c r="N1639" s="158">
        <v>0.1772</v>
      </c>
      <c r="O1639" s="158"/>
      <c r="P1639" s="158"/>
      <c r="Q1639" s="158">
        <v>3.0506000000000002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1261</v>
      </c>
      <c r="B1640" s="154" t="s">
        <v>1278</v>
      </c>
      <c r="C1640" s="154">
        <v>118464</v>
      </c>
      <c r="D1640" s="157">
        <v>44826</v>
      </c>
      <c r="E1640" s="158">
        <v>30.1435</v>
      </c>
      <c r="F1640" s="158">
        <v>-111.3022</v>
      </c>
      <c r="G1640" s="158">
        <v>-34.733400000000003</v>
      </c>
      <c r="H1640" s="158">
        <v>-20.4696</v>
      </c>
      <c r="I1640" s="158">
        <v>-21.062000000000001</v>
      </c>
      <c r="J1640" s="158">
        <v>-8.1074000000000002</v>
      </c>
      <c r="K1640" s="158">
        <v>4.1883999999999997</v>
      </c>
      <c r="L1640" s="158">
        <v>-1.9896</v>
      </c>
      <c r="M1640" s="158">
        <v>4.02E-2</v>
      </c>
      <c r="N1640" s="158">
        <v>0.4723</v>
      </c>
      <c r="O1640" s="158">
        <v>6.5438000000000001</v>
      </c>
      <c r="P1640" s="158">
        <v>7.2843999999999998</v>
      </c>
      <c r="Q1640" s="158">
        <v>8.9085000000000001</v>
      </c>
      <c r="R1640" s="158">
        <v>3.0608</v>
      </c>
      <c r="S1640" t="s">
        <v>1858</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1261</v>
      </c>
      <c r="B1641" s="154" t="s">
        <v>1279</v>
      </c>
      <c r="C1641" s="154">
        <v>111525</v>
      </c>
      <c r="D1641" s="157">
        <v>44826</v>
      </c>
      <c r="E1641" s="158">
        <v>28.369800000000001</v>
      </c>
      <c r="F1641" s="158">
        <v>-111.8459</v>
      </c>
      <c r="G1641" s="158">
        <v>-35.363599999999998</v>
      </c>
      <c r="H1641" s="158">
        <v>-21.087800000000001</v>
      </c>
      <c r="I1641" s="158">
        <v>-21.671800000000001</v>
      </c>
      <c r="J1641" s="158">
        <v>-8.7250999999999994</v>
      </c>
      <c r="K1641" s="158">
        <v>3.56</v>
      </c>
      <c r="L1641" s="158">
        <v>-2.6063000000000001</v>
      </c>
      <c r="M1641" s="158">
        <v>-0.58620000000000005</v>
      </c>
      <c r="N1641" s="158">
        <v>-0.1545</v>
      </c>
      <c r="O1641" s="158">
        <v>5.8891</v>
      </c>
      <c r="P1641" s="158">
        <v>6.6379000000000001</v>
      </c>
      <c r="Q1641" s="158">
        <v>7.8487999999999998</v>
      </c>
      <c r="R1641" s="158">
        <v>2.4192</v>
      </c>
      <c r="S1641" t="s">
        <v>1858</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1261</v>
      </c>
      <c r="B1642" s="154" t="s">
        <v>1280</v>
      </c>
      <c r="C1642" s="154">
        <v>107477</v>
      </c>
      <c r="D1642" s="157">
        <v>44826</v>
      </c>
      <c r="E1642" s="158">
        <v>2298.6356000000001</v>
      </c>
      <c r="F1642" s="158">
        <v>-65.062299999999993</v>
      </c>
      <c r="G1642" s="158">
        <v>-23.606400000000001</v>
      </c>
      <c r="H1642" s="158">
        <v>-14.728</v>
      </c>
      <c r="I1642" s="158">
        <v>-10.693</v>
      </c>
      <c r="J1642" s="158">
        <v>-0.91810000000000003</v>
      </c>
      <c r="K1642" s="158">
        <v>3.7698999999999998</v>
      </c>
      <c r="L1642" s="158">
        <v>2.8811</v>
      </c>
      <c r="M1642" s="158">
        <v>1.2662</v>
      </c>
      <c r="N1642" s="158">
        <v>0.39340000000000003</v>
      </c>
      <c r="O1642" s="158">
        <v>3.6766999999999999</v>
      </c>
      <c r="P1642" s="158">
        <v>4.5286</v>
      </c>
      <c r="Q1642" s="158">
        <v>5.8551000000000002</v>
      </c>
      <c r="R1642" s="158">
        <v>1.8178000000000001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1261</v>
      </c>
      <c r="B1643" s="154" t="s">
        <v>1281</v>
      </c>
      <c r="C1643" s="154">
        <v>120520</v>
      </c>
      <c r="D1643" s="157">
        <v>44826</v>
      </c>
      <c r="E1643" s="158">
        <v>2489.3036999999999</v>
      </c>
      <c r="F1643" s="158">
        <v>-64.295500000000004</v>
      </c>
      <c r="G1643" s="158">
        <v>-22.838200000000001</v>
      </c>
      <c r="H1643" s="158">
        <v>-13.9604</v>
      </c>
      <c r="I1643" s="158">
        <v>-9.9260999999999999</v>
      </c>
      <c r="J1643" s="158">
        <v>-0.14849999999999999</v>
      </c>
      <c r="K1643" s="158">
        <v>4.548</v>
      </c>
      <c r="L1643" s="158">
        <v>3.6638000000000002</v>
      </c>
      <c r="M1643" s="158">
        <v>2.0457999999999998</v>
      </c>
      <c r="N1643" s="158">
        <v>1.1694</v>
      </c>
      <c r="O1643" s="158">
        <v>4.5006000000000004</v>
      </c>
      <c r="P1643" s="158">
        <v>5.3413000000000004</v>
      </c>
      <c r="Q1643" s="158">
        <v>7.3807</v>
      </c>
      <c r="R1643" s="158">
        <v>2.6052</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1261</v>
      </c>
      <c r="B1644" s="154" t="s">
        <v>1809</v>
      </c>
      <c r="C1644" s="154">
        <v>119759</v>
      </c>
      <c r="D1644" s="157">
        <v>44826</v>
      </c>
      <c r="E1644" s="158">
        <v>87.093299999999999</v>
      </c>
      <c r="F1644" s="158">
        <v>-20.314599999999999</v>
      </c>
      <c r="G1644" s="158">
        <v>-7.8738000000000001</v>
      </c>
      <c r="H1644" s="158">
        <v>-5.1795999999999998</v>
      </c>
      <c r="I1644" s="158">
        <v>-3.4798</v>
      </c>
      <c r="J1644" s="158">
        <v>8.907</v>
      </c>
      <c r="K1644" s="158">
        <v>11.5068</v>
      </c>
      <c r="L1644" s="158">
        <v>3.375</v>
      </c>
      <c r="M1644" s="158">
        <v>2.1231</v>
      </c>
      <c r="N1644" s="158">
        <v>1.7892999999999999</v>
      </c>
      <c r="O1644" s="158">
        <v>7.0271999999999997</v>
      </c>
      <c r="P1644" s="158">
        <v>7.2138</v>
      </c>
      <c r="Q1644" s="158">
        <v>8.3507999999999996</v>
      </c>
      <c r="R1644" s="158">
        <v>4.4156000000000004</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1261</v>
      </c>
      <c r="B1645" s="154" t="s">
        <v>1282</v>
      </c>
      <c r="C1645" s="154">
        <v>119757</v>
      </c>
      <c r="D1645" s="157">
        <v>44826</v>
      </c>
      <c r="E1645" s="158">
        <v>89.185599999999994</v>
      </c>
      <c r="F1645" s="158">
        <v>-20.328800000000001</v>
      </c>
      <c r="G1645" s="158">
        <v>-7.8799000000000001</v>
      </c>
      <c r="H1645" s="158">
        <v>-5.1806999999999999</v>
      </c>
      <c r="I1645" s="158">
        <v>-3.4799000000000002</v>
      </c>
      <c r="J1645" s="158">
        <v>8.9069000000000003</v>
      </c>
      <c r="K1645" s="158">
        <v>11.506399999999999</v>
      </c>
      <c r="L1645" s="158">
        <v>3.375</v>
      </c>
      <c r="M1645" s="158">
        <v>2.1061000000000001</v>
      </c>
      <c r="N1645" s="158">
        <v>1.7766</v>
      </c>
      <c r="O1645" s="158">
        <v>7.0229999999999997</v>
      </c>
      <c r="P1645" s="158">
        <v>7.2150999999999996</v>
      </c>
      <c r="Q1645" s="158">
        <v>8.3834999999999997</v>
      </c>
      <c r="R1645" s="158">
        <v>4.4095000000000004</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1261</v>
      </c>
      <c r="B1646" s="154" t="s">
        <v>1283</v>
      </c>
      <c r="C1646" s="154">
        <v>100265</v>
      </c>
      <c r="D1646" s="157">
        <v>44826</v>
      </c>
      <c r="E1646" s="158">
        <v>78.980099999999993</v>
      </c>
      <c r="F1646" s="158">
        <v>-21.430800000000001</v>
      </c>
      <c r="G1646" s="158">
        <v>-8.9588999999999999</v>
      </c>
      <c r="H1646" s="158">
        <v>-6.2644000000000002</v>
      </c>
      <c r="I1646" s="158">
        <v>-4.5606</v>
      </c>
      <c r="J1646" s="158">
        <v>7.8140000000000001</v>
      </c>
      <c r="K1646" s="158">
        <v>10.402200000000001</v>
      </c>
      <c r="L1646" s="158">
        <v>2.2921999999999998</v>
      </c>
      <c r="M1646" s="158">
        <v>1.0482</v>
      </c>
      <c r="N1646" s="158">
        <v>0.70599999999999996</v>
      </c>
      <c r="O1646" s="158">
        <v>5.9310999999999998</v>
      </c>
      <c r="P1646" s="158">
        <v>6.1212999999999997</v>
      </c>
      <c r="Q1646" s="158">
        <v>9.0921000000000003</v>
      </c>
      <c r="R1646" s="158">
        <v>3.3371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1261</v>
      </c>
      <c r="B1647" s="154" t="s">
        <v>1284</v>
      </c>
      <c r="C1647" s="154">
        <v>119425</v>
      </c>
      <c r="D1647" s="157">
        <v>44826</v>
      </c>
      <c r="E1647" s="158">
        <v>61.122</v>
      </c>
      <c r="F1647" s="158">
        <v>-28.045300000000001</v>
      </c>
      <c r="G1647" s="158">
        <v>-6.9231999999999996</v>
      </c>
      <c r="H1647" s="158">
        <v>-2.7370000000000001</v>
      </c>
      <c r="I1647" s="158">
        <v>-5.6013000000000002</v>
      </c>
      <c r="J1647" s="158">
        <v>0.21579999999999999</v>
      </c>
      <c r="K1647" s="158">
        <v>7.2453000000000003</v>
      </c>
      <c r="L1647" s="158">
        <v>3.8403</v>
      </c>
      <c r="M1647" s="158">
        <v>1.9596</v>
      </c>
      <c r="N1647" s="158">
        <v>1.5552999999999999</v>
      </c>
      <c r="O1647" s="158">
        <v>6.0408999999999997</v>
      </c>
      <c r="P1647" s="158">
        <v>6.4215999999999998</v>
      </c>
      <c r="Q1647" s="158">
        <v>8.9219000000000008</v>
      </c>
      <c r="R1647" s="158">
        <v>3.3448000000000002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1261</v>
      </c>
      <c r="B1648" s="154" t="s">
        <v>1285</v>
      </c>
      <c r="C1648" s="154">
        <v>112429</v>
      </c>
      <c r="D1648" s="157">
        <v>44826</v>
      </c>
      <c r="E1648" s="158">
        <v>55.126199999999997</v>
      </c>
      <c r="F1648" s="158">
        <v>-29.242100000000001</v>
      </c>
      <c r="G1648" s="158">
        <v>-8.1166</v>
      </c>
      <c r="H1648" s="158">
        <v>-3.9319000000000002</v>
      </c>
      <c r="I1648" s="158">
        <v>-6.7972999999999999</v>
      </c>
      <c r="J1648" s="158">
        <v>-0.98170000000000002</v>
      </c>
      <c r="K1648" s="158">
        <v>6.0254000000000003</v>
      </c>
      <c r="L1648" s="158">
        <v>2.6206999999999998</v>
      </c>
      <c r="M1648" s="158">
        <v>0.74750000000000005</v>
      </c>
      <c r="N1648" s="158">
        <v>0.34399999999999997</v>
      </c>
      <c r="O1648" s="158">
        <v>4.7747999999999999</v>
      </c>
      <c r="P1648" s="158">
        <v>5.0952999999999999</v>
      </c>
      <c r="Q1648" s="158">
        <v>7.8826000000000001</v>
      </c>
      <c r="R1648" s="158">
        <v>2.1189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1261</v>
      </c>
      <c r="B1649" s="154" t="s">
        <v>1286</v>
      </c>
      <c r="C1649" s="154">
        <v>120282</v>
      </c>
      <c r="D1649" s="157">
        <v>44826</v>
      </c>
      <c r="E1649" s="158">
        <v>53.418500000000002</v>
      </c>
      <c r="F1649" s="158">
        <v>-63.026400000000002</v>
      </c>
      <c r="G1649" s="158">
        <v>-22.415900000000001</v>
      </c>
      <c r="H1649" s="158">
        <v>-12.542199999999999</v>
      </c>
      <c r="I1649" s="158">
        <v>-12.990600000000001</v>
      </c>
      <c r="J1649" s="158">
        <v>-1.1846000000000001</v>
      </c>
      <c r="K1649" s="158">
        <v>4.5076000000000001</v>
      </c>
      <c r="L1649" s="158">
        <v>1.8542000000000001</v>
      </c>
      <c r="M1649" s="158">
        <v>1.8653999999999999</v>
      </c>
      <c r="N1649" s="158">
        <v>1.5307999999999999</v>
      </c>
      <c r="O1649" s="158">
        <v>5.8198999999999996</v>
      </c>
      <c r="P1649" s="158">
        <v>6.8655999999999997</v>
      </c>
      <c r="Q1649" s="158">
        <v>7.6189</v>
      </c>
      <c r="R1649" s="158">
        <v>3.3290999999999999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1261</v>
      </c>
      <c r="B1650" s="154" t="s">
        <v>1287</v>
      </c>
      <c r="C1650" s="154">
        <v>100317</v>
      </c>
      <c r="D1650" s="157">
        <v>44826</v>
      </c>
      <c r="E1650" s="158">
        <v>49.465499999999999</v>
      </c>
      <c r="F1650" s="158">
        <v>-63.789400000000001</v>
      </c>
      <c r="G1650" s="158">
        <v>-23.150099999999998</v>
      </c>
      <c r="H1650" s="158">
        <v>-13.2797</v>
      </c>
      <c r="I1650" s="158">
        <v>-13.715400000000001</v>
      </c>
      <c r="J1650" s="158">
        <v>-1.9106000000000001</v>
      </c>
      <c r="K1650" s="158">
        <v>3.7755999999999998</v>
      </c>
      <c r="L1650" s="158">
        <v>1.1244000000000001</v>
      </c>
      <c r="M1650" s="158">
        <v>1.1345000000000001</v>
      </c>
      <c r="N1650" s="158">
        <v>0.8004</v>
      </c>
      <c r="O1650" s="158">
        <v>5.0853000000000002</v>
      </c>
      <c r="P1650" s="158">
        <v>6.0305</v>
      </c>
      <c r="Q1650" s="158">
        <v>7.2534999999999998</v>
      </c>
      <c r="R1650" s="158">
        <v>2.5876999999999999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1261</v>
      </c>
      <c r="B1651" s="154" t="s">
        <v>1810</v>
      </c>
      <c r="C1651" s="154"/>
      <c r="D1651" s="157"/>
      <c r="E1651" s="158"/>
      <c r="F1651" s="158"/>
      <c r="G1651" s="158"/>
      <c r="H1651" s="158"/>
      <c r="I1651" s="158"/>
      <c r="J1651" s="158"/>
      <c r="K1651" s="158"/>
      <c r="L1651" s="158"/>
      <c r="M1651" s="158"/>
      <c r="N1651" s="158"/>
      <c r="O1651" s="158"/>
      <c r="P1651" s="158"/>
      <c r="Q1651" s="158"/>
      <c r="R1651" s="158"/>
      <c r="S1651" t="s">
        <v>1858</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1261</v>
      </c>
      <c r="B1652" s="154" t="s">
        <v>1288</v>
      </c>
      <c r="C1652" s="154">
        <v>109720</v>
      </c>
      <c r="D1652" s="157">
        <v>44826</v>
      </c>
      <c r="E1652" s="158">
        <v>31.0915</v>
      </c>
      <c r="F1652" s="158">
        <v>-70.886300000000006</v>
      </c>
      <c r="G1652" s="158">
        <v>-26.9801</v>
      </c>
      <c r="H1652" s="158">
        <v>-16.183700000000002</v>
      </c>
      <c r="I1652" s="158">
        <v>-11.221500000000001</v>
      </c>
      <c r="J1652" s="158">
        <v>5.9985999999999997</v>
      </c>
      <c r="K1652" s="158">
        <v>8.5045999999999999</v>
      </c>
      <c r="L1652" s="158">
        <v>1.4337</v>
      </c>
      <c r="M1652" s="158">
        <v>0.67520000000000002</v>
      </c>
      <c r="N1652" s="158">
        <v>0.32529999999999998</v>
      </c>
      <c r="O1652" s="158">
        <v>5.1901999999999999</v>
      </c>
      <c r="P1652" s="158">
        <v>6.3216000000000001</v>
      </c>
      <c r="Q1652" s="158">
        <v>8.3817000000000004</v>
      </c>
      <c r="R1652" s="158">
        <v>2.4155000000000002</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1261</v>
      </c>
      <c r="B1653" s="154" t="s">
        <v>1811</v>
      </c>
      <c r="C1653" s="154">
        <v>118672</v>
      </c>
      <c r="D1653" s="157">
        <v>44826</v>
      </c>
      <c r="E1653" s="158">
        <v>34.2744</v>
      </c>
      <c r="F1653" s="158">
        <v>-69.938400000000001</v>
      </c>
      <c r="G1653" s="158">
        <v>-25.999700000000001</v>
      </c>
      <c r="H1653" s="158">
        <v>-15.2296</v>
      </c>
      <c r="I1653" s="158">
        <v>-10.258900000000001</v>
      </c>
      <c r="J1653" s="158">
        <v>6.9630000000000001</v>
      </c>
      <c r="K1653" s="158">
        <v>9.4853000000000005</v>
      </c>
      <c r="L1653" s="158">
        <v>2.4016999999999999</v>
      </c>
      <c r="M1653" s="158">
        <v>1.6418999999999999</v>
      </c>
      <c r="N1653" s="158">
        <v>1.2911999999999999</v>
      </c>
      <c r="O1653" s="158">
        <v>6.1966999999999999</v>
      </c>
      <c r="P1653" s="158">
        <v>7.3475999999999999</v>
      </c>
      <c r="Q1653" s="158">
        <v>9.3369</v>
      </c>
      <c r="R1653" s="158">
        <v>3.4062000000000001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1261</v>
      </c>
      <c r="B1654" s="154" t="s">
        <v>1289</v>
      </c>
      <c r="C1654" s="154">
        <v>118673</v>
      </c>
      <c r="D1654" s="157">
        <v>44826</v>
      </c>
      <c r="E1654" s="158">
        <v>34.366999999999997</v>
      </c>
      <c r="F1654" s="158">
        <v>-69.962000000000003</v>
      </c>
      <c r="G1654" s="158">
        <v>-26.000299999999999</v>
      </c>
      <c r="H1654" s="158">
        <v>-15.2339</v>
      </c>
      <c r="I1654" s="158">
        <v>-10.2615</v>
      </c>
      <c r="J1654" s="158">
        <v>6.9615</v>
      </c>
      <c r="K1654" s="158">
        <v>9.4856999999999996</v>
      </c>
      <c r="L1654" s="158">
        <v>2.4016000000000002</v>
      </c>
      <c r="M1654" s="158">
        <v>1.6417999999999999</v>
      </c>
      <c r="N1654" s="158">
        <v>1.2911999999999999</v>
      </c>
      <c r="O1654" s="158">
        <v>6.1969000000000003</v>
      </c>
      <c r="P1654" s="158">
        <v>7.3483999999999998</v>
      </c>
      <c r="Q1654" s="158">
        <v>9.5915999999999997</v>
      </c>
      <c r="R1654" s="158">
        <v>3.4062999999999999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1261</v>
      </c>
      <c r="B1655" s="154" t="s">
        <v>1290</v>
      </c>
      <c r="C1655" s="154">
        <v>138470</v>
      </c>
      <c r="D1655" s="157">
        <v>44826</v>
      </c>
      <c r="E1655" s="158">
        <v>24.768000000000001</v>
      </c>
      <c r="F1655" s="158">
        <v>-79.258600000000001</v>
      </c>
      <c r="G1655" s="158">
        <v>-25.832599999999999</v>
      </c>
      <c r="H1655" s="158">
        <v>-15.6999</v>
      </c>
      <c r="I1655" s="158">
        <v>-14.237500000000001</v>
      </c>
      <c r="J1655" s="158">
        <v>-1.5098</v>
      </c>
      <c r="K1655" s="158">
        <v>4.5102000000000002</v>
      </c>
      <c r="L1655" s="158">
        <v>1.5611999999999999</v>
      </c>
      <c r="M1655" s="158">
        <v>0.83240000000000003</v>
      </c>
      <c r="N1655" s="158">
        <v>0.56759999999999999</v>
      </c>
      <c r="O1655" s="158">
        <v>4.8448000000000002</v>
      </c>
      <c r="P1655" s="158">
        <v>5.5627000000000004</v>
      </c>
      <c r="Q1655" s="158">
        <v>6.7363999999999997</v>
      </c>
      <c r="R1655" s="158">
        <v>2.7570999999999999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1261</v>
      </c>
      <c r="B1656" s="154" t="s">
        <v>1291</v>
      </c>
      <c r="C1656" s="154">
        <v>138472</v>
      </c>
      <c r="D1656" s="157">
        <v>44826</v>
      </c>
      <c r="E1656" s="158">
        <v>26.058800000000002</v>
      </c>
      <c r="F1656" s="158">
        <v>-78.269800000000004</v>
      </c>
      <c r="G1656" s="158">
        <v>-24.7881</v>
      </c>
      <c r="H1656" s="158">
        <v>-14.665800000000001</v>
      </c>
      <c r="I1656" s="158">
        <v>-13.189399999999999</v>
      </c>
      <c r="J1656" s="158">
        <v>-0.4607</v>
      </c>
      <c r="K1656" s="158">
        <v>5.5201000000000002</v>
      </c>
      <c r="L1656" s="158">
        <v>2.5583999999999998</v>
      </c>
      <c r="M1656" s="158">
        <v>1.8692</v>
      </c>
      <c r="N1656" s="158">
        <v>1.6380999999999999</v>
      </c>
      <c r="O1656" s="158">
        <v>5.8620999999999999</v>
      </c>
      <c r="P1656" s="158">
        <v>6.4036</v>
      </c>
      <c r="Q1656" s="158">
        <v>7.6840999999999999</v>
      </c>
      <c r="R1656" s="158">
        <v>3.9134000000000002</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1261</v>
      </c>
      <c r="B1657" s="154" t="s">
        <v>1292</v>
      </c>
      <c r="C1657" s="154">
        <v>119707</v>
      </c>
      <c r="D1657" s="157">
        <v>44826</v>
      </c>
      <c r="E1657" s="158">
        <v>55.504800000000003</v>
      </c>
      <c r="F1657" s="158">
        <v>-41.841200000000001</v>
      </c>
      <c r="G1657" s="158">
        <v>-11.934699999999999</v>
      </c>
      <c r="H1657" s="158">
        <v>-9.4242000000000008</v>
      </c>
      <c r="I1657" s="158">
        <v>-4.7542</v>
      </c>
      <c r="J1657" s="158">
        <v>12.0176</v>
      </c>
      <c r="K1657" s="158">
        <v>7.4874000000000001</v>
      </c>
      <c r="L1657" s="158">
        <v>4.3464999999999998</v>
      </c>
      <c r="M1657" s="158">
        <v>3.4998</v>
      </c>
      <c r="N1657" s="158">
        <v>2.7749000000000001</v>
      </c>
      <c r="O1657" s="158">
        <v>6.8940999999999999</v>
      </c>
      <c r="P1657" s="158">
        <v>7.1821999999999999</v>
      </c>
      <c r="Q1657" s="158">
        <v>9.4208999999999996</v>
      </c>
      <c r="R1657" s="158">
        <v>4.5487000000000002</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1261</v>
      </c>
      <c r="B1658" s="154" t="s">
        <v>1293</v>
      </c>
      <c r="C1658" s="154">
        <v>101001</v>
      </c>
      <c r="D1658" s="157">
        <v>44826</v>
      </c>
      <c r="E1658" s="158">
        <v>53.109200000000001</v>
      </c>
      <c r="F1658" s="158">
        <v>-42.354900000000001</v>
      </c>
      <c r="G1658" s="158">
        <v>-12.4039</v>
      </c>
      <c r="H1658" s="158">
        <v>-9.9071999999999996</v>
      </c>
      <c r="I1658" s="158">
        <v>-5.2323000000000004</v>
      </c>
      <c r="J1658" s="158">
        <v>11.531499999999999</v>
      </c>
      <c r="K1658" s="158">
        <v>6.9977</v>
      </c>
      <c r="L1658" s="158">
        <v>3.8573</v>
      </c>
      <c r="M1658" s="158">
        <v>3.0085999999999999</v>
      </c>
      <c r="N1658" s="158">
        <v>2.2831999999999999</v>
      </c>
      <c r="O1658" s="158">
        <v>6.3906999999999998</v>
      </c>
      <c r="P1658" s="158">
        <v>6.6428000000000003</v>
      </c>
      <c r="Q1658" s="158">
        <v>7.9749999999999996</v>
      </c>
      <c r="R1658" s="158">
        <v>4.0454999999999997</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1261</v>
      </c>
      <c r="B1659" s="154" t="s">
        <v>1294</v>
      </c>
      <c r="C1659" s="154">
        <v>119953</v>
      </c>
      <c r="D1659" s="157">
        <v>44826</v>
      </c>
      <c r="E1659" s="158">
        <v>69.369100000000003</v>
      </c>
      <c r="F1659" s="158">
        <v>-45.667000000000002</v>
      </c>
      <c r="G1659" s="158">
        <v>-4.0326000000000004</v>
      </c>
      <c r="H1659" s="158">
        <v>-4.4010999999999996</v>
      </c>
      <c r="I1659" s="158">
        <v>-9.4032</v>
      </c>
      <c r="J1659" s="158">
        <v>-2.4458000000000002</v>
      </c>
      <c r="K1659" s="158">
        <v>8.0277999999999992</v>
      </c>
      <c r="L1659" s="158">
        <v>4.1923000000000004</v>
      </c>
      <c r="M1659" s="158">
        <v>2.5367000000000002</v>
      </c>
      <c r="N1659" s="158">
        <v>1.7064999999999999</v>
      </c>
      <c r="O1659" s="158">
        <v>5.3555999999999999</v>
      </c>
      <c r="P1659" s="158">
        <v>5.6318999999999999</v>
      </c>
      <c r="Q1659" s="158">
        <v>8.0978999999999992</v>
      </c>
      <c r="R1659" s="158">
        <v>3.1030000000000002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1261</v>
      </c>
      <c r="B1660" s="154" t="s">
        <v>1295</v>
      </c>
      <c r="C1660" s="154">
        <v>101042</v>
      </c>
      <c r="D1660" s="157">
        <v>44826</v>
      </c>
      <c r="E1660" s="158">
        <v>63.709200000000003</v>
      </c>
      <c r="F1660" s="158">
        <v>-46.575800000000001</v>
      </c>
      <c r="G1660" s="158">
        <v>-4.9442000000000004</v>
      </c>
      <c r="H1660" s="158">
        <v>-5.2655000000000003</v>
      </c>
      <c r="I1660" s="158">
        <v>-10.2394</v>
      </c>
      <c r="J1660" s="158">
        <v>-3.2841999999999998</v>
      </c>
      <c r="K1660" s="158">
        <v>7.1698000000000004</v>
      </c>
      <c r="L1660" s="158">
        <v>3.2909999999999999</v>
      </c>
      <c r="M1660" s="158">
        <v>1.6265000000000001</v>
      </c>
      <c r="N1660" s="158">
        <v>0.84570000000000001</v>
      </c>
      <c r="O1660" s="158">
        <v>4.5167000000000002</v>
      </c>
      <c r="P1660" s="158">
        <v>4.6947000000000001</v>
      </c>
      <c r="Q1660" s="158">
        <v>8.3591999999999995</v>
      </c>
      <c r="R1660" s="158">
        <v>2.2202000000000002</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1261</v>
      </c>
      <c r="B1661" s="154" t="s">
        <v>1296</v>
      </c>
      <c r="C1661" s="154">
        <v>120792</v>
      </c>
      <c r="D1661" s="157">
        <v>44826</v>
      </c>
      <c r="E1661" s="158">
        <v>52.594900000000003</v>
      </c>
      <c r="F1661" s="158">
        <v>-87.371099999999998</v>
      </c>
      <c r="G1661" s="158">
        <v>-24.540600000000001</v>
      </c>
      <c r="H1661" s="158">
        <v>-9.1445000000000007</v>
      </c>
      <c r="I1661" s="158">
        <v>-4.7203999999999997</v>
      </c>
      <c r="J1661" s="158">
        <v>8.8277999999999999</v>
      </c>
      <c r="K1661" s="158">
        <v>8.2916000000000007</v>
      </c>
      <c r="L1661" s="158">
        <v>4.0613000000000001</v>
      </c>
      <c r="M1661" s="158">
        <v>2.1448</v>
      </c>
      <c r="N1661" s="158">
        <v>1.615</v>
      </c>
      <c r="O1661" s="158">
        <v>5.4577999999999998</v>
      </c>
      <c r="P1661" s="158">
        <v>6.2473999999999998</v>
      </c>
      <c r="Q1661" s="158">
        <v>8.4753000000000007</v>
      </c>
      <c r="R1661" s="158">
        <v>3.1819000000000002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1261</v>
      </c>
      <c r="B1662" s="154" t="s">
        <v>1297</v>
      </c>
      <c r="C1662" s="154">
        <v>102510</v>
      </c>
      <c r="D1662" s="157">
        <v>44826</v>
      </c>
      <c r="E1662" s="158">
        <v>51.173900000000003</v>
      </c>
      <c r="F1662" s="158">
        <v>-87.590900000000005</v>
      </c>
      <c r="G1662" s="158">
        <v>-24.818100000000001</v>
      </c>
      <c r="H1662" s="158">
        <v>-9.4183000000000003</v>
      </c>
      <c r="I1662" s="158">
        <v>-4.9882999999999997</v>
      </c>
      <c r="J1662" s="158">
        <v>8.5564</v>
      </c>
      <c r="K1662" s="158">
        <v>8.0161999999999995</v>
      </c>
      <c r="L1662" s="158">
        <v>3.7812000000000001</v>
      </c>
      <c r="M1662" s="158">
        <v>1.8643000000000001</v>
      </c>
      <c r="N1662" s="158">
        <v>1.3339000000000001</v>
      </c>
      <c r="O1662" s="158">
        <v>5.1577999999999999</v>
      </c>
      <c r="P1662" s="158">
        <v>5.9492000000000003</v>
      </c>
      <c r="Q1662" s="158">
        <v>8.2139000000000006</v>
      </c>
      <c r="R1662" s="158">
        <v>2.8896000000000002</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-70.71994893617024</v>
      </c>
      <c r="G1663" s="160">
        <v>-21.876244680851062</v>
      </c>
      <c r="H1663" s="160">
        <v>-13.361902127659574</v>
      </c>
      <c r="I1663" s="160">
        <v>-12.067908510638299</v>
      </c>
      <c r="J1663" s="160">
        <v>0.86501489361702122</v>
      </c>
      <c r="K1663" s="160">
        <v>7.07344255319149</v>
      </c>
      <c r="L1663" s="160">
        <v>1.9095063829787235</v>
      </c>
      <c r="M1663" s="160">
        <v>1.2914021276595746</v>
      </c>
      <c r="N1663" s="160">
        <v>1.0309085106382978</v>
      </c>
      <c r="O1663" s="160">
        <v>5.6828930232558132</v>
      </c>
      <c r="P1663" s="160">
        <v>6.1551534883720942</v>
      </c>
      <c r="Q1663" s="160">
        <v>7.6512468085106384</v>
      </c>
      <c r="R1663" s="160">
        <v>3.2736418604651161</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-69.962000000000003</v>
      </c>
      <c r="G1664" s="160">
        <v>-24.7881</v>
      </c>
      <c r="H1664" s="160">
        <v>-14.728</v>
      </c>
      <c r="I1664" s="160">
        <v>-11.221500000000001</v>
      </c>
      <c r="J1664" s="160">
        <v>-0.4607</v>
      </c>
      <c r="K1664" s="160">
        <v>6.5731999999999999</v>
      </c>
      <c r="L1664" s="160">
        <v>2.2921999999999998</v>
      </c>
      <c r="M1664" s="160">
        <v>1.3436999999999999</v>
      </c>
      <c r="N1664" s="160">
        <v>1.0005999999999999</v>
      </c>
      <c r="O1664" s="160">
        <v>5.8198999999999996</v>
      </c>
      <c r="P1664" s="160">
        <v>6.3216000000000001</v>
      </c>
      <c r="Q1664" s="160">
        <v>8.0978999999999992</v>
      </c>
      <c r="R1664" s="160">
        <v>3.1819000000000002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1298</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1299</v>
      </c>
      <c r="B1667" s="154" t="s">
        <v>1300</v>
      </c>
      <c r="C1667" s="154">
        <v>101844</v>
      </c>
      <c r="D1667" s="157">
        <v>44826</v>
      </c>
      <c r="E1667" s="158">
        <v>38.858199999999997</v>
      </c>
      <c r="F1667" s="158">
        <v>-21.7791</v>
      </c>
      <c r="G1667" s="158">
        <v>-10.9175</v>
      </c>
      <c r="H1667" s="158">
        <v>-6.2455999999999996</v>
      </c>
      <c r="I1667" s="158">
        <v>-4.0060000000000002</v>
      </c>
      <c r="J1667" s="158">
        <v>2.6267999999999998</v>
      </c>
      <c r="K1667" s="158">
        <v>7.3426</v>
      </c>
      <c r="L1667" s="158">
        <v>3.6808999999999998</v>
      </c>
      <c r="M1667" s="158">
        <v>3.548</v>
      </c>
      <c r="N1667" s="158">
        <v>3.2008000000000001</v>
      </c>
      <c r="O1667" s="158">
        <v>6.3448000000000002</v>
      </c>
      <c r="P1667" s="158">
        <v>6.6017999999999999</v>
      </c>
      <c r="Q1667" s="158">
        <v>7.2523999999999997</v>
      </c>
      <c r="R1667" s="158">
        <v>4.516</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1299</v>
      </c>
      <c r="B1668" s="154" t="s">
        <v>1301</v>
      </c>
      <c r="C1668" s="154">
        <v>119498</v>
      </c>
      <c r="D1668" s="157">
        <v>44826</v>
      </c>
      <c r="E1668" s="158">
        <v>41.287199999999999</v>
      </c>
      <c r="F1668" s="158">
        <v>-21.028300000000002</v>
      </c>
      <c r="G1668" s="158">
        <v>-10.1875</v>
      </c>
      <c r="H1668" s="158">
        <v>-5.5258000000000003</v>
      </c>
      <c r="I1668" s="158">
        <v>-3.2921</v>
      </c>
      <c r="J1668" s="158">
        <v>3.3431999999999999</v>
      </c>
      <c r="K1668" s="158">
        <v>8.0713000000000008</v>
      </c>
      <c r="L1668" s="158">
        <v>4.4095000000000004</v>
      </c>
      <c r="M1668" s="158">
        <v>4.2823000000000002</v>
      </c>
      <c r="N1668" s="158">
        <v>3.9359000000000002</v>
      </c>
      <c r="O1668" s="158">
        <v>7.0872000000000002</v>
      </c>
      <c r="P1668" s="158">
        <v>7.3303000000000003</v>
      </c>
      <c r="Q1668" s="158">
        <v>8.7818000000000005</v>
      </c>
      <c r="R1668" s="158">
        <v>5.2436999999999996</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1299</v>
      </c>
      <c r="B1669" s="154" t="s">
        <v>1302</v>
      </c>
      <c r="C1669" s="154">
        <v>120510</v>
      </c>
      <c r="D1669" s="157">
        <v>44826</v>
      </c>
      <c r="E1669" s="158">
        <v>27.052</v>
      </c>
      <c r="F1669" s="158">
        <v>-28.851199999999999</v>
      </c>
      <c r="G1669" s="158">
        <v>-17.559899999999999</v>
      </c>
      <c r="H1669" s="158">
        <v>-8.0061</v>
      </c>
      <c r="I1669" s="158">
        <v>-4.6849999999999996</v>
      </c>
      <c r="J1669" s="158">
        <v>2.0840999999999998</v>
      </c>
      <c r="K1669" s="158">
        <v>6.4459999999999997</v>
      </c>
      <c r="L1669" s="158">
        <v>3.3176999999999999</v>
      </c>
      <c r="M1669" s="158">
        <v>3.5821999999999998</v>
      </c>
      <c r="N1669" s="158">
        <v>3.3462000000000001</v>
      </c>
      <c r="O1669" s="158">
        <v>6.7439</v>
      </c>
      <c r="P1669" s="158">
        <v>7.2084999999999999</v>
      </c>
      <c r="Q1669" s="158">
        <v>8.2378</v>
      </c>
      <c r="R1669" s="158">
        <v>4.6509999999999998</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1299</v>
      </c>
      <c r="B1670" s="154" t="s">
        <v>1303</v>
      </c>
      <c r="C1670" s="154">
        <v>112354</v>
      </c>
      <c r="D1670" s="157">
        <v>44826</v>
      </c>
      <c r="E1670" s="158">
        <v>25.192399999999999</v>
      </c>
      <c r="F1670" s="158">
        <v>-29.677299999999999</v>
      </c>
      <c r="G1670" s="158">
        <v>-18.276299999999999</v>
      </c>
      <c r="H1670" s="158">
        <v>-8.6992999999999991</v>
      </c>
      <c r="I1670" s="158">
        <v>-5.3807</v>
      </c>
      <c r="J1670" s="158">
        <v>1.3896999999999999</v>
      </c>
      <c r="K1670" s="158">
        <v>5.75</v>
      </c>
      <c r="L1670" s="158">
        <v>2.6322000000000001</v>
      </c>
      <c r="M1670" s="158">
        <v>2.9051999999999998</v>
      </c>
      <c r="N1670" s="158">
        <v>2.6581000000000001</v>
      </c>
      <c r="O1670" s="158">
        <v>6.0247000000000002</v>
      </c>
      <c r="P1670" s="158">
        <v>6.4919000000000002</v>
      </c>
      <c r="Q1670" s="158">
        <v>7.5625</v>
      </c>
      <c r="R1670" s="158">
        <v>3.9418000000000002</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1299</v>
      </c>
      <c r="B1671" s="154" t="s">
        <v>2037</v>
      </c>
      <c r="C1671" s="154">
        <v>119382</v>
      </c>
      <c r="D1671" s="157">
        <v>44826</v>
      </c>
      <c r="E1671" s="158">
        <v>21.902200000000001</v>
      </c>
      <c r="F1671" s="158">
        <v>-44.108899999999998</v>
      </c>
      <c r="G1671" s="158">
        <v>-17.4177</v>
      </c>
      <c r="H1671" s="158">
        <v>-8.5090000000000003</v>
      </c>
      <c r="I1671" s="158">
        <v>-5.8789999999999996</v>
      </c>
      <c r="J1671" s="158">
        <v>-6.9900000000000004E-2</v>
      </c>
      <c r="K1671" s="158">
        <v>4.4714999999999998</v>
      </c>
      <c r="L1671" s="158">
        <v>32.264499999999998</v>
      </c>
      <c r="M1671" s="158">
        <v>22.7987</v>
      </c>
      <c r="N1671" s="158">
        <v>17.672799999999999</v>
      </c>
      <c r="O1671" s="158">
        <v>7.3677000000000001</v>
      </c>
      <c r="P1671" s="158">
        <v>2.4845999999999999</v>
      </c>
      <c r="Q1671" s="158">
        <v>5.9004000000000003</v>
      </c>
      <c r="R1671" s="158">
        <v>10.9551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1299</v>
      </c>
      <c r="B1672" s="154" t="s">
        <v>2038</v>
      </c>
      <c r="C1672" s="154">
        <v>111585</v>
      </c>
      <c r="D1672" s="157">
        <v>44826</v>
      </c>
      <c r="E1672" s="158">
        <v>20.434200000000001</v>
      </c>
      <c r="F1672" s="158">
        <v>-44.600999999999999</v>
      </c>
      <c r="G1672" s="158">
        <v>-18.014099999999999</v>
      </c>
      <c r="H1672" s="158">
        <v>-9.1193000000000008</v>
      </c>
      <c r="I1672" s="158">
        <v>-6.4907000000000004</v>
      </c>
      <c r="J1672" s="158">
        <v>-0.68530000000000002</v>
      </c>
      <c r="K1672" s="158">
        <v>4.0522</v>
      </c>
      <c r="L1672" s="158">
        <v>31.877500000000001</v>
      </c>
      <c r="M1672" s="158">
        <v>22.430599999999998</v>
      </c>
      <c r="N1672" s="158">
        <v>17.314499999999999</v>
      </c>
      <c r="O1672" s="158">
        <v>6.8975999999999997</v>
      </c>
      <c r="P1672" s="158">
        <v>1.972</v>
      </c>
      <c r="Q1672" s="158">
        <v>5.3268000000000004</v>
      </c>
      <c r="R1672" s="158">
        <v>10.536300000000001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1299</v>
      </c>
      <c r="B1673" s="154" t="s">
        <v>1988</v>
      </c>
      <c r="C1673" s="154">
        <v>119400</v>
      </c>
      <c r="D1673" s="157">
        <v>44826</v>
      </c>
      <c r="E1673" s="158">
        <v>25.4618</v>
      </c>
      <c r="F1673" s="158">
        <v>-8.5991</v>
      </c>
      <c r="G1673" s="158">
        <v>-10.6465</v>
      </c>
      <c r="H1673" s="158">
        <v>-3.8675999999999999</v>
      </c>
      <c r="I1673" s="158">
        <v>-1.6066</v>
      </c>
      <c r="J1673" s="158">
        <v>3.2877999999999998</v>
      </c>
      <c r="K1673" s="158">
        <v>6.8749000000000002</v>
      </c>
      <c r="L1673" s="158">
        <v>1.8805000000000001</v>
      </c>
      <c r="M1673" s="158">
        <v>2.7157</v>
      </c>
      <c r="N1673" s="158">
        <v>2.6772</v>
      </c>
      <c r="O1673" s="158">
        <v>5.7385999999999999</v>
      </c>
      <c r="P1673" s="158">
        <v>6.6914999999999996</v>
      </c>
      <c r="Q1673" s="158">
        <v>8.0502000000000002</v>
      </c>
      <c r="R1673" s="158">
        <v>4.1421999999999999</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1299</v>
      </c>
      <c r="B1674" s="154" t="s">
        <v>2006</v>
      </c>
      <c r="C1674" s="154">
        <v>113036</v>
      </c>
      <c r="D1674" s="157">
        <v>44826</v>
      </c>
      <c r="E1674" s="158">
        <v>23.9009</v>
      </c>
      <c r="F1674" s="158">
        <v>-9.3132000000000001</v>
      </c>
      <c r="G1674" s="158">
        <v>-11.341200000000001</v>
      </c>
      <c r="H1674" s="158">
        <v>-4.6645000000000003</v>
      </c>
      <c r="I1674" s="158">
        <v>-2.3431000000000002</v>
      </c>
      <c r="J1674" s="158">
        <v>2.5821000000000001</v>
      </c>
      <c r="K1674" s="158">
        <v>6.1801000000000004</v>
      </c>
      <c r="L1674" s="158">
        <v>1.1948000000000001</v>
      </c>
      <c r="M1674" s="158">
        <v>2.0211000000000001</v>
      </c>
      <c r="N1674" s="158">
        <v>1.9793000000000001</v>
      </c>
      <c r="O1674" s="158">
        <v>4.9884000000000004</v>
      </c>
      <c r="P1674" s="158">
        <v>5.9476000000000004</v>
      </c>
      <c r="Q1674" s="158">
        <v>7.3792</v>
      </c>
      <c r="R1674" s="158">
        <v>3.3976999999999999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1299</v>
      </c>
      <c r="B1675" s="154" t="s">
        <v>1304</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1299</v>
      </c>
      <c r="B1676" s="154" t="s">
        <v>1305</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1299</v>
      </c>
      <c r="B1677" s="154" t="s">
        <v>1306</v>
      </c>
      <c r="C1677" s="154">
        <v>118320</v>
      </c>
      <c r="D1677" s="157">
        <v>44826</v>
      </c>
      <c r="E1677" s="158">
        <v>22.614100000000001</v>
      </c>
      <c r="F1677" s="158">
        <v>-35.957599999999999</v>
      </c>
      <c r="G1677" s="158">
        <v>-20.195699999999999</v>
      </c>
      <c r="H1677" s="158">
        <v>-9.9419000000000004</v>
      </c>
      <c r="I1677" s="158">
        <v>-6.4745999999999997</v>
      </c>
      <c r="J1677" s="158">
        <v>-0.27589999999999998</v>
      </c>
      <c r="K1677" s="158">
        <v>4.8570000000000002</v>
      </c>
      <c r="L1677" s="158">
        <v>1.9712000000000001</v>
      </c>
      <c r="M1677" s="158">
        <v>2.4799000000000002</v>
      </c>
      <c r="N1677" s="158">
        <v>2.3313000000000001</v>
      </c>
      <c r="O1677" s="158">
        <v>5.6323999999999996</v>
      </c>
      <c r="P1677" s="158">
        <v>6.2778</v>
      </c>
      <c r="Q1677" s="158">
        <v>7.2058</v>
      </c>
      <c r="R1677" s="158">
        <v>3.7606000000000002</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1299</v>
      </c>
      <c r="B1678" s="154" t="s">
        <v>1307</v>
      </c>
      <c r="C1678" s="154">
        <v>115077</v>
      </c>
      <c r="D1678" s="157">
        <v>44826</v>
      </c>
      <c r="E1678" s="158">
        <v>21.079699999999999</v>
      </c>
      <c r="F1678" s="158">
        <v>-36.844200000000001</v>
      </c>
      <c r="G1678" s="158">
        <v>-20.915400000000002</v>
      </c>
      <c r="H1678" s="158">
        <v>-10.590199999999999</v>
      </c>
      <c r="I1678" s="158">
        <v>-7.1169000000000002</v>
      </c>
      <c r="J1678" s="158">
        <v>-0.89300000000000002</v>
      </c>
      <c r="K1678" s="158">
        <v>4.24</v>
      </c>
      <c r="L1678" s="158">
        <v>1.3740000000000001</v>
      </c>
      <c r="M1678" s="158">
        <v>1.8751</v>
      </c>
      <c r="N1678" s="158">
        <v>1.7272000000000001</v>
      </c>
      <c r="O1678" s="158">
        <v>4.9709000000000003</v>
      </c>
      <c r="P1678" s="158">
        <v>5.5698999999999996</v>
      </c>
      <c r="Q1678" s="158">
        <v>6.7484000000000002</v>
      </c>
      <c r="R1678" s="158">
        <v>3.1273</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1299</v>
      </c>
      <c r="B1679" s="154" t="s">
        <v>1308</v>
      </c>
      <c r="C1679" s="154">
        <v>119226</v>
      </c>
      <c r="D1679" s="157">
        <v>44826</v>
      </c>
      <c r="E1679" s="158">
        <v>40.907400000000003</v>
      </c>
      <c r="F1679" s="158">
        <v>-37.258400000000002</v>
      </c>
      <c r="G1679" s="158">
        <v>-16.3065</v>
      </c>
      <c r="H1679" s="158">
        <v>-7.6239999999999997</v>
      </c>
      <c r="I1679" s="158">
        <v>-6.0595999999999997</v>
      </c>
      <c r="J1679" s="158">
        <v>4.3200000000000002E-2</v>
      </c>
      <c r="K1679" s="158">
        <v>5.1489000000000003</v>
      </c>
      <c r="L1679" s="158">
        <v>2.0895000000000001</v>
      </c>
      <c r="M1679" s="158">
        <v>2.7262</v>
      </c>
      <c r="N1679" s="158">
        <v>2.4352</v>
      </c>
      <c r="O1679" s="158">
        <v>5.9819000000000004</v>
      </c>
      <c r="P1679" s="158">
        <v>6.5190000000000001</v>
      </c>
      <c r="Q1679" s="158">
        <v>7.8769999999999998</v>
      </c>
      <c r="R1679" s="158">
        <v>3.9983</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1299</v>
      </c>
      <c r="B1680" s="154" t="s">
        <v>1309</v>
      </c>
      <c r="C1680" s="154">
        <v>101304</v>
      </c>
      <c r="D1680" s="157">
        <v>44826</v>
      </c>
      <c r="E1680" s="158">
        <v>38.296799999999998</v>
      </c>
      <c r="F1680" s="158">
        <v>-37.893300000000004</v>
      </c>
      <c r="G1680" s="158">
        <v>-16.941199999999998</v>
      </c>
      <c r="H1680" s="158">
        <v>-8.2378999999999998</v>
      </c>
      <c r="I1680" s="158">
        <v>-6.6680999999999999</v>
      </c>
      <c r="J1680" s="158">
        <v>-0.5716</v>
      </c>
      <c r="K1680" s="158">
        <v>4.5199999999999996</v>
      </c>
      <c r="L1680" s="158">
        <v>1.4752000000000001</v>
      </c>
      <c r="M1680" s="158">
        <v>2.1027</v>
      </c>
      <c r="N1680" s="158">
        <v>1.8118000000000001</v>
      </c>
      <c r="O1680" s="158">
        <v>5.3083</v>
      </c>
      <c r="P1680" s="158">
        <v>5.7946999999999997</v>
      </c>
      <c r="Q1680" s="158">
        <v>6.9268000000000001</v>
      </c>
      <c r="R1680" s="158">
        <v>3.3477000000000001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1299</v>
      </c>
      <c r="B1681" s="154" t="s">
        <v>1310</v>
      </c>
      <c r="C1681" s="154">
        <v>140251</v>
      </c>
      <c r="D1681" s="157"/>
      <c r="E1681" s="158"/>
      <c r="F1681" s="158"/>
      <c r="G1681" s="158"/>
      <c r="H1681" s="158"/>
      <c r="I1681" s="158"/>
      <c r="J1681" s="158"/>
      <c r="K1681" s="158"/>
      <c r="L1681" s="158"/>
      <c r="M1681" s="158"/>
      <c r="N1681" s="158"/>
      <c r="O1681" s="158"/>
      <c r="P1681" s="158"/>
      <c r="Q1681" s="158"/>
      <c r="R1681" s="158"/>
      <c r="S1681" t="s">
        <v>1859</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1299</v>
      </c>
      <c r="B1682" s="154" t="s">
        <v>1311</v>
      </c>
      <c r="C1682" s="154">
        <v>140244</v>
      </c>
      <c r="D1682" s="157"/>
      <c r="E1682" s="158"/>
      <c r="F1682" s="158"/>
      <c r="G1682" s="158"/>
      <c r="H1682" s="158"/>
      <c r="I1682" s="158"/>
      <c r="J1682" s="158"/>
      <c r="K1682" s="158"/>
      <c r="L1682" s="158"/>
      <c r="M1682" s="158"/>
      <c r="N1682" s="158"/>
      <c r="O1682" s="158"/>
      <c r="P1682" s="158"/>
      <c r="Q1682" s="158"/>
      <c r="R1682" s="158"/>
      <c r="S1682" t="s">
        <v>1859</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1299</v>
      </c>
      <c r="B1683" s="154" t="s">
        <v>1312</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1299</v>
      </c>
      <c r="B1684" s="154" t="s">
        <v>1313</v>
      </c>
      <c r="C1684" s="154">
        <v>148010</v>
      </c>
      <c r="D1684" s="157">
        <v>44826</v>
      </c>
      <c r="E1684" s="158">
        <v>86.552099999999996</v>
      </c>
      <c r="F1684" s="158">
        <v>15.187900000000001</v>
      </c>
      <c r="G1684" s="158">
        <v>15.1724</v>
      </c>
      <c r="H1684" s="158">
        <v>15.195600000000001</v>
      </c>
      <c r="I1684" s="158">
        <v>15.2401</v>
      </c>
      <c r="J1684" s="158">
        <v>-66.307000000000002</v>
      </c>
      <c r="K1684" s="158">
        <v>-15.545999999999999</v>
      </c>
      <c r="L1684" s="158">
        <v>-2.4079000000000002</v>
      </c>
      <c r="M1684" s="158"/>
      <c r="N1684" s="158"/>
      <c r="O1684" s="158"/>
      <c r="P1684" s="158"/>
      <c r="Q1684" s="158">
        <v>-1.0833999999999999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1299</v>
      </c>
      <c r="B1685" s="154" t="s">
        <v>1314</v>
      </c>
      <c r="C1685" s="154">
        <v>148015</v>
      </c>
      <c r="D1685" s="157">
        <v>44826</v>
      </c>
      <c r="E1685" s="158">
        <v>91.410499999999999</v>
      </c>
      <c r="F1685" s="158">
        <v>15.179600000000001</v>
      </c>
      <c r="G1685" s="158">
        <v>15.178900000000001</v>
      </c>
      <c r="H1685" s="158">
        <v>15.194599999999999</v>
      </c>
      <c r="I1685" s="158">
        <v>15.239100000000001</v>
      </c>
      <c r="J1685" s="158">
        <v>-66.3078</v>
      </c>
      <c r="K1685" s="158">
        <v>-15.546200000000001</v>
      </c>
      <c r="L1685" s="158">
        <v>-2.4079000000000002</v>
      </c>
      <c r="M1685" s="158"/>
      <c r="N1685" s="158"/>
      <c r="O1685" s="158"/>
      <c r="P1685" s="158"/>
      <c r="Q1685" s="158">
        <v>-1.0833999999999999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1299</v>
      </c>
      <c r="B1686" s="154" t="s">
        <v>1315</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1299</v>
      </c>
      <c r="B1687" s="154" t="s">
        <v>1316</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1299</v>
      </c>
      <c r="B1688" s="154" t="s">
        <v>1317</v>
      </c>
      <c r="C1688" s="154">
        <v>101232</v>
      </c>
      <c r="D1688" s="157">
        <v>44826</v>
      </c>
      <c r="E1688" s="158">
        <v>4726.5481927710798</v>
      </c>
      <c r="F1688" s="158">
        <v>-56.489400000000003</v>
      </c>
      <c r="G1688" s="158">
        <v>-19.962299999999999</v>
      </c>
      <c r="H1688" s="158">
        <v>-8.6029</v>
      </c>
      <c r="I1688" s="158">
        <v>-4.4641000000000002</v>
      </c>
      <c r="J1688" s="158">
        <v>-3.3595000000000002</v>
      </c>
      <c r="K1688" s="158">
        <v>1.6512</v>
      </c>
      <c r="L1688" s="158">
        <v>12.2362</v>
      </c>
      <c r="M1688" s="158">
        <v>8.4818999999999996</v>
      </c>
      <c r="N1688" s="158">
        <v>15.0252</v>
      </c>
      <c r="O1688" s="158">
        <v>5.0445000000000002</v>
      </c>
      <c r="P1688" s="158">
        <v>5.8219000000000003</v>
      </c>
      <c r="Q1688" s="158">
        <v>7.8097000000000003</v>
      </c>
      <c r="R1688" s="158">
        <v>14.3729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1299</v>
      </c>
      <c r="B1689" s="154" t="s">
        <v>1318</v>
      </c>
      <c r="C1689" s="154">
        <v>118565</v>
      </c>
      <c r="D1689" s="157">
        <v>44826</v>
      </c>
      <c r="E1689" s="158">
        <v>4725.2496000000001</v>
      </c>
      <c r="F1689" s="158">
        <v>-56.4895</v>
      </c>
      <c r="G1689" s="158">
        <v>-19.962499999999999</v>
      </c>
      <c r="H1689" s="158">
        <v>-8.6029</v>
      </c>
      <c r="I1689" s="158">
        <v>-4.4641000000000002</v>
      </c>
      <c r="J1689" s="158">
        <v>-3.3595000000000002</v>
      </c>
      <c r="K1689" s="158">
        <v>1.6512</v>
      </c>
      <c r="L1689" s="158">
        <v>0.1862</v>
      </c>
      <c r="M1689" s="158">
        <v>0.37469999999999998</v>
      </c>
      <c r="N1689" s="158">
        <v>8.4438999999999993</v>
      </c>
      <c r="O1689" s="158">
        <v>3.3672</v>
      </c>
      <c r="P1689" s="158">
        <v>5.1172000000000004</v>
      </c>
      <c r="Q1689" s="158">
        <v>7.6643999999999997</v>
      </c>
      <c r="R1689" s="158">
        <v>11.2235</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1299</v>
      </c>
      <c r="B1690" s="154" t="s">
        <v>1319</v>
      </c>
      <c r="C1690" s="154">
        <v>113047</v>
      </c>
      <c r="D1690" s="157">
        <v>44826</v>
      </c>
      <c r="E1690" s="158">
        <v>25.9466</v>
      </c>
      <c r="F1690" s="158">
        <v>-31.905000000000001</v>
      </c>
      <c r="G1690" s="158">
        <v>-17.558800000000002</v>
      </c>
      <c r="H1690" s="158">
        <v>-9.0477000000000007</v>
      </c>
      <c r="I1690" s="158">
        <v>-5.6048</v>
      </c>
      <c r="J1690" s="158">
        <v>1.6268</v>
      </c>
      <c r="K1690" s="158">
        <v>5.8998999999999997</v>
      </c>
      <c r="L1690" s="158">
        <v>2.286</v>
      </c>
      <c r="M1690" s="158">
        <v>2.4750999999999999</v>
      </c>
      <c r="N1690" s="158">
        <v>2.4188999999999998</v>
      </c>
      <c r="O1690" s="158">
        <v>6.3754</v>
      </c>
      <c r="P1690" s="158">
        <v>6.8448000000000002</v>
      </c>
      <c r="Q1690" s="158">
        <v>8.0928000000000004</v>
      </c>
      <c r="R1690" s="158">
        <v>4.1684000000000001</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1299</v>
      </c>
      <c r="B1691" s="154" t="s">
        <v>1320</v>
      </c>
      <c r="C1691" s="154">
        <v>119016</v>
      </c>
      <c r="D1691" s="157">
        <v>44826</v>
      </c>
      <c r="E1691" s="158">
        <v>26.532699999999998</v>
      </c>
      <c r="F1691" s="158">
        <v>-31.338100000000001</v>
      </c>
      <c r="G1691" s="158">
        <v>-17.079999999999998</v>
      </c>
      <c r="H1691" s="158">
        <v>-8.5739000000000001</v>
      </c>
      <c r="I1691" s="158">
        <v>-5.1485000000000003</v>
      </c>
      <c r="J1691" s="158">
        <v>2.0893999999999999</v>
      </c>
      <c r="K1691" s="158">
        <v>6.3642000000000003</v>
      </c>
      <c r="L1691" s="158">
        <v>2.7201</v>
      </c>
      <c r="M1691" s="158">
        <v>2.9152</v>
      </c>
      <c r="N1691" s="158">
        <v>2.8818000000000001</v>
      </c>
      <c r="O1691" s="158">
        <v>6.8144999999999998</v>
      </c>
      <c r="P1691" s="158">
        <v>7.1738999999999997</v>
      </c>
      <c r="Q1691" s="158">
        <v>8.09</v>
      </c>
      <c r="R1691" s="158">
        <v>4.6733000000000002</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1299</v>
      </c>
      <c r="B1692" s="154" t="s">
        <v>1321</v>
      </c>
      <c r="C1692" s="154">
        <v>101599</v>
      </c>
      <c r="D1692" s="157">
        <v>44826</v>
      </c>
      <c r="E1692" s="158">
        <v>32.358800000000002</v>
      </c>
      <c r="F1692" s="158">
        <v>-23.108899999999998</v>
      </c>
      <c r="G1692" s="158">
        <v>-15.5837</v>
      </c>
      <c r="H1692" s="158">
        <v>-7.7874999999999996</v>
      </c>
      <c r="I1692" s="158">
        <v>-4.2472000000000003</v>
      </c>
      <c r="J1692" s="158">
        <v>0.91400000000000003</v>
      </c>
      <c r="K1692" s="158">
        <v>4.6165000000000003</v>
      </c>
      <c r="L1692" s="158">
        <v>0.93369999999999997</v>
      </c>
      <c r="M1692" s="158">
        <v>1.8181</v>
      </c>
      <c r="N1692" s="158">
        <v>1.6648000000000001</v>
      </c>
      <c r="O1692" s="158">
        <v>3.9983</v>
      </c>
      <c r="P1692" s="158">
        <v>3.0809000000000002</v>
      </c>
      <c r="Q1692" s="158">
        <v>6.1111000000000004</v>
      </c>
      <c r="R1692" s="158">
        <v>3.1623999999999999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1299</v>
      </c>
      <c r="B1693" s="154" t="s">
        <v>1322</v>
      </c>
      <c r="C1693" s="154">
        <v>120062</v>
      </c>
      <c r="D1693" s="157">
        <v>44826</v>
      </c>
      <c r="E1693" s="158">
        <v>35.275799999999997</v>
      </c>
      <c r="F1693" s="158">
        <v>-22.5426</v>
      </c>
      <c r="G1693" s="158">
        <v>-15.0535</v>
      </c>
      <c r="H1693" s="158">
        <v>-7.2328999999999999</v>
      </c>
      <c r="I1693" s="158">
        <v>-3.6974999999999998</v>
      </c>
      <c r="J1693" s="158">
        <v>1.4638</v>
      </c>
      <c r="K1693" s="158">
        <v>5.1738</v>
      </c>
      <c r="L1693" s="158">
        <v>1.4689000000000001</v>
      </c>
      <c r="M1693" s="158">
        <v>2.3570000000000002</v>
      </c>
      <c r="N1693" s="158">
        <v>2.2536999999999998</v>
      </c>
      <c r="O1693" s="158">
        <v>4.9004000000000003</v>
      </c>
      <c r="P1693" s="158">
        <v>4.0101000000000004</v>
      </c>
      <c r="Q1693" s="158">
        <v>6.4236000000000004</v>
      </c>
      <c r="R1693" s="158">
        <v>3.9986999999999999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1299</v>
      </c>
      <c r="B1694" s="154" t="s">
        <v>1323</v>
      </c>
      <c r="C1694" s="154">
        <v>101758</v>
      </c>
      <c r="D1694" s="157">
        <v>44826</v>
      </c>
      <c r="E1694" s="158">
        <v>48.818399999999997</v>
      </c>
      <c r="F1694" s="158">
        <v>-23.0137</v>
      </c>
      <c r="G1694" s="158">
        <v>-11.3291</v>
      </c>
      <c r="H1694" s="158">
        <v>-5.4416000000000002</v>
      </c>
      <c r="I1694" s="158">
        <v>-2.2090999999999998</v>
      </c>
      <c r="J1694" s="158">
        <v>5.8583999999999996</v>
      </c>
      <c r="K1694" s="158">
        <v>8.9109999999999996</v>
      </c>
      <c r="L1694" s="158">
        <v>4.7843999999999998</v>
      </c>
      <c r="M1694" s="158">
        <v>3.8746</v>
      </c>
      <c r="N1694" s="158">
        <v>3.4401999999999999</v>
      </c>
      <c r="O1694" s="158">
        <v>6.5949999999999998</v>
      </c>
      <c r="P1694" s="158">
        <v>6.6326999999999998</v>
      </c>
      <c r="Q1694" s="158">
        <v>7.8723000000000001</v>
      </c>
      <c r="R1694" s="158">
        <v>4.6914999999999996</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1299</v>
      </c>
      <c r="B1695" s="154" t="s">
        <v>1324</v>
      </c>
      <c r="C1695" s="154">
        <v>120754</v>
      </c>
      <c r="D1695" s="157">
        <v>44826</v>
      </c>
      <c r="E1695" s="158">
        <v>52.334899999999998</v>
      </c>
      <c r="F1695" s="158">
        <v>-22.234500000000001</v>
      </c>
      <c r="G1695" s="158">
        <v>-10.5685</v>
      </c>
      <c r="H1695" s="158">
        <v>-4.6885000000000003</v>
      </c>
      <c r="I1695" s="158">
        <v>-1.4588000000000001</v>
      </c>
      <c r="J1695" s="158">
        <v>6.6130000000000004</v>
      </c>
      <c r="K1695" s="158">
        <v>9.6791999999999998</v>
      </c>
      <c r="L1695" s="158">
        <v>5.5568999999999997</v>
      </c>
      <c r="M1695" s="158">
        <v>4.6539999999999999</v>
      </c>
      <c r="N1695" s="158">
        <v>4.2256</v>
      </c>
      <c r="O1695" s="158">
        <v>7.4034000000000004</v>
      </c>
      <c r="P1695" s="158">
        <v>7.4725000000000001</v>
      </c>
      <c r="Q1695" s="158">
        <v>8.6075999999999997</v>
      </c>
      <c r="R1695" s="158">
        <v>5.4880000000000004</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1299</v>
      </c>
      <c r="B1696" s="154" t="s">
        <v>1325</v>
      </c>
      <c r="C1696" s="154">
        <v>115005</v>
      </c>
      <c r="D1696" s="157">
        <v>44826</v>
      </c>
      <c r="E1696" s="158">
        <v>22.604199999999999</v>
      </c>
      <c r="F1696" s="158">
        <v>-57.072600000000001</v>
      </c>
      <c r="G1696" s="158">
        <v>-21.491900000000001</v>
      </c>
      <c r="H1696" s="158">
        <v>-10.4748</v>
      </c>
      <c r="I1696" s="158">
        <v>-4.5709</v>
      </c>
      <c r="J1696" s="158">
        <v>0.56799999999999995</v>
      </c>
      <c r="K1696" s="158">
        <v>5.9248000000000003</v>
      </c>
      <c r="L1696" s="158">
        <v>1.1944999999999999</v>
      </c>
      <c r="M1696" s="158">
        <v>1.8310999999999999</v>
      </c>
      <c r="N1696" s="158">
        <v>10.1553</v>
      </c>
      <c r="O1696" s="158">
        <v>7.4366000000000003</v>
      </c>
      <c r="P1696" s="158">
        <v>6.0663</v>
      </c>
      <c r="Q1696" s="158">
        <v>7.3429000000000002</v>
      </c>
      <c r="R1696" s="158">
        <v>7.6356000000000002</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1299</v>
      </c>
      <c r="B1697" s="154" t="s">
        <v>1326</v>
      </c>
      <c r="C1697" s="154">
        <v>118349</v>
      </c>
      <c r="D1697" s="157">
        <v>44826</v>
      </c>
      <c r="E1697" s="158">
        <v>24.360700000000001</v>
      </c>
      <c r="F1697" s="158">
        <v>-56.697899999999997</v>
      </c>
      <c r="G1697" s="158">
        <v>-21.0398</v>
      </c>
      <c r="H1697" s="158">
        <v>-10.019399999999999</v>
      </c>
      <c r="I1697" s="158">
        <v>-4.0925000000000002</v>
      </c>
      <c r="J1697" s="158">
        <v>1.0401</v>
      </c>
      <c r="K1697" s="158">
        <v>6.4010999999999996</v>
      </c>
      <c r="L1697" s="158">
        <v>1.6677999999999999</v>
      </c>
      <c r="M1697" s="158">
        <v>2.3081</v>
      </c>
      <c r="N1697" s="158">
        <v>10.6731</v>
      </c>
      <c r="O1697" s="158">
        <v>7.9992000000000001</v>
      </c>
      <c r="P1697" s="158">
        <v>6.8338000000000001</v>
      </c>
      <c r="Q1697" s="158">
        <v>7.7842000000000002</v>
      </c>
      <c r="R1697" s="158">
        <v>8.1120999999999999</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1299</v>
      </c>
      <c r="B1698" s="154" t="s">
        <v>1327</v>
      </c>
      <c r="C1698" s="154">
        <v>118407</v>
      </c>
      <c r="D1698" s="157">
        <v>44826</v>
      </c>
      <c r="E1698" s="158">
        <v>49.161299999999997</v>
      </c>
      <c r="F1698" s="158">
        <v>-69.657499999999999</v>
      </c>
      <c r="G1698" s="158">
        <v>-24.377800000000001</v>
      </c>
      <c r="H1698" s="158">
        <v>-13.2667</v>
      </c>
      <c r="I1698" s="158">
        <v>-12.8865</v>
      </c>
      <c r="J1698" s="158">
        <v>-3.8267000000000002</v>
      </c>
      <c r="K1698" s="158">
        <v>4.6622000000000003</v>
      </c>
      <c r="L1698" s="158">
        <v>1.0139</v>
      </c>
      <c r="M1698" s="158">
        <v>1.9341999999999999</v>
      </c>
      <c r="N1698" s="158">
        <v>2.0943999999999998</v>
      </c>
      <c r="O1698" s="158">
        <v>5.9160000000000004</v>
      </c>
      <c r="P1698" s="158">
        <v>6.6844000000000001</v>
      </c>
      <c r="Q1698" s="158">
        <v>7.8484999999999996</v>
      </c>
      <c r="R1698" s="158">
        <v>3.6894</v>
      </c>
      <c r="S1698" t="s">
        <v>1859</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1299</v>
      </c>
      <c r="B1699" s="154" t="s">
        <v>1328</v>
      </c>
      <c r="C1699" s="154">
        <v>108768</v>
      </c>
      <c r="D1699" s="157">
        <v>44826</v>
      </c>
      <c r="E1699" s="158">
        <v>46.522599999999997</v>
      </c>
      <c r="F1699" s="158">
        <v>-70.083699999999993</v>
      </c>
      <c r="G1699" s="158">
        <v>-24.846</v>
      </c>
      <c r="H1699" s="158">
        <v>-13.7384</v>
      </c>
      <c r="I1699" s="158">
        <v>-13.358499999999999</v>
      </c>
      <c r="J1699" s="158">
        <v>-4.2968000000000002</v>
      </c>
      <c r="K1699" s="158">
        <v>4.1830999999999996</v>
      </c>
      <c r="L1699" s="158">
        <v>0.53490000000000004</v>
      </c>
      <c r="M1699" s="158">
        <v>1.4437</v>
      </c>
      <c r="N1699" s="158">
        <v>1.6032</v>
      </c>
      <c r="O1699" s="158">
        <v>5.3895999999999997</v>
      </c>
      <c r="P1699" s="158">
        <v>6.1573000000000002</v>
      </c>
      <c r="Q1699" s="158">
        <v>7.3113999999999999</v>
      </c>
      <c r="R1699" s="158">
        <v>3.1821999999999999</v>
      </c>
      <c r="S1699" t="s">
        <v>1859</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1299</v>
      </c>
      <c r="B1700" s="154" t="s">
        <v>1329</v>
      </c>
      <c r="C1700" s="154">
        <v>123704</v>
      </c>
      <c r="D1700" s="157">
        <v>44826</v>
      </c>
      <c r="E1700" s="158">
        <v>1941.2544</v>
      </c>
      <c r="F1700" s="158">
        <v>-21.183499999999999</v>
      </c>
      <c r="G1700" s="158">
        <v>-7.2401999999999997</v>
      </c>
      <c r="H1700" s="158">
        <v>-6.5545999999999998</v>
      </c>
      <c r="I1700" s="158">
        <v>-6.3558000000000003</v>
      </c>
      <c r="J1700" s="158">
        <v>0.32029999999999997</v>
      </c>
      <c r="K1700" s="158">
        <v>5.3623000000000003</v>
      </c>
      <c r="L1700" s="158">
        <v>1.7836000000000001</v>
      </c>
      <c r="M1700" s="158">
        <v>2.0975999999999999</v>
      </c>
      <c r="N1700" s="158">
        <v>2.0899000000000001</v>
      </c>
      <c r="O1700" s="158">
        <v>4.3994</v>
      </c>
      <c r="P1700" s="158">
        <v>5.7460000000000004</v>
      </c>
      <c r="Q1700" s="158">
        <v>7.5998000000000001</v>
      </c>
      <c r="R1700" s="158">
        <v>3.9056000000000002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1299</v>
      </c>
      <c r="B1701" s="154" t="s">
        <v>1895</v>
      </c>
      <c r="C1701" s="154">
        <v>123708</v>
      </c>
      <c r="D1701" s="157">
        <v>44826</v>
      </c>
      <c r="E1701" s="158">
        <v>1742.4311</v>
      </c>
      <c r="F1701" s="158">
        <v>-22.291499999999999</v>
      </c>
      <c r="G1701" s="158">
        <v>-8.3489000000000004</v>
      </c>
      <c r="H1701" s="158">
        <v>-7.7445000000000004</v>
      </c>
      <c r="I1701" s="158">
        <v>-7.5980999999999996</v>
      </c>
      <c r="J1701" s="158">
        <v>-0.95530000000000004</v>
      </c>
      <c r="K1701" s="158">
        <v>4.0551000000000004</v>
      </c>
      <c r="L1701" s="158">
        <v>0.48039999999999999</v>
      </c>
      <c r="M1701" s="158">
        <v>0.7863</v>
      </c>
      <c r="N1701" s="158">
        <v>0.77310000000000001</v>
      </c>
      <c r="O1701" s="158">
        <v>3.0831</v>
      </c>
      <c r="P1701" s="158">
        <v>4.4916</v>
      </c>
      <c r="Q1701" s="158">
        <v>6.3422000000000001</v>
      </c>
      <c r="R1701" s="158">
        <v>2.5503</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1299</v>
      </c>
      <c r="B1702" s="154" t="s">
        <v>1330</v>
      </c>
      <c r="C1702" s="154">
        <v>105185</v>
      </c>
      <c r="D1702" s="157">
        <v>44826</v>
      </c>
      <c r="E1702" s="158">
        <v>2932.8296999999998</v>
      </c>
      <c r="F1702" s="158">
        <v>-30.819700000000001</v>
      </c>
      <c r="G1702" s="158">
        <v>-17.462199999999999</v>
      </c>
      <c r="H1702" s="158">
        <v>-8.1569000000000003</v>
      </c>
      <c r="I1702" s="158">
        <v>-5.3977000000000004</v>
      </c>
      <c r="J1702" s="158">
        <v>-0.221</v>
      </c>
      <c r="K1702" s="158">
        <v>4.0151000000000003</v>
      </c>
      <c r="L1702" s="158">
        <v>0.67989999999999995</v>
      </c>
      <c r="M1702" s="158">
        <v>1.5596000000000001</v>
      </c>
      <c r="N1702" s="158">
        <v>1.3055000000000001</v>
      </c>
      <c r="O1702" s="158">
        <v>5.0166000000000004</v>
      </c>
      <c r="P1702" s="158">
        <v>5.6357999999999997</v>
      </c>
      <c r="Q1702" s="158">
        <v>7.1837</v>
      </c>
      <c r="R1702" s="158">
        <v>2.9546000000000001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1299</v>
      </c>
      <c r="B1703" s="154" t="s">
        <v>1331</v>
      </c>
      <c r="C1703" s="154">
        <v>120560</v>
      </c>
      <c r="D1703" s="157">
        <v>44826</v>
      </c>
      <c r="E1703" s="158">
        <v>3184.5664999999999</v>
      </c>
      <c r="F1703" s="158">
        <v>-29.970199999999998</v>
      </c>
      <c r="G1703" s="158">
        <v>-16.6129</v>
      </c>
      <c r="H1703" s="158">
        <v>-7.3075999999999999</v>
      </c>
      <c r="I1703" s="158">
        <v>-4.5486000000000004</v>
      </c>
      <c r="J1703" s="158">
        <v>0.62980000000000003</v>
      </c>
      <c r="K1703" s="158">
        <v>4.8754999999999997</v>
      </c>
      <c r="L1703" s="158">
        <v>1.5354000000000001</v>
      </c>
      <c r="M1703" s="158">
        <v>2.4234</v>
      </c>
      <c r="N1703" s="158">
        <v>2.1711999999999998</v>
      </c>
      <c r="O1703" s="158">
        <v>5.9123999999999999</v>
      </c>
      <c r="P1703" s="158">
        <v>6.5359999999999996</v>
      </c>
      <c r="Q1703" s="158">
        <v>7.5952000000000002</v>
      </c>
      <c r="R1703" s="158">
        <v>3.8338999999999999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1299</v>
      </c>
      <c r="B1704" s="154" t="s">
        <v>1332</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1299</v>
      </c>
      <c r="B1705" s="154" t="s">
        <v>1333</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1299</v>
      </c>
      <c r="B1706" s="154" t="s">
        <v>1334</v>
      </c>
      <c r="C1706" s="154">
        <v>101373</v>
      </c>
      <c r="D1706" s="157">
        <v>44826</v>
      </c>
      <c r="E1706" s="158">
        <v>42.808300000000003</v>
      </c>
      <c r="F1706" s="158">
        <v>-45.474200000000003</v>
      </c>
      <c r="G1706" s="158">
        <v>-23.487400000000001</v>
      </c>
      <c r="H1706" s="158">
        <v>-12.418900000000001</v>
      </c>
      <c r="I1706" s="158">
        <v>-8.8010999999999999</v>
      </c>
      <c r="J1706" s="158">
        <v>0.32740000000000002</v>
      </c>
      <c r="K1706" s="158">
        <v>5.9641000000000002</v>
      </c>
      <c r="L1706" s="158">
        <v>1.5650999999999999</v>
      </c>
      <c r="M1706" s="158">
        <v>1.7950999999999999</v>
      </c>
      <c r="N1706" s="158">
        <v>1.7326999999999999</v>
      </c>
      <c r="O1706" s="158">
        <v>5.5861000000000001</v>
      </c>
      <c r="P1706" s="158">
        <v>6.1642999999999999</v>
      </c>
      <c r="Q1706" s="158">
        <v>7.3863000000000003</v>
      </c>
      <c r="R1706" s="158">
        <v>3.5173999999999999</v>
      </c>
      <c r="S1706" t="s">
        <v>1859</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1299</v>
      </c>
      <c r="B1707" s="154" t="s">
        <v>1335</v>
      </c>
      <c r="C1707" s="154">
        <v>119739</v>
      </c>
      <c r="D1707" s="157">
        <v>44826</v>
      </c>
      <c r="E1707" s="158">
        <v>46.113300000000002</v>
      </c>
      <c r="F1707" s="158">
        <v>-44.666600000000003</v>
      </c>
      <c r="G1707" s="158">
        <v>-22.674499999999998</v>
      </c>
      <c r="H1707" s="158">
        <v>-11.6096</v>
      </c>
      <c r="I1707" s="158">
        <v>-7.9869000000000003</v>
      </c>
      <c r="J1707" s="158">
        <v>1.1398999999999999</v>
      </c>
      <c r="K1707" s="158">
        <v>6.7906000000000004</v>
      </c>
      <c r="L1707" s="158">
        <v>2.391</v>
      </c>
      <c r="M1707" s="158">
        <v>2.6273</v>
      </c>
      <c r="N1707" s="158">
        <v>2.5695000000000001</v>
      </c>
      <c r="O1707" s="158">
        <v>6.4520999999999997</v>
      </c>
      <c r="P1707" s="158">
        <v>7.0437000000000003</v>
      </c>
      <c r="Q1707" s="158">
        <v>8.0838999999999999</v>
      </c>
      <c r="R1707" s="158">
        <v>4.367</v>
      </c>
      <c r="S1707" t="s">
        <v>1859</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1299</v>
      </c>
      <c r="B1708" s="154" t="s">
        <v>1336</v>
      </c>
      <c r="C1708" s="154">
        <v>119856</v>
      </c>
      <c r="D1708" s="157">
        <v>44826</v>
      </c>
      <c r="E1708" s="158">
        <v>22.736000000000001</v>
      </c>
      <c r="F1708" s="158">
        <v>-18.773299999999999</v>
      </c>
      <c r="G1708" s="158">
        <v>-11.6546</v>
      </c>
      <c r="H1708" s="158">
        <v>-7.8773999999999997</v>
      </c>
      <c r="I1708" s="158">
        <v>-5.2527999999999997</v>
      </c>
      <c r="J1708" s="158">
        <v>0.72550000000000003</v>
      </c>
      <c r="K1708" s="158">
        <v>5.4466000000000001</v>
      </c>
      <c r="L1708" s="158">
        <v>1.498</v>
      </c>
      <c r="M1708" s="158">
        <v>2.2467000000000001</v>
      </c>
      <c r="N1708" s="158">
        <v>2.1084999999999998</v>
      </c>
      <c r="O1708" s="158">
        <v>5.8270999999999997</v>
      </c>
      <c r="P1708" s="158">
        <v>6.5915999999999997</v>
      </c>
      <c r="Q1708" s="158">
        <v>7.7385000000000002</v>
      </c>
      <c r="R1708" s="158">
        <v>3.7111000000000001</v>
      </c>
      <c r="S1708" t="s">
        <v>1859</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1299</v>
      </c>
      <c r="B1709" s="154" t="s">
        <v>1337</v>
      </c>
      <c r="C1709" s="154">
        <v>116299</v>
      </c>
      <c r="D1709" s="157">
        <v>44826</v>
      </c>
      <c r="E1709" s="158">
        <v>21.7303</v>
      </c>
      <c r="F1709" s="158">
        <v>-19.306100000000001</v>
      </c>
      <c r="G1709" s="158">
        <v>-12.1935</v>
      </c>
      <c r="H1709" s="158">
        <v>-8.3849</v>
      </c>
      <c r="I1709" s="158">
        <v>-5.7343000000000002</v>
      </c>
      <c r="J1709" s="158">
        <v>0.24390000000000001</v>
      </c>
      <c r="K1709" s="158">
        <v>4.9596999999999998</v>
      </c>
      <c r="L1709" s="158">
        <v>1.0139</v>
      </c>
      <c r="M1709" s="158">
        <v>1.7589999999999999</v>
      </c>
      <c r="N1709" s="158">
        <v>1.6194</v>
      </c>
      <c r="O1709" s="158">
        <v>5.3148</v>
      </c>
      <c r="P1709" s="158">
        <v>6.0673000000000004</v>
      </c>
      <c r="Q1709" s="158">
        <v>7.4901999999999997</v>
      </c>
      <c r="R1709" s="158">
        <v>3.2101000000000002</v>
      </c>
      <c r="S1709" t="s">
        <v>1859</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1299</v>
      </c>
      <c r="B1710" s="154" t="s">
        <v>1338</v>
      </c>
      <c r="C1710" s="154">
        <v>145954</v>
      </c>
      <c r="D1710" s="157">
        <v>44826</v>
      </c>
      <c r="E1710" s="158">
        <v>12.5488</v>
      </c>
      <c r="F1710" s="158">
        <v>-35.741300000000003</v>
      </c>
      <c r="G1710" s="158">
        <v>-18.683499999999999</v>
      </c>
      <c r="H1710" s="158">
        <v>-10.739800000000001</v>
      </c>
      <c r="I1710" s="158">
        <v>-6.1765999999999996</v>
      </c>
      <c r="J1710" s="158">
        <v>-0.32829999999999998</v>
      </c>
      <c r="K1710" s="158">
        <v>4.7835000000000001</v>
      </c>
      <c r="L1710" s="158">
        <v>1.3128</v>
      </c>
      <c r="M1710" s="158">
        <v>2.0687000000000002</v>
      </c>
      <c r="N1710" s="158">
        <v>1.9531000000000001</v>
      </c>
      <c r="O1710" s="158">
        <v>5.4637000000000002</v>
      </c>
      <c r="P1710" s="158"/>
      <c r="Q1710" s="158">
        <v>6.4340000000000002</v>
      </c>
      <c r="R1710" s="158">
        <v>3.5064000000000002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1299</v>
      </c>
      <c r="B1711" s="154" t="s">
        <v>1339</v>
      </c>
      <c r="C1711" s="154">
        <v>145952</v>
      </c>
      <c r="D1711" s="157">
        <v>44826</v>
      </c>
      <c r="E1711" s="158">
        <v>12.0769</v>
      </c>
      <c r="F1711" s="158">
        <v>-36.834800000000001</v>
      </c>
      <c r="G1711" s="158">
        <v>-19.8141</v>
      </c>
      <c r="H1711" s="158">
        <v>-11.8034</v>
      </c>
      <c r="I1711" s="158">
        <v>-7.2333999999999996</v>
      </c>
      <c r="J1711" s="158">
        <v>-1.3828</v>
      </c>
      <c r="K1711" s="158">
        <v>3.7170999999999998</v>
      </c>
      <c r="L1711" s="158">
        <v>0.25490000000000002</v>
      </c>
      <c r="M1711" s="158">
        <v>1.0046999999999999</v>
      </c>
      <c r="N1711" s="158">
        <v>0.88549999999999995</v>
      </c>
      <c r="O1711" s="158">
        <v>4.3596000000000004</v>
      </c>
      <c r="P1711" s="158"/>
      <c r="Q1711" s="158">
        <v>5.3193999999999999</v>
      </c>
      <c r="R1711" s="158">
        <v>2.4232999999999998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1299</v>
      </c>
      <c r="B1712" s="154" t="s">
        <v>1812</v>
      </c>
      <c r="C1712" s="154">
        <v>148729</v>
      </c>
      <c r="D1712" s="157">
        <v>44826</v>
      </c>
      <c r="E1712" s="158">
        <v>10.6614</v>
      </c>
      <c r="F1712" s="158">
        <v>-35.228700000000003</v>
      </c>
      <c r="G1712" s="158">
        <v>-16.069500000000001</v>
      </c>
      <c r="H1712" s="158">
        <v>-8.9835999999999991</v>
      </c>
      <c r="I1712" s="158">
        <v>-6.8292000000000002</v>
      </c>
      <c r="J1712" s="158">
        <v>0.38669999999999999</v>
      </c>
      <c r="K1712" s="158">
        <v>5.9143999999999997</v>
      </c>
      <c r="L1712" s="158">
        <v>2.1916000000000002</v>
      </c>
      <c r="M1712" s="158">
        <v>2.6857000000000002</v>
      </c>
      <c r="N1712" s="158">
        <v>2.7120000000000002</v>
      </c>
      <c r="O1712" s="158"/>
      <c r="P1712" s="158"/>
      <c r="Q1712" s="158">
        <v>4.1418999999999997</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1299</v>
      </c>
      <c r="B1713" s="154" t="s">
        <v>1813</v>
      </c>
      <c r="C1713" s="154">
        <v>148727</v>
      </c>
      <c r="D1713" s="157">
        <v>44826</v>
      </c>
      <c r="E1713" s="158">
        <v>10.501300000000001</v>
      </c>
      <c r="F1713" s="158">
        <v>-36.112099999999998</v>
      </c>
      <c r="G1713" s="158">
        <v>-17.007400000000001</v>
      </c>
      <c r="H1713" s="158">
        <v>-9.9612999999999996</v>
      </c>
      <c r="I1713" s="158">
        <v>-7.7971000000000004</v>
      </c>
      <c r="J1713" s="158">
        <v>-0.5827</v>
      </c>
      <c r="K1713" s="158">
        <v>4.9341999999999997</v>
      </c>
      <c r="L1713" s="158">
        <v>1.2144999999999999</v>
      </c>
      <c r="M1713" s="158">
        <v>1.7010000000000001</v>
      </c>
      <c r="N1713" s="158">
        <v>1.7202999999999999</v>
      </c>
      <c r="O1713" s="158"/>
      <c r="P1713" s="158"/>
      <c r="Q1713" s="158">
        <v>3.1480999999999999</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1299</v>
      </c>
      <c r="B1714" s="154" t="s">
        <v>1340</v>
      </c>
      <c r="C1714" s="154">
        <v>142641</v>
      </c>
      <c r="D1714" s="157">
        <v>44826</v>
      </c>
      <c r="E1714" s="158">
        <v>13.4497</v>
      </c>
      <c r="F1714" s="158">
        <v>-27.6599</v>
      </c>
      <c r="G1714" s="158">
        <v>-15.719799999999999</v>
      </c>
      <c r="H1714" s="158">
        <v>-7.2784000000000004</v>
      </c>
      <c r="I1714" s="158">
        <v>-4.8757000000000001</v>
      </c>
      <c r="J1714" s="158">
        <v>1.6480999999999999</v>
      </c>
      <c r="K1714" s="158">
        <v>5.9551999999999996</v>
      </c>
      <c r="L1714" s="158">
        <v>2.7256999999999998</v>
      </c>
      <c r="M1714" s="158">
        <v>3.1074999999999999</v>
      </c>
      <c r="N1714" s="158">
        <v>2.8445</v>
      </c>
      <c r="O1714" s="158">
        <v>5.9172000000000002</v>
      </c>
      <c r="P1714" s="158"/>
      <c r="Q1714" s="158">
        <v>6.7714999999999996</v>
      </c>
      <c r="R1714" s="158">
        <v>4.2266000000000004</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1299</v>
      </c>
      <c r="B1715" s="154" t="s">
        <v>1887</v>
      </c>
      <c r="C1715" s="154">
        <v>142642</v>
      </c>
      <c r="D1715" s="157">
        <v>44826</v>
      </c>
      <c r="E1715" s="158">
        <v>12.977</v>
      </c>
      <c r="F1715" s="158">
        <v>-28.385899999999999</v>
      </c>
      <c r="G1715" s="158">
        <v>-16.4786</v>
      </c>
      <c r="H1715" s="158">
        <v>-8.1038999999999994</v>
      </c>
      <c r="I1715" s="158">
        <v>-5.6932</v>
      </c>
      <c r="J1715" s="158">
        <v>0.84440000000000004</v>
      </c>
      <c r="K1715" s="158">
        <v>5.1376999999999997</v>
      </c>
      <c r="L1715" s="158">
        <v>1.9107000000000001</v>
      </c>
      <c r="M1715" s="158">
        <v>2.2803</v>
      </c>
      <c r="N1715" s="158">
        <v>2.0116000000000001</v>
      </c>
      <c r="O1715" s="158">
        <v>5.0561999999999996</v>
      </c>
      <c r="P1715" s="158"/>
      <c r="Q1715" s="158">
        <v>5.9302999999999999</v>
      </c>
      <c r="R1715" s="158">
        <v>3.3702000000000001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1299</v>
      </c>
      <c r="B1716" s="154" t="s">
        <v>1341</v>
      </c>
      <c r="C1716" s="154">
        <v>101665</v>
      </c>
      <c r="D1716" s="157">
        <v>44826</v>
      </c>
      <c r="E1716" s="158">
        <v>43.006300000000003</v>
      </c>
      <c r="F1716" s="158">
        <v>-43.063699999999997</v>
      </c>
      <c r="G1716" s="158">
        <v>-19.207100000000001</v>
      </c>
      <c r="H1716" s="158">
        <v>-11.565300000000001</v>
      </c>
      <c r="I1716" s="158">
        <v>-7.6943999999999999</v>
      </c>
      <c r="J1716" s="158">
        <v>-0.29559999999999997</v>
      </c>
      <c r="K1716" s="158">
        <v>5.3792</v>
      </c>
      <c r="L1716" s="158">
        <v>1.2897000000000001</v>
      </c>
      <c r="M1716" s="158">
        <v>2.1158000000000001</v>
      </c>
      <c r="N1716" s="158">
        <v>2.1665999999999999</v>
      </c>
      <c r="O1716" s="158">
        <v>5.9154</v>
      </c>
      <c r="P1716" s="158">
        <v>6.1322000000000001</v>
      </c>
      <c r="Q1716" s="158">
        <v>7.6555999999999997</v>
      </c>
      <c r="R1716" s="158">
        <v>4.2293000000000003</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1299</v>
      </c>
      <c r="B1717" s="154" t="s">
        <v>1342</v>
      </c>
      <c r="C1717" s="154">
        <v>118796</v>
      </c>
      <c r="D1717" s="157">
        <v>44826</v>
      </c>
      <c r="E1717" s="158">
        <v>45.927</v>
      </c>
      <c r="F1717" s="158">
        <v>-42.231200000000001</v>
      </c>
      <c r="G1717" s="158">
        <v>-18.383600000000001</v>
      </c>
      <c r="H1717" s="158">
        <v>-10.7522</v>
      </c>
      <c r="I1717" s="158">
        <v>-6.8902999999999999</v>
      </c>
      <c r="J1717" s="158">
        <v>0.50780000000000003</v>
      </c>
      <c r="K1717" s="158">
        <v>6.1913</v>
      </c>
      <c r="L1717" s="158">
        <v>2.0964999999999998</v>
      </c>
      <c r="M1717" s="158">
        <v>2.9298999999999999</v>
      </c>
      <c r="N1717" s="158">
        <v>2.9889999999999999</v>
      </c>
      <c r="O1717" s="158">
        <v>6.7744</v>
      </c>
      <c r="P1717" s="158">
        <v>6.9351000000000003</v>
      </c>
      <c r="Q1717" s="158">
        <v>8.1574000000000009</v>
      </c>
      <c r="R1717" s="158">
        <v>5.0749000000000004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1299</v>
      </c>
      <c r="B1718" s="154" t="s">
        <v>1943</v>
      </c>
      <c r="C1718" s="154">
        <v>138256</v>
      </c>
      <c r="D1718" s="157">
        <v>44826</v>
      </c>
      <c r="E1718" s="158">
        <v>37.046399999999998</v>
      </c>
      <c r="F1718" s="158">
        <v>-32.386000000000003</v>
      </c>
      <c r="G1718" s="158">
        <v>-12.2376</v>
      </c>
      <c r="H1718" s="158">
        <v>-6.1715999999999998</v>
      </c>
      <c r="I1718" s="158">
        <v>-3.7456</v>
      </c>
      <c r="J1718" s="158">
        <v>1.8845000000000001</v>
      </c>
      <c r="K1718" s="158">
        <v>5.0244</v>
      </c>
      <c r="L1718" s="158">
        <v>2.2073999999999998</v>
      </c>
      <c r="M1718" s="158">
        <v>2.3671000000000002</v>
      </c>
      <c r="N1718" s="158">
        <v>2.0362</v>
      </c>
      <c r="O1718" s="158">
        <v>20.179400000000001</v>
      </c>
      <c r="P1718" s="158">
        <v>3.6339000000000001</v>
      </c>
      <c r="Q1718" s="158">
        <v>6.8860000000000001</v>
      </c>
      <c r="R1718" s="158">
        <v>3.2681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1299</v>
      </c>
      <c r="B1719" s="154" t="s">
        <v>1944</v>
      </c>
      <c r="C1719" s="154">
        <v>138270</v>
      </c>
      <c r="D1719" s="157">
        <v>44826</v>
      </c>
      <c r="E1719" s="158">
        <v>40.123600000000003</v>
      </c>
      <c r="F1719" s="158">
        <v>-31.811399999999999</v>
      </c>
      <c r="G1719" s="158">
        <v>-11.6934</v>
      </c>
      <c r="H1719" s="158">
        <v>-5.5951000000000004</v>
      </c>
      <c r="I1719" s="158">
        <v>-3.1671</v>
      </c>
      <c r="J1719" s="158">
        <v>2.4258999999999999</v>
      </c>
      <c r="K1719" s="158">
        <v>5.5495000000000001</v>
      </c>
      <c r="L1719" s="158">
        <v>2.8597000000000001</v>
      </c>
      <c r="M1719" s="158">
        <v>3.1223000000000001</v>
      </c>
      <c r="N1719" s="158">
        <v>2.7955999999999999</v>
      </c>
      <c r="O1719" s="158">
        <v>21.095800000000001</v>
      </c>
      <c r="P1719" s="158">
        <v>4.4644000000000004</v>
      </c>
      <c r="Q1719" s="158">
        <v>7.1105</v>
      </c>
      <c r="R1719" s="158">
        <v>4.0254000000000003</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1299</v>
      </c>
      <c r="B1720" s="154" t="s">
        <v>1343</v>
      </c>
      <c r="C1720" s="154">
        <v>119816</v>
      </c>
      <c r="D1720" s="157">
        <v>44826</v>
      </c>
      <c r="E1720" s="158">
        <v>27.5062</v>
      </c>
      <c r="F1720" s="158">
        <v>-18.435600000000001</v>
      </c>
      <c r="G1720" s="158">
        <v>-11.7545</v>
      </c>
      <c r="H1720" s="158">
        <v>-5.6241000000000003</v>
      </c>
      <c r="I1720" s="158">
        <v>-4.5510999999999999</v>
      </c>
      <c r="J1720" s="158">
        <v>1.3928</v>
      </c>
      <c r="K1720" s="158">
        <v>4.9935</v>
      </c>
      <c r="L1720" s="158">
        <v>2.4073000000000002</v>
      </c>
      <c r="M1720" s="158">
        <v>2.9523999999999999</v>
      </c>
      <c r="N1720" s="158">
        <v>2.7492999999999999</v>
      </c>
      <c r="O1720" s="158">
        <v>6.0537999999999998</v>
      </c>
      <c r="P1720" s="158">
        <v>6.6344000000000003</v>
      </c>
      <c r="Q1720" s="158">
        <v>7.8285</v>
      </c>
      <c r="R1720" s="158">
        <v>4.0381</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1299</v>
      </c>
      <c r="B1721" s="154" t="s">
        <v>1344</v>
      </c>
      <c r="C1721" s="154">
        <v>106231</v>
      </c>
      <c r="D1721" s="157">
        <v>44826</v>
      </c>
      <c r="E1721" s="158">
        <v>26.247800000000002</v>
      </c>
      <c r="F1721" s="158">
        <v>-18.9023</v>
      </c>
      <c r="G1721" s="158">
        <v>-12.2712</v>
      </c>
      <c r="H1721" s="158">
        <v>-6.1113999999999997</v>
      </c>
      <c r="I1721" s="158">
        <v>-5.0460000000000003</v>
      </c>
      <c r="J1721" s="158">
        <v>0.89329999999999998</v>
      </c>
      <c r="K1721" s="158">
        <v>4.4896000000000003</v>
      </c>
      <c r="L1721" s="158">
        <v>1.9045000000000001</v>
      </c>
      <c r="M1721" s="158">
        <v>2.4434999999999998</v>
      </c>
      <c r="N1721" s="158">
        <v>2.2376999999999998</v>
      </c>
      <c r="O1721" s="158">
        <v>5.5246000000000004</v>
      </c>
      <c r="P1721" s="158">
        <v>6.069</v>
      </c>
      <c r="Q1721" s="158">
        <v>6.5679999999999996</v>
      </c>
      <c r="R1721" s="158">
        <v>3.5190000000000001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1299</v>
      </c>
      <c r="B1722" s="154" t="s">
        <v>1921</v>
      </c>
      <c r="C1722" s="154">
        <v>149585</v>
      </c>
      <c r="D1722" s="157">
        <v>44826</v>
      </c>
      <c r="E1722" s="158">
        <v>36.188899999999997</v>
      </c>
      <c r="F1722" s="158">
        <v>-32.045200000000001</v>
      </c>
      <c r="G1722" s="158">
        <v>-14.405900000000001</v>
      </c>
      <c r="H1722" s="158">
        <v>-6.5332999999999997</v>
      </c>
      <c r="I1722" s="158">
        <v>-2.8570000000000002</v>
      </c>
      <c r="J1722" s="158">
        <v>2.0956999999999999</v>
      </c>
      <c r="K1722" s="158">
        <v>4.8224</v>
      </c>
      <c r="L1722" s="158">
        <v>2.1840000000000002</v>
      </c>
      <c r="M1722" s="158">
        <v>2.8618000000000001</v>
      </c>
      <c r="N1722" s="158">
        <v>2.4839000000000002</v>
      </c>
      <c r="O1722" s="158">
        <v>5.6727999999999996</v>
      </c>
      <c r="P1722" s="158">
        <v>3.9645999999999999</v>
      </c>
      <c r="Q1722" s="158">
        <v>6.8551000000000002</v>
      </c>
      <c r="R1722" s="158">
        <v>3.6720000000000002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1299</v>
      </c>
      <c r="B1723" s="154" t="s">
        <v>1922</v>
      </c>
      <c r="C1723" s="154">
        <v>149587</v>
      </c>
      <c r="D1723" s="157">
        <v>44826</v>
      </c>
      <c r="E1723" s="158">
        <v>38.559600000000003</v>
      </c>
      <c r="F1723" s="158">
        <v>-31.3996</v>
      </c>
      <c r="G1723" s="158">
        <v>-13.773</v>
      </c>
      <c r="H1723" s="158">
        <v>-5.8757000000000001</v>
      </c>
      <c r="I1723" s="158">
        <v>-2.2090999999999998</v>
      </c>
      <c r="J1723" s="158">
        <v>2.7454000000000001</v>
      </c>
      <c r="K1723" s="158">
        <v>5.4825999999999997</v>
      </c>
      <c r="L1723" s="158">
        <v>2.8519000000000001</v>
      </c>
      <c r="M1723" s="158">
        <v>3.5407999999999999</v>
      </c>
      <c r="N1723" s="158">
        <v>3.0773999999999999</v>
      </c>
      <c r="O1723" s="158">
        <v>6.1638999999999999</v>
      </c>
      <c r="P1723" s="158">
        <v>4.5648</v>
      </c>
      <c r="Q1723" s="158">
        <v>6.8638000000000003</v>
      </c>
      <c r="R1723" s="158">
        <v>4.1841999999999997</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1299</v>
      </c>
      <c r="B1724" s="154" t="s">
        <v>1345</v>
      </c>
      <c r="C1724" s="154">
        <v>101563</v>
      </c>
      <c r="D1724" s="157"/>
      <c r="E1724" s="158"/>
      <c r="F1724" s="158"/>
      <c r="G1724" s="158"/>
      <c r="H1724" s="158"/>
      <c r="I1724" s="158"/>
      <c r="J1724" s="158"/>
      <c r="K1724" s="158"/>
      <c r="L1724" s="158"/>
      <c r="M1724" s="158"/>
      <c r="N1724" s="158"/>
      <c r="O1724" s="158"/>
      <c r="P1724" s="158"/>
      <c r="Q1724" s="158"/>
      <c r="R1724" s="158"/>
      <c r="S1724" t="s">
        <v>1859</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1299</v>
      </c>
      <c r="B1725" s="154" t="s">
        <v>1346</v>
      </c>
      <c r="C1725" s="154">
        <v>119664</v>
      </c>
      <c r="D1725" s="157"/>
      <c r="E1725" s="158"/>
      <c r="F1725" s="158"/>
      <c r="G1725" s="158"/>
      <c r="H1725" s="158"/>
      <c r="I1725" s="158"/>
      <c r="J1725" s="158"/>
      <c r="K1725" s="158"/>
      <c r="L1725" s="158"/>
      <c r="M1725" s="158"/>
      <c r="N1725" s="158"/>
      <c r="O1725" s="158"/>
      <c r="P1725" s="158"/>
      <c r="Q1725" s="158"/>
      <c r="R1725" s="158"/>
      <c r="S1725" t="s">
        <v>1859</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1299</v>
      </c>
      <c r="B1726" s="154" t="s">
        <v>1347</v>
      </c>
      <c r="C1726" s="154">
        <v>101548</v>
      </c>
      <c r="D1726" s="157">
        <v>44826</v>
      </c>
      <c r="E1726" s="158">
        <v>39.491799999999998</v>
      </c>
      <c r="F1726" s="158">
        <v>-35.087499999999999</v>
      </c>
      <c r="G1726" s="158">
        <v>-20.360800000000001</v>
      </c>
      <c r="H1726" s="158">
        <v>-10.1995</v>
      </c>
      <c r="I1726" s="158">
        <v>-8.4032</v>
      </c>
      <c r="J1726" s="158">
        <v>-1.4887999999999999</v>
      </c>
      <c r="K1726" s="158">
        <v>4.1723999999999997</v>
      </c>
      <c r="L1726" s="158">
        <v>1.5343</v>
      </c>
      <c r="M1726" s="158">
        <v>1.9943</v>
      </c>
      <c r="N1726" s="158">
        <v>1.6648000000000001</v>
      </c>
      <c r="O1726" s="158">
        <v>5.2767999999999997</v>
      </c>
      <c r="P1726" s="158">
        <v>4.5621999999999998</v>
      </c>
      <c r="Q1726" s="158">
        <v>7.0587999999999997</v>
      </c>
      <c r="R1726" s="158">
        <v>3.0916999999999999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1299</v>
      </c>
      <c r="B1727" s="154" t="s">
        <v>1348</v>
      </c>
      <c r="C1727" s="154">
        <v>119949</v>
      </c>
      <c r="D1727" s="157">
        <v>44826</v>
      </c>
      <c r="E1727" s="158">
        <v>42.71</v>
      </c>
      <c r="F1727" s="158">
        <v>-34.152000000000001</v>
      </c>
      <c r="G1727" s="158">
        <v>-19.453700000000001</v>
      </c>
      <c r="H1727" s="158">
        <v>-9.3350000000000009</v>
      </c>
      <c r="I1727" s="158">
        <v>-7.5655999999999999</v>
      </c>
      <c r="J1727" s="158">
        <v>-0.64749999999999996</v>
      </c>
      <c r="K1727" s="158">
        <v>5.0317999999999996</v>
      </c>
      <c r="L1727" s="158">
        <v>2.3531</v>
      </c>
      <c r="M1727" s="158">
        <v>2.8563999999999998</v>
      </c>
      <c r="N1727" s="158">
        <v>2.5586000000000002</v>
      </c>
      <c r="O1727" s="158">
        <v>6.2477</v>
      </c>
      <c r="P1727" s="158">
        <v>5.5045000000000002</v>
      </c>
      <c r="Q1727" s="158">
        <v>7.4866000000000001</v>
      </c>
      <c r="R1727" s="158">
        <v>4.0351999999999997</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1299</v>
      </c>
      <c r="B1728" s="154" t="s">
        <v>1349</v>
      </c>
      <c r="C1728" s="154">
        <v>120718</v>
      </c>
      <c r="D1728" s="157">
        <v>44826</v>
      </c>
      <c r="E1728" s="158">
        <v>27.172899999999998</v>
      </c>
      <c r="F1728" s="158">
        <v>-35.025199999999998</v>
      </c>
      <c r="G1728" s="158">
        <v>-12.881500000000001</v>
      </c>
      <c r="H1728" s="158">
        <v>-4.3522999999999996</v>
      </c>
      <c r="I1728" s="158">
        <v>-0.66190000000000004</v>
      </c>
      <c r="J1728" s="158">
        <v>5.1222000000000003</v>
      </c>
      <c r="K1728" s="158">
        <v>6.6642999999999999</v>
      </c>
      <c r="L1728" s="158">
        <v>3.5217999999999998</v>
      </c>
      <c r="M1728" s="158">
        <v>3.6387</v>
      </c>
      <c r="N1728" s="158">
        <v>5.7645</v>
      </c>
      <c r="O1728" s="158">
        <v>8.3590999999999998</v>
      </c>
      <c r="P1728" s="158">
        <v>5.1981999999999999</v>
      </c>
      <c r="Q1728" s="158">
        <v>7.343</v>
      </c>
      <c r="R1728" s="158">
        <v>7.0526999999999997</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1299</v>
      </c>
      <c r="B1729" s="154" t="s">
        <v>1350</v>
      </c>
      <c r="C1729" s="154">
        <v>106624</v>
      </c>
      <c r="D1729" s="157">
        <v>44826</v>
      </c>
      <c r="E1729" s="158">
        <v>25.92</v>
      </c>
      <c r="F1729" s="158">
        <v>-35.592199999999998</v>
      </c>
      <c r="G1729" s="158">
        <v>-13.4567</v>
      </c>
      <c r="H1729" s="158">
        <v>-4.9842000000000004</v>
      </c>
      <c r="I1729" s="158">
        <v>-1.2767999999999999</v>
      </c>
      <c r="J1729" s="158">
        <v>4.5006000000000004</v>
      </c>
      <c r="K1729" s="158">
        <v>6.0416999999999996</v>
      </c>
      <c r="L1729" s="158">
        <v>2.9018000000000002</v>
      </c>
      <c r="M1729" s="158">
        <v>3.0146000000000002</v>
      </c>
      <c r="N1729" s="158">
        <v>5.1219000000000001</v>
      </c>
      <c r="O1729" s="158">
        <v>7.7824999999999998</v>
      </c>
      <c r="P1729" s="158">
        <v>4.6593999999999998</v>
      </c>
      <c r="Q1729" s="158">
        <v>6.5456000000000003</v>
      </c>
      <c r="R1729" s="158">
        <v>6.4172000000000002</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-32.091484615384623</v>
      </c>
      <c r="G1730" s="160">
        <v>-15.010542307692306</v>
      </c>
      <c r="H1730" s="160">
        <v>-7.3488980769230769</v>
      </c>
      <c r="I1730" s="160">
        <v>-4.6168134615384613</v>
      </c>
      <c r="J1730" s="160">
        <v>-1.7786615384615383</v>
      </c>
      <c r="K1730" s="160">
        <v>4.5718134615384605</v>
      </c>
      <c r="L1730" s="160">
        <v>3.203936538461539</v>
      </c>
      <c r="M1730" s="160">
        <v>3.3983180000000011</v>
      </c>
      <c r="N1730" s="160">
        <v>3.7622540000000009</v>
      </c>
      <c r="O1730" s="160">
        <v>6.4950208333333341</v>
      </c>
      <c r="P1730" s="160">
        <v>5.7132818181818177</v>
      </c>
      <c r="Q1730" s="160">
        <v>6.7993211538461527</v>
      </c>
      <c r="R1730" s="160">
        <v>4.7958333333333334</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-31.975100000000001</v>
      </c>
      <c r="G1731" s="160">
        <v>-16.545749999999998</v>
      </c>
      <c r="H1731" s="160">
        <v>-8.1303999999999998</v>
      </c>
      <c r="I1731" s="160">
        <v>-5.2006499999999996</v>
      </c>
      <c r="J1731" s="160">
        <v>0.59889999999999999</v>
      </c>
      <c r="K1731" s="160">
        <v>5.1433</v>
      </c>
      <c r="L1731" s="160">
        <v>1.9076</v>
      </c>
      <c r="M1731" s="160">
        <v>2.4592999999999998</v>
      </c>
      <c r="N1731" s="160">
        <v>2.4595500000000001</v>
      </c>
      <c r="O1731" s="160">
        <v>5.9157000000000002</v>
      </c>
      <c r="P1731" s="160">
        <v>6.0681500000000002</v>
      </c>
      <c r="Q1731" s="160">
        <v>7.3271499999999996</v>
      </c>
      <c r="R1731" s="160">
        <v>4.0120500000000003</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1351</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1352</v>
      </c>
      <c r="B1734" s="154" t="s">
        <v>1353</v>
      </c>
      <c r="C1734" s="154">
        <v>105804</v>
      </c>
      <c r="D1734" s="157">
        <v>44826</v>
      </c>
      <c r="E1734" s="158">
        <v>53.588000000000001</v>
      </c>
      <c r="F1734" s="158">
        <v>0.1613</v>
      </c>
      <c r="G1734" s="158">
        <v>0.5615</v>
      </c>
      <c r="H1734" s="158">
        <v>-1.5045999999999999</v>
      </c>
      <c r="I1734" s="158">
        <v>0.29949999999999999</v>
      </c>
      <c r="J1734" s="158">
        <v>4.9362000000000004</v>
      </c>
      <c r="K1734" s="158">
        <v>20.2104</v>
      </c>
      <c r="L1734" s="158">
        <v>5.2317</v>
      </c>
      <c r="M1734" s="158">
        <v>-0.9587</v>
      </c>
      <c r="N1734" s="158">
        <v>-1.8867</v>
      </c>
      <c r="O1734" s="158">
        <v>20.926500000000001</v>
      </c>
      <c r="P1734" s="158">
        <v>6.8474000000000004</v>
      </c>
      <c r="Q1734" s="158">
        <v>11.491300000000001</v>
      </c>
      <c r="R1734" s="158">
        <v>34.989100000000001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1352</v>
      </c>
      <c r="B1735" s="154" t="s">
        <v>1354</v>
      </c>
      <c r="C1735" s="154">
        <v>119556</v>
      </c>
      <c r="D1735" s="157">
        <v>44826</v>
      </c>
      <c r="E1735" s="158">
        <v>59.120699999999999</v>
      </c>
      <c r="F1735" s="158">
        <v>0.16420000000000001</v>
      </c>
      <c r="G1735" s="158">
        <v>0.56879999999999997</v>
      </c>
      <c r="H1735" s="158">
        <v>-1.4862</v>
      </c>
      <c r="I1735" s="158">
        <v>0.33789999999999998</v>
      </c>
      <c r="J1735" s="158">
        <v>5.0294999999999996</v>
      </c>
      <c r="K1735" s="158">
        <v>20.560500000000001</v>
      </c>
      <c r="L1735" s="158">
        <v>5.7933000000000003</v>
      </c>
      <c r="M1735" s="158">
        <v>-0.16819999999999999</v>
      </c>
      <c r="N1735" s="158">
        <v>-0.84709999999999996</v>
      </c>
      <c r="O1735" s="158">
        <v>22.251999999999999</v>
      </c>
      <c r="P1735" s="158">
        <v>8.0755999999999997</v>
      </c>
      <c r="Q1735" s="158">
        <v>16.599699999999999</v>
      </c>
      <c r="R1735" s="158">
        <v>36.400100000000002</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1352</v>
      </c>
      <c r="B1736" s="154" t="s">
        <v>1355</v>
      </c>
      <c r="C1736" s="154">
        <v>125354</v>
      </c>
      <c r="D1736" s="157">
        <v>44826</v>
      </c>
      <c r="E1736" s="158">
        <v>72.069999999999993</v>
      </c>
      <c r="F1736" s="158">
        <v>0.20860000000000001</v>
      </c>
      <c r="G1736" s="158">
        <v>0.91010000000000002</v>
      </c>
      <c r="H1736" s="158">
        <v>-1.1928000000000001</v>
      </c>
      <c r="I1736" s="158">
        <v>5.5500000000000001E-2</v>
      </c>
      <c r="J1736" s="158">
        <v>5.3963000000000001</v>
      </c>
      <c r="K1736" s="158">
        <v>19.084599999999998</v>
      </c>
      <c r="L1736" s="158">
        <v>8.2294999999999998</v>
      </c>
      <c r="M1736" s="158">
        <v>8.6700999999999997</v>
      </c>
      <c r="N1736" s="158">
        <v>11.408300000000001</v>
      </c>
      <c r="O1736" s="158">
        <v>31.4072</v>
      </c>
      <c r="P1736" s="158">
        <v>21.773700000000002</v>
      </c>
      <c r="Q1736" s="158">
        <v>25.1008</v>
      </c>
      <c r="R1736" s="158">
        <v>42.684100000000001</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1352</v>
      </c>
      <c r="B1737" s="154" t="s">
        <v>1356</v>
      </c>
      <c r="C1737" s="154">
        <v>125350</v>
      </c>
      <c r="D1737" s="157">
        <v>44826</v>
      </c>
      <c r="E1737" s="158">
        <v>64.38</v>
      </c>
      <c r="F1737" s="158">
        <v>0.21790000000000001</v>
      </c>
      <c r="G1737" s="158">
        <v>0.90910000000000002</v>
      </c>
      <c r="H1737" s="158">
        <v>-1.2121999999999999</v>
      </c>
      <c r="I1737" s="158">
        <v>1.55E-2</v>
      </c>
      <c r="J1737" s="158">
        <v>5.2648999999999999</v>
      </c>
      <c r="K1737" s="158">
        <v>18.6509</v>
      </c>
      <c r="L1737" s="158">
        <v>7.4432999999999998</v>
      </c>
      <c r="M1737" s="158">
        <v>7.4611999999999998</v>
      </c>
      <c r="N1737" s="158">
        <v>9.7324000000000002</v>
      </c>
      <c r="O1737" s="158">
        <v>29.313400000000001</v>
      </c>
      <c r="P1737" s="158">
        <v>20.065000000000001</v>
      </c>
      <c r="Q1737" s="158">
        <v>23.510400000000001</v>
      </c>
      <c r="R1737" s="158">
        <v>40.464599999999997</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1352</v>
      </c>
      <c r="B1738" s="154" t="s">
        <v>2039</v>
      </c>
      <c r="C1738" s="154">
        <v>145678</v>
      </c>
      <c r="D1738" s="157">
        <v>44826</v>
      </c>
      <c r="E1738" s="158">
        <v>29.41</v>
      </c>
      <c r="F1738" s="158">
        <v>0.27279999999999999</v>
      </c>
      <c r="G1738" s="158">
        <v>1.7295</v>
      </c>
      <c r="H1738" s="158">
        <v>-0.77600000000000002</v>
      </c>
      <c r="I1738" s="158">
        <v>-0.4738</v>
      </c>
      <c r="J1738" s="158">
        <v>6.6738999999999997</v>
      </c>
      <c r="K1738" s="158">
        <v>25.0425</v>
      </c>
      <c r="L1738" s="158">
        <v>7.7683999999999997</v>
      </c>
      <c r="M1738" s="158">
        <v>6.2884000000000002</v>
      </c>
      <c r="N1738" s="158">
        <v>11.4015</v>
      </c>
      <c r="O1738" s="158">
        <v>43.371200000000002</v>
      </c>
      <c r="P1738" s="158"/>
      <c r="Q1738" s="158">
        <v>33.212600000000002</v>
      </c>
      <c r="R1738" s="158">
        <v>46.3566</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1352</v>
      </c>
      <c r="B1739" s="154" t="s">
        <v>2040</v>
      </c>
      <c r="C1739" s="154">
        <v>145677</v>
      </c>
      <c r="D1739" s="157">
        <v>44826</v>
      </c>
      <c r="E1739" s="158">
        <v>27.53</v>
      </c>
      <c r="F1739" s="158">
        <v>0.25490000000000002</v>
      </c>
      <c r="G1739" s="158">
        <v>1.6993</v>
      </c>
      <c r="H1739" s="158">
        <v>-0.82850000000000001</v>
      </c>
      <c r="I1739" s="158">
        <v>-0.57779999999999998</v>
      </c>
      <c r="J1739" s="158">
        <v>6.4577999999999998</v>
      </c>
      <c r="K1739" s="158">
        <v>24.4575</v>
      </c>
      <c r="L1739" s="158">
        <v>6.8711000000000002</v>
      </c>
      <c r="M1739" s="158">
        <v>4.9962</v>
      </c>
      <c r="N1739" s="158">
        <v>9.6376000000000008</v>
      </c>
      <c r="O1739" s="158">
        <v>40.871699999999997</v>
      </c>
      <c r="P1739" s="158"/>
      <c r="Q1739" s="158">
        <v>30.893699999999999</v>
      </c>
      <c r="R1739" s="158">
        <v>43.926499999999997</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1352</v>
      </c>
      <c r="B1740" s="154" t="s">
        <v>1357</v>
      </c>
      <c r="C1740" s="154">
        <v>146130</v>
      </c>
      <c r="D1740" s="157">
        <v>44826</v>
      </c>
      <c r="E1740" s="158">
        <v>26.92</v>
      </c>
      <c r="F1740" s="158">
        <v>0.14879999999999999</v>
      </c>
      <c r="G1740" s="158">
        <v>0.59789999999999999</v>
      </c>
      <c r="H1740" s="158">
        <v>-2.2867999999999999</v>
      </c>
      <c r="I1740" s="158">
        <v>-1.1021000000000001</v>
      </c>
      <c r="J1740" s="158">
        <v>5.6515000000000004</v>
      </c>
      <c r="K1740" s="158">
        <v>21.6448</v>
      </c>
      <c r="L1740" s="158">
        <v>8.2864000000000004</v>
      </c>
      <c r="M1740" s="158">
        <v>13.4907</v>
      </c>
      <c r="N1740" s="158">
        <v>18.8521</v>
      </c>
      <c r="O1740" s="158">
        <v>42.1753</v>
      </c>
      <c r="P1740" s="158"/>
      <c r="Q1740" s="158">
        <v>31.635899999999999</v>
      </c>
      <c r="R1740" s="158">
        <v>51.880499999999998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1352</v>
      </c>
      <c r="B1741" s="154" t="s">
        <v>1358</v>
      </c>
      <c r="C1741" s="154">
        <v>146127</v>
      </c>
      <c r="D1741" s="157">
        <v>44826</v>
      </c>
      <c r="E1741" s="158">
        <v>25.29</v>
      </c>
      <c r="F1741" s="158">
        <v>0.1981</v>
      </c>
      <c r="G1741" s="158">
        <v>0.59670000000000001</v>
      </c>
      <c r="H1741" s="158">
        <v>-2.3174999999999999</v>
      </c>
      <c r="I1741" s="158">
        <v>-1.1336999999999999</v>
      </c>
      <c r="J1741" s="158">
        <v>5.5509000000000004</v>
      </c>
      <c r="K1741" s="158">
        <v>21.178699999999999</v>
      </c>
      <c r="L1741" s="158">
        <v>7.3884999999999996</v>
      </c>
      <c r="M1741" s="158">
        <v>12.101100000000001</v>
      </c>
      <c r="N1741" s="158">
        <v>16.866900000000001</v>
      </c>
      <c r="O1741" s="158">
        <v>39.752899999999997</v>
      </c>
      <c r="P1741" s="158"/>
      <c r="Q1741" s="158">
        <v>29.3734</v>
      </c>
      <c r="R1741" s="158">
        <v>49.2714</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1352</v>
      </c>
      <c r="B1742" s="154" t="s">
        <v>1359</v>
      </c>
      <c r="C1742" s="154">
        <v>119212</v>
      </c>
      <c r="D1742" s="157">
        <v>44826</v>
      </c>
      <c r="E1742" s="158">
        <v>125.02</v>
      </c>
      <c r="F1742" s="158">
        <v>0.25419999999999998</v>
      </c>
      <c r="G1742" s="158">
        <v>0.84540000000000004</v>
      </c>
      <c r="H1742" s="158">
        <v>-0.751</v>
      </c>
      <c r="I1742" s="158">
        <v>1.1857</v>
      </c>
      <c r="J1742" s="158">
        <v>6.3320999999999996</v>
      </c>
      <c r="K1742" s="158">
        <v>21.475300000000001</v>
      </c>
      <c r="L1742" s="158">
        <v>6.2942</v>
      </c>
      <c r="M1742" s="158">
        <v>7.6384999999999996</v>
      </c>
      <c r="N1742" s="158">
        <v>13.7155</v>
      </c>
      <c r="O1742" s="158">
        <v>32.929200000000002</v>
      </c>
      <c r="P1742" s="158">
        <v>15.1412</v>
      </c>
      <c r="Q1742" s="158">
        <v>22.373200000000001</v>
      </c>
      <c r="R1742" s="158">
        <v>42.6858</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1352</v>
      </c>
      <c r="B1743" s="154" t="s">
        <v>1360</v>
      </c>
      <c r="C1743" s="154">
        <v>105989</v>
      </c>
      <c r="D1743" s="157">
        <v>44826</v>
      </c>
      <c r="E1743" s="158">
        <v>116.65300000000001</v>
      </c>
      <c r="F1743" s="158">
        <v>0.25090000000000001</v>
      </c>
      <c r="G1743" s="158">
        <v>0.83760000000000001</v>
      </c>
      <c r="H1743" s="158">
        <v>-0.76900000000000002</v>
      </c>
      <c r="I1743" s="158">
        <v>1.1507000000000001</v>
      </c>
      <c r="J1743" s="158">
        <v>6.2510000000000003</v>
      </c>
      <c r="K1743" s="158">
        <v>21.200399999999998</v>
      </c>
      <c r="L1743" s="158">
        <v>5.8095999999999997</v>
      </c>
      <c r="M1743" s="158">
        <v>6.9103000000000003</v>
      </c>
      <c r="N1743" s="158">
        <v>12.698399999999999</v>
      </c>
      <c r="O1743" s="158">
        <v>31.755299999999998</v>
      </c>
      <c r="P1743" s="158">
        <v>14.2577</v>
      </c>
      <c r="Q1743" s="158">
        <v>17.4358</v>
      </c>
      <c r="R1743" s="158">
        <v>41.421999999999997</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1352</v>
      </c>
      <c r="B1744" s="154" t="s">
        <v>1361</v>
      </c>
      <c r="C1744" s="154">
        <v>146196</v>
      </c>
      <c r="D1744" s="157">
        <v>44826</v>
      </c>
      <c r="E1744" s="158">
        <v>27.387</v>
      </c>
      <c r="F1744" s="158">
        <v>0.2122</v>
      </c>
      <c r="G1744" s="158">
        <v>1.1673</v>
      </c>
      <c r="H1744" s="158">
        <v>-1.895</v>
      </c>
      <c r="I1744" s="158">
        <v>-0.34210000000000002</v>
      </c>
      <c r="J1744" s="158">
        <v>5.9867999999999997</v>
      </c>
      <c r="K1744" s="158">
        <v>24.119599999999998</v>
      </c>
      <c r="L1744" s="158">
        <v>8.8384</v>
      </c>
      <c r="M1744" s="158">
        <v>8.1762999999999995</v>
      </c>
      <c r="N1744" s="158">
        <v>13.9321</v>
      </c>
      <c r="O1744" s="158">
        <v>36.494799999999998</v>
      </c>
      <c r="P1744" s="158"/>
      <c r="Q1744" s="158">
        <v>32.042400000000001</v>
      </c>
      <c r="R1744" s="158">
        <v>47.776800000000001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1352</v>
      </c>
      <c r="B1745" s="154" t="s">
        <v>1362</v>
      </c>
      <c r="C1745" s="154">
        <v>146193</v>
      </c>
      <c r="D1745" s="157">
        <v>44826</v>
      </c>
      <c r="E1745" s="158">
        <v>25.847000000000001</v>
      </c>
      <c r="F1745" s="158">
        <v>0.20549999999999999</v>
      </c>
      <c r="G1745" s="158">
        <v>1.1505000000000001</v>
      </c>
      <c r="H1745" s="158">
        <v>-1.9275</v>
      </c>
      <c r="I1745" s="158">
        <v>-0.40839999999999999</v>
      </c>
      <c r="J1745" s="158">
        <v>5.8349000000000002</v>
      </c>
      <c r="K1745" s="158">
        <v>23.5989</v>
      </c>
      <c r="L1745" s="158">
        <v>7.8981000000000003</v>
      </c>
      <c r="M1745" s="158">
        <v>6.7793000000000001</v>
      </c>
      <c r="N1745" s="158">
        <v>12.013</v>
      </c>
      <c r="O1745" s="158">
        <v>34.298299999999998</v>
      </c>
      <c r="P1745" s="158"/>
      <c r="Q1745" s="158">
        <v>29.950800000000001</v>
      </c>
      <c r="R1745" s="158">
        <v>45.363799999999998</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1352</v>
      </c>
      <c r="B1746" s="154" t="s">
        <v>1363</v>
      </c>
      <c r="C1746" s="154">
        <v>103360</v>
      </c>
      <c r="D1746" s="157">
        <v>44826</v>
      </c>
      <c r="E1746" s="158">
        <v>95.169399999999996</v>
      </c>
      <c r="F1746" s="158">
        <v>0.66679999999999995</v>
      </c>
      <c r="G1746" s="158">
        <v>1.5854999999999999</v>
      </c>
      <c r="H1746" s="158">
        <v>-1.5502</v>
      </c>
      <c r="I1746" s="158">
        <v>1.0105</v>
      </c>
      <c r="J1746" s="158">
        <v>8.2289999999999992</v>
      </c>
      <c r="K1746" s="158">
        <v>23.7562</v>
      </c>
      <c r="L1746" s="158">
        <v>8.7545000000000002</v>
      </c>
      <c r="M1746" s="158">
        <v>6.9550000000000001</v>
      </c>
      <c r="N1746" s="158">
        <v>8.2786000000000008</v>
      </c>
      <c r="O1746" s="158">
        <v>24.728999999999999</v>
      </c>
      <c r="P1746" s="158">
        <v>11.1061</v>
      </c>
      <c r="Q1746" s="158">
        <v>14.442600000000001</v>
      </c>
      <c r="R1746" s="158">
        <v>42.383800000000001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1352</v>
      </c>
      <c r="B1747" s="154" t="s">
        <v>1364</v>
      </c>
      <c r="C1747" s="154">
        <v>118525</v>
      </c>
      <c r="D1747" s="157">
        <v>44826</v>
      </c>
      <c r="E1747" s="158">
        <v>105.1832</v>
      </c>
      <c r="F1747" s="158">
        <v>0.66910000000000003</v>
      </c>
      <c r="G1747" s="158">
        <v>1.5924</v>
      </c>
      <c r="H1747" s="158">
        <v>-1.5348999999999999</v>
      </c>
      <c r="I1747" s="158">
        <v>1.0416000000000001</v>
      </c>
      <c r="J1747" s="158">
        <v>8.3030000000000008</v>
      </c>
      <c r="K1747" s="158">
        <v>24.0092</v>
      </c>
      <c r="L1747" s="158">
        <v>9.2018000000000004</v>
      </c>
      <c r="M1747" s="158">
        <v>7.6196999999999999</v>
      </c>
      <c r="N1747" s="158">
        <v>9.1798000000000002</v>
      </c>
      <c r="O1747" s="158">
        <v>25.790800000000001</v>
      </c>
      <c r="P1747" s="158">
        <v>12.1876</v>
      </c>
      <c r="Q1747" s="158">
        <v>20.456700000000001</v>
      </c>
      <c r="R1747" s="158">
        <v>43.570900000000002</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1352</v>
      </c>
      <c r="B1748" s="154" t="s">
        <v>1365</v>
      </c>
      <c r="C1748" s="154">
        <v>130503</v>
      </c>
      <c r="D1748" s="157">
        <v>44826</v>
      </c>
      <c r="E1748" s="158">
        <v>85.984999999999999</v>
      </c>
      <c r="F1748" s="158">
        <v>-0.19040000000000001</v>
      </c>
      <c r="G1748" s="158">
        <v>0.52370000000000005</v>
      </c>
      <c r="H1748" s="158">
        <v>-1.6234999999999999</v>
      </c>
      <c r="I1748" s="158">
        <v>0.33489999999999998</v>
      </c>
      <c r="J1748" s="158">
        <v>6.4698000000000002</v>
      </c>
      <c r="K1748" s="158">
        <v>25.547499999999999</v>
      </c>
      <c r="L1748" s="158">
        <v>9.6622000000000003</v>
      </c>
      <c r="M1748" s="158">
        <v>6.3696999999999999</v>
      </c>
      <c r="N1748" s="158">
        <v>7.3685</v>
      </c>
      <c r="O1748" s="158">
        <v>26.652899999999999</v>
      </c>
      <c r="P1748" s="158">
        <v>16.6388</v>
      </c>
      <c r="Q1748" s="158">
        <v>18.938099999999999</v>
      </c>
      <c r="R1748" s="158">
        <v>45.699199999999998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1352</v>
      </c>
      <c r="B1749" s="154" t="s">
        <v>1366</v>
      </c>
      <c r="C1749" s="154">
        <v>130502</v>
      </c>
      <c r="D1749" s="157">
        <v>44826</v>
      </c>
      <c r="E1749" s="158">
        <v>77.587000000000003</v>
      </c>
      <c r="F1749" s="158">
        <v>-0.193</v>
      </c>
      <c r="G1749" s="158">
        <v>0.51559999999999995</v>
      </c>
      <c r="H1749" s="158">
        <v>-1.6404000000000001</v>
      </c>
      <c r="I1749" s="158">
        <v>0.2999</v>
      </c>
      <c r="J1749" s="158">
        <v>6.3869999999999996</v>
      </c>
      <c r="K1749" s="158">
        <v>25.235299999999999</v>
      </c>
      <c r="L1749" s="158">
        <v>9.1129999999999995</v>
      </c>
      <c r="M1749" s="158">
        <v>5.5705999999999998</v>
      </c>
      <c r="N1749" s="158">
        <v>6.3053999999999997</v>
      </c>
      <c r="O1749" s="158">
        <v>25.403700000000001</v>
      </c>
      <c r="P1749" s="158">
        <v>15.3263</v>
      </c>
      <c r="Q1749" s="158">
        <v>15.1998</v>
      </c>
      <c r="R1749" s="158">
        <v>44.275100000000002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1352</v>
      </c>
      <c r="B1750" s="154" t="s">
        <v>1367</v>
      </c>
      <c r="C1750" s="154">
        <v>103006</v>
      </c>
      <c r="D1750" s="157">
        <v>44826</v>
      </c>
      <c r="E1750" s="158">
        <v>82.585800000000006</v>
      </c>
      <c r="F1750" s="158">
        <v>0.37840000000000001</v>
      </c>
      <c r="G1750" s="158">
        <v>0.61890000000000001</v>
      </c>
      <c r="H1750" s="158">
        <v>-2.5059</v>
      </c>
      <c r="I1750" s="158">
        <v>-0.1449</v>
      </c>
      <c r="J1750" s="158">
        <v>5.3826999999999998</v>
      </c>
      <c r="K1750" s="158">
        <v>20.177099999999999</v>
      </c>
      <c r="L1750" s="158">
        <v>-2.7490000000000001</v>
      </c>
      <c r="M1750" s="158">
        <v>-7.7571000000000003</v>
      </c>
      <c r="N1750" s="158">
        <v>-3.5152999999999999</v>
      </c>
      <c r="O1750" s="158">
        <v>22.7364</v>
      </c>
      <c r="P1750" s="158">
        <v>8.7561999999999998</v>
      </c>
      <c r="Q1750" s="158">
        <v>12.9351</v>
      </c>
      <c r="R1750" s="158">
        <v>34.341000000000001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1352</v>
      </c>
      <c r="B1751" s="154" t="s">
        <v>1368</v>
      </c>
      <c r="C1751" s="154">
        <v>120069</v>
      </c>
      <c r="D1751" s="157">
        <v>44826</v>
      </c>
      <c r="E1751" s="158">
        <v>90.873900000000006</v>
      </c>
      <c r="F1751" s="158">
        <v>0.38229999999999997</v>
      </c>
      <c r="G1751" s="158">
        <v>0.63060000000000005</v>
      </c>
      <c r="H1751" s="158">
        <v>-2.4786000000000001</v>
      </c>
      <c r="I1751" s="158">
        <v>-8.8400000000000006E-2</v>
      </c>
      <c r="J1751" s="158">
        <v>5.5125999999999999</v>
      </c>
      <c r="K1751" s="158">
        <v>20.621600000000001</v>
      </c>
      <c r="L1751" s="158">
        <v>-2.0318999999999998</v>
      </c>
      <c r="M1751" s="158">
        <v>-6.7397999999999998</v>
      </c>
      <c r="N1751" s="158">
        <v>-2.1009000000000002</v>
      </c>
      <c r="O1751" s="158">
        <v>24.503399999999999</v>
      </c>
      <c r="P1751" s="158">
        <v>10.078900000000001</v>
      </c>
      <c r="Q1751" s="158">
        <v>16.430700000000002</v>
      </c>
      <c r="R1751" s="158">
        <v>36.2898</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1352</v>
      </c>
      <c r="B1752" s="154" t="s">
        <v>1369</v>
      </c>
      <c r="C1752" s="154">
        <v>106823</v>
      </c>
      <c r="D1752" s="157">
        <v>44826</v>
      </c>
      <c r="E1752" s="158">
        <v>54.7</v>
      </c>
      <c r="F1752" s="158">
        <v>0.14649999999999999</v>
      </c>
      <c r="G1752" s="158">
        <v>0.97840000000000005</v>
      </c>
      <c r="H1752" s="158">
        <v>-1.2279</v>
      </c>
      <c r="I1752" s="158">
        <v>-0.67190000000000005</v>
      </c>
      <c r="J1752" s="158">
        <v>5.2125000000000004</v>
      </c>
      <c r="K1752" s="158">
        <v>17.5838</v>
      </c>
      <c r="L1752" s="158">
        <v>10.795999999999999</v>
      </c>
      <c r="M1752" s="158">
        <v>9.9497</v>
      </c>
      <c r="N1752" s="158">
        <v>10.8409</v>
      </c>
      <c r="O1752" s="158">
        <v>30.835100000000001</v>
      </c>
      <c r="P1752" s="158">
        <v>15.7987</v>
      </c>
      <c r="Q1752" s="158">
        <v>12.0463</v>
      </c>
      <c r="R1752" s="158">
        <v>46.749600000000001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1352</v>
      </c>
      <c r="B1753" s="154" t="s">
        <v>1370</v>
      </c>
      <c r="C1753" s="154">
        <v>120591</v>
      </c>
      <c r="D1753" s="157">
        <v>44826</v>
      </c>
      <c r="E1753" s="158">
        <v>59.52</v>
      </c>
      <c r="F1753" s="158">
        <v>0.15140000000000001</v>
      </c>
      <c r="G1753" s="158">
        <v>0.98409999999999997</v>
      </c>
      <c r="H1753" s="158">
        <v>-1.2116</v>
      </c>
      <c r="I1753" s="158">
        <v>-0.63439999999999996</v>
      </c>
      <c r="J1753" s="158">
        <v>5.3265000000000002</v>
      </c>
      <c r="K1753" s="158">
        <v>17.954799999999999</v>
      </c>
      <c r="L1753" s="158">
        <v>11.5442</v>
      </c>
      <c r="M1753" s="158">
        <v>11.0862</v>
      </c>
      <c r="N1753" s="158">
        <v>12.3443</v>
      </c>
      <c r="O1753" s="158">
        <v>32.738399999999999</v>
      </c>
      <c r="P1753" s="158">
        <v>17.195799999999998</v>
      </c>
      <c r="Q1753" s="158">
        <v>17.609100000000002</v>
      </c>
      <c r="R1753" s="158">
        <v>48.8324</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1352</v>
      </c>
      <c r="B1754" s="154" t="s">
        <v>1371</v>
      </c>
      <c r="C1754" s="154">
        <v>141462</v>
      </c>
      <c r="D1754" s="157">
        <v>44826</v>
      </c>
      <c r="E1754" s="158">
        <v>19.100000000000001</v>
      </c>
      <c r="F1754" s="158">
        <v>0.42059999999999997</v>
      </c>
      <c r="G1754" s="158">
        <v>1.0047999999999999</v>
      </c>
      <c r="H1754" s="158">
        <v>-2.6503999999999999</v>
      </c>
      <c r="I1754" s="158">
        <v>-1.9004000000000001</v>
      </c>
      <c r="J1754" s="158">
        <v>5.8757999999999999</v>
      </c>
      <c r="K1754" s="158">
        <v>23.784800000000001</v>
      </c>
      <c r="L1754" s="158">
        <v>10.660500000000001</v>
      </c>
      <c r="M1754" s="158">
        <v>11.630599999999999</v>
      </c>
      <c r="N1754" s="158">
        <v>17.177900000000001</v>
      </c>
      <c r="O1754" s="158">
        <v>29.431899999999999</v>
      </c>
      <c r="P1754" s="158">
        <v>13.470599999999999</v>
      </c>
      <c r="Q1754" s="158">
        <v>13.0976</v>
      </c>
      <c r="R1754" s="158">
        <v>46.659500000000001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1352</v>
      </c>
      <c r="B1755" s="154" t="s">
        <v>1372</v>
      </c>
      <c r="C1755" s="154">
        <v>141475</v>
      </c>
      <c r="D1755" s="157">
        <v>44826</v>
      </c>
      <c r="E1755" s="158">
        <v>20.73</v>
      </c>
      <c r="F1755" s="158">
        <v>0.38740000000000002</v>
      </c>
      <c r="G1755" s="158">
        <v>0.97419999999999995</v>
      </c>
      <c r="H1755" s="158">
        <v>-2.6760999999999999</v>
      </c>
      <c r="I1755" s="158">
        <v>-1.893</v>
      </c>
      <c r="J1755" s="158">
        <v>5.9273999999999996</v>
      </c>
      <c r="K1755" s="158">
        <v>24.057500000000001</v>
      </c>
      <c r="L1755" s="158">
        <v>11.0932</v>
      </c>
      <c r="M1755" s="158">
        <v>12.357699999999999</v>
      </c>
      <c r="N1755" s="158">
        <v>18.2544</v>
      </c>
      <c r="O1755" s="158">
        <v>30.6737</v>
      </c>
      <c r="P1755" s="158">
        <v>15.185</v>
      </c>
      <c r="Q1755" s="158">
        <v>14.873100000000001</v>
      </c>
      <c r="R1755" s="158">
        <v>48.1098</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1352</v>
      </c>
      <c r="B1756" s="154" t="s">
        <v>1373</v>
      </c>
      <c r="C1756" s="154">
        <v>147946</v>
      </c>
      <c r="D1756" s="157">
        <v>44826</v>
      </c>
      <c r="E1756" s="158">
        <v>23.195</v>
      </c>
      <c r="F1756" s="158">
        <v>0.22040000000000001</v>
      </c>
      <c r="G1756" s="158">
        <v>1.1469</v>
      </c>
      <c r="H1756" s="158">
        <v>-1.3944000000000001</v>
      </c>
      <c r="I1756" s="158">
        <v>0.35039999999999999</v>
      </c>
      <c r="J1756" s="158">
        <v>6.2771999999999997</v>
      </c>
      <c r="K1756" s="158">
        <v>21.503399999999999</v>
      </c>
      <c r="L1756" s="158">
        <v>6.3990999999999998</v>
      </c>
      <c r="M1756" s="158">
        <v>3.5028999999999999</v>
      </c>
      <c r="N1756" s="158">
        <v>-6.4600000000000005E-2</v>
      </c>
      <c r="O1756" s="158"/>
      <c r="P1756" s="158"/>
      <c r="Q1756" s="158">
        <v>38.637900000000002</v>
      </c>
      <c r="R1756" s="158">
        <v>37.267600000000002</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1352</v>
      </c>
      <c r="B1757" s="154" t="s">
        <v>1374</v>
      </c>
      <c r="C1757" s="154">
        <v>147944</v>
      </c>
      <c r="D1757" s="157">
        <v>44826</v>
      </c>
      <c r="E1757" s="158">
        <v>22.132000000000001</v>
      </c>
      <c r="F1757" s="158">
        <v>0.21279999999999999</v>
      </c>
      <c r="G1757" s="158">
        <v>1.1332</v>
      </c>
      <c r="H1757" s="158">
        <v>-1.4253</v>
      </c>
      <c r="I1757" s="158">
        <v>0.28549999999999998</v>
      </c>
      <c r="J1757" s="158">
        <v>6.1283000000000003</v>
      </c>
      <c r="K1757" s="158">
        <v>20.939900000000002</v>
      </c>
      <c r="L1757" s="158">
        <v>5.4908999999999999</v>
      </c>
      <c r="M1757" s="158">
        <v>2.2263000000000002</v>
      </c>
      <c r="N1757" s="158">
        <v>-1.7229000000000001</v>
      </c>
      <c r="O1757" s="158"/>
      <c r="P1757" s="158"/>
      <c r="Q1757" s="158">
        <v>36.135300000000001</v>
      </c>
      <c r="R1757" s="158">
        <v>34.854399999999998</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1352</v>
      </c>
      <c r="B1758" s="154" t="s">
        <v>1375</v>
      </c>
      <c r="C1758" s="154">
        <v>145137</v>
      </c>
      <c r="D1758" s="157">
        <v>44826</v>
      </c>
      <c r="E1758" s="158">
        <v>23.18</v>
      </c>
      <c r="F1758" s="158">
        <v>4.3200000000000002E-2</v>
      </c>
      <c r="G1758" s="158">
        <v>1.1344000000000001</v>
      </c>
      <c r="H1758" s="158">
        <v>-1.0247999999999999</v>
      </c>
      <c r="I1758" s="158">
        <v>-8.6199999999999999E-2</v>
      </c>
      <c r="J1758" s="158">
        <v>5.2202000000000002</v>
      </c>
      <c r="K1758" s="158">
        <v>22.386500000000002</v>
      </c>
      <c r="L1758" s="158">
        <v>6.9188000000000001</v>
      </c>
      <c r="M1758" s="158">
        <v>4.4615</v>
      </c>
      <c r="N1758" s="158">
        <v>8.0149000000000008</v>
      </c>
      <c r="O1758" s="158">
        <v>31.632999999999999</v>
      </c>
      <c r="P1758" s="158"/>
      <c r="Q1758" s="158">
        <v>24.0657</v>
      </c>
      <c r="R1758" s="158">
        <v>42.283299999999997</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1352</v>
      </c>
      <c r="B1759" s="154" t="s">
        <v>1376</v>
      </c>
      <c r="C1759" s="154">
        <v>145139</v>
      </c>
      <c r="D1759" s="157">
        <v>44826</v>
      </c>
      <c r="E1759" s="158">
        <v>21.76</v>
      </c>
      <c r="F1759" s="158">
        <v>4.5999999999999999E-2</v>
      </c>
      <c r="G1759" s="158">
        <v>1.1152</v>
      </c>
      <c r="H1759" s="158">
        <v>-1.0459000000000001</v>
      </c>
      <c r="I1759" s="158">
        <v>-0.1835</v>
      </c>
      <c r="J1759" s="158">
        <v>5.07</v>
      </c>
      <c r="K1759" s="158">
        <v>21.904800000000002</v>
      </c>
      <c r="L1759" s="158">
        <v>6.0429000000000004</v>
      </c>
      <c r="M1759" s="158">
        <v>3.1768999999999998</v>
      </c>
      <c r="N1759" s="158">
        <v>6.3018999999999998</v>
      </c>
      <c r="O1759" s="158">
        <v>29.535799999999998</v>
      </c>
      <c r="P1759" s="158"/>
      <c r="Q1759" s="158">
        <v>22.0702</v>
      </c>
      <c r="R1759" s="158">
        <v>39.949800000000003</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1352</v>
      </c>
      <c r="B1760" s="154" t="s">
        <v>1377</v>
      </c>
      <c r="C1760" s="154">
        <v>147919</v>
      </c>
      <c r="D1760" s="157">
        <v>44826</v>
      </c>
      <c r="E1760" s="158">
        <v>15.286199999999999</v>
      </c>
      <c r="F1760" s="158">
        <v>0.55649999999999999</v>
      </c>
      <c r="G1760" s="158">
        <v>0.62139999999999995</v>
      </c>
      <c r="H1760" s="158">
        <v>-1.5375000000000001</v>
      </c>
      <c r="I1760" s="158">
        <v>-0.54330000000000001</v>
      </c>
      <c r="J1760" s="158">
        <v>5.7232000000000003</v>
      </c>
      <c r="K1760" s="158">
        <v>22.587700000000002</v>
      </c>
      <c r="L1760" s="158">
        <v>8.0876999999999999</v>
      </c>
      <c r="M1760" s="158">
        <v>-0.87280000000000002</v>
      </c>
      <c r="N1760" s="158">
        <v>-3.6404000000000001</v>
      </c>
      <c r="O1760" s="158"/>
      <c r="P1760" s="158"/>
      <c r="Q1760" s="158">
        <v>17.749500000000001</v>
      </c>
      <c r="R1760" s="158">
        <v>26.836600000000001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1352</v>
      </c>
      <c r="B1761" s="154" t="s">
        <v>1378</v>
      </c>
      <c r="C1761" s="154">
        <v>147920</v>
      </c>
      <c r="D1761" s="157">
        <v>44826</v>
      </c>
      <c r="E1761" s="158">
        <v>14.4411</v>
      </c>
      <c r="F1761" s="158">
        <v>0.55079999999999996</v>
      </c>
      <c r="G1761" s="158">
        <v>0.60470000000000002</v>
      </c>
      <c r="H1761" s="158">
        <v>-1.5764</v>
      </c>
      <c r="I1761" s="158">
        <v>-0.62209999999999999</v>
      </c>
      <c r="J1761" s="158">
        <v>5.5373999999999999</v>
      </c>
      <c r="K1761" s="158">
        <v>21.933700000000002</v>
      </c>
      <c r="L1761" s="158">
        <v>6.9537000000000004</v>
      </c>
      <c r="M1761" s="158">
        <v>-2.4401999999999999</v>
      </c>
      <c r="N1761" s="158">
        <v>-5.6925999999999997</v>
      </c>
      <c r="O1761" s="158"/>
      <c r="P1761" s="158"/>
      <c r="Q1761" s="158">
        <v>15.199199999999999</v>
      </c>
      <c r="R1761" s="158">
        <v>24.1036</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1352</v>
      </c>
      <c r="B1762" s="154" t="s">
        <v>1379</v>
      </c>
      <c r="C1762" s="154">
        <v>102875</v>
      </c>
      <c r="D1762" s="157">
        <v>44826</v>
      </c>
      <c r="E1762" s="158">
        <v>169.14599999999999</v>
      </c>
      <c r="F1762" s="158">
        <v>5.9200000000000003E-2</v>
      </c>
      <c r="G1762" s="158">
        <v>0.74990000000000001</v>
      </c>
      <c r="H1762" s="158">
        <v>-1.6707000000000001</v>
      </c>
      <c r="I1762" s="158">
        <v>-0.59470000000000001</v>
      </c>
      <c r="J1762" s="158">
        <v>3.5666000000000002</v>
      </c>
      <c r="K1762" s="158">
        <v>18.398199999999999</v>
      </c>
      <c r="L1762" s="158">
        <v>5.3974000000000002</v>
      </c>
      <c r="M1762" s="158">
        <v>3.282</v>
      </c>
      <c r="N1762" s="158">
        <v>7.1228999999999996</v>
      </c>
      <c r="O1762" s="158">
        <v>35.141399999999997</v>
      </c>
      <c r="P1762" s="158">
        <v>18.115500000000001</v>
      </c>
      <c r="Q1762" s="158">
        <v>17.446999999999999</v>
      </c>
      <c r="R1762" s="158">
        <v>47.001600000000003</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1352</v>
      </c>
      <c r="B1763" s="154" t="s">
        <v>1380</v>
      </c>
      <c r="C1763" s="154">
        <v>120164</v>
      </c>
      <c r="D1763" s="157">
        <v>44826</v>
      </c>
      <c r="E1763" s="158">
        <v>191.851</v>
      </c>
      <c r="F1763" s="158">
        <v>6.3100000000000003E-2</v>
      </c>
      <c r="G1763" s="158">
        <v>0.76160000000000005</v>
      </c>
      <c r="H1763" s="158">
        <v>-1.6446000000000001</v>
      </c>
      <c r="I1763" s="158">
        <v>-0.54379999999999995</v>
      </c>
      <c r="J1763" s="158">
        <v>3.6831</v>
      </c>
      <c r="K1763" s="158">
        <v>18.793900000000001</v>
      </c>
      <c r="L1763" s="158">
        <v>6.1416000000000004</v>
      </c>
      <c r="M1763" s="158">
        <v>4.3860000000000001</v>
      </c>
      <c r="N1763" s="158">
        <v>8.6641999999999992</v>
      </c>
      <c r="O1763" s="158">
        <v>37.0852</v>
      </c>
      <c r="P1763" s="158">
        <v>19.742699999999999</v>
      </c>
      <c r="Q1763" s="158">
        <v>20.8383</v>
      </c>
      <c r="R1763" s="158">
        <v>49.146299999999997</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1352</v>
      </c>
      <c r="B1764" s="154" t="s">
        <v>1381</v>
      </c>
      <c r="C1764" s="154">
        <v>129220</v>
      </c>
      <c r="D1764" s="157">
        <v>44826</v>
      </c>
      <c r="E1764" s="158">
        <v>51.972999999999999</v>
      </c>
      <c r="F1764" s="158">
        <v>0.33200000000000002</v>
      </c>
      <c r="G1764" s="158">
        <v>0.8851</v>
      </c>
      <c r="H1764" s="158">
        <v>-1.5458000000000001</v>
      </c>
      <c r="I1764" s="158">
        <v>-0.47110000000000002</v>
      </c>
      <c r="J1764" s="158">
        <v>6.4497</v>
      </c>
      <c r="K1764" s="158">
        <v>23.152899999999999</v>
      </c>
      <c r="L1764" s="158">
        <v>7.8255999999999997</v>
      </c>
      <c r="M1764" s="158">
        <v>8.6959999999999997</v>
      </c>
      <c r="N1764" s="158">
        <v>14.9794</v>
      </c>
      <c r="O1764" s="158">
        <v>30.430099999999999</v>
      </c>
      <c r="P1764" s="158">
        <v>15.2471</v>
      </c>
      <c r="Q1764" s="158">
        <v>21.7639</v>
      </c>
      <c r="R1764" s="158">
        <v>50.934399999999997</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1352</v>
      </c>
      <c r="B1765" s="154" t="s">
        <v>1382</v>
      </c>
      <c r="C1765" s="154">
        <v>129223</v>
      </c>
      <c r="D1765" s="157">
        <v>44826</v>
      </c>
      <c r="E1765" s="158">
        <v>48.15</v>
      </c>
      <c r="F1765" s="158">
        <v>0.32919999999999999</v>
      </c>
      <c r="G1765" s="158">
        <v>0.87780000000000002</v>
      </c>
      <c r="H1765" s="158">
        <v>-1.5639000000000001</v>
      </c>
      <c r="I1765" s="158">
        <v>-0.51039999999999996</v>
      </c>
      <c r="J1765" s="158">
        <v>6.3548</v>
      </c>
      <c r="K1765" s="158">
        <v>22.822199999999999</v>
      </c>
      <c r="L1765" s="158">
        <v>7.2478999999999996</v>
      </c>
      <c r="M1765" s="158">
        <v>7.8266999999999998</v>
      </c>
      <c r="N1765" s="158">
        <v>13.7464</v>
      </c>
      <c r="O1765" s="158">
        <v>29.0153</v>
      </c>
      <c r="P1765" s="158">
        <v>14.040699999999999</v>
      </c>
      <c r="Q1765" s="158">
        <v>20.657399999999999</v>
      </c>
      <c r="R1765" s="158">
        <v>49.331600000000002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1352</v>
      </c>
      <c r="B1766" s="154" t="s">
        <v>1383</v>
      </c>
      <c r="C1766" s="154">
        <v>113177</v>
      </c>
      <c r="D1766" s="157">
        <v>44826</v>
      </c>
      <c r="E1766" s="158">
        <v>92.703400000000002</v>
      </c>
      <c r="F1766" s="158">
        <v>0.28289999999999998</v>
      </c>
      <c r="G1766" s="158">
        <v>1.0277000000000001</v>
      </c>
      <c r="H1766" s="158">
        <v>-1.5533999999999999</v>
      </c>
      <c r="I1766" s="158">
        <v>0.30869999999999997</v>
      </c>
      <c r="J1766" s="158">
        <v>7.0088999999999997</v>
      </c>
      <c r="K1766" s="158">
        <v>24.197700000000001</v>
      </c>
      <c r="L1766" s="158">
        <v>10.0677</v>
      </c>
      <c r="M1766" s="158">
        <v>10.8163</v>
      </c>
      <c r="N1766" s="158">
        <v>15.1066</v>
      </c>
      <c r="O1766" s="158">
        <v>35.404200000000003</v>
      </c>
      <c r="P1766" s="158">
        <v>18.8004</v>
      </c>
      <c r="Q1766" s="158">
        <v>20.3444</v>
      </c>
      <c r="R1766" s="158">
        <v>49.755800000000001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1352</v>
      </c>
      <c r="B1767" s="154" t="s">
        <v>1384</v>
      </c>
      <c r="C1767" s="154">
        <v>118778</v>
      </c>
      <c r="D1767" s="157">
        <v>44826</v>
      </c>
      <c r="E1767" s="158">
        <v>101.5262</v>
      </c>
      <c r="F1767" s="158">
        <v>0.2858</v>
      </c>
      <c r="G1767" s="158">
        <v>1.0367</v>
      </c>
      <c r="H1767" s="158">
        <v>-1.5331999999999999</v>
      </c>
      <c r="I1767" s="158">
        <v>0.34799999999999998</v>
      </c>
      <c r="J1767" s="158">
        <v>7.0961999999999996</v>
      </c>
      <c r="K1767" s="158">
        <v>24.483599999999999</v>
      </c>
      <c r="L1767" s="158">
        <v>10.5929</v>
      </c>
      <c r="M1767" s="158">
        <v>11.578200000000001</v>
      </c>
      <c r="N1767" s="158">
        <v>16.160799999999998</v>
      </c>
      <c r="O1767" s="158">
        <v>36.5899</v>
      </c>
      <c r="P1767" s="158">
        <v>19.960799999999999</v>
      </c>
      <c r="Q1767" s="158">
        <v>25.671500000000002</v>
      </c>
      <c r="R1767" s="158">
        <v>51.0824</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1352</v>
      </c>
      <c r="B1768" s="154" t="s">
        <v>1385</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1352</v>
      </c>
      <c r="B1769" s="154" t="s">
        <v>1386</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1352</v>
      </c>
      <c r="B1770" s="154" t="s">
        <v>1387</v>
      </c>
      <c r="C1770" s="154">
        <v>100177</v>
      </c>
      <c r="D1770" s="157">
        <v>44826</v>
      </c>
      <c r="E1770" s="158">
        <v>154.808594248769</v>
      </c>
      <c r="F1770" s="158">
        <v>0.4017</v>
      </c>
      <c r="G1770" s="158">
        <v>1.0439000000000001</v>
      </c>
      <c r="H1770" s="158">
        <v>-0.71150000000000002</v>
      </c>
      <c r="I1770" s="158">
        <v>1.0428999999999999</v>
      </c>
      <c r="J1770" s="158">
        <v>8.6522000000000006</v>
      </c>
      <c r="K1770" s="158">
        <v>26.0684</v>
      </c>
      <c r="L1770" s="158">
        <v>5.8331</v>
      </c>
      <c r="M1770" s="158">
        <v>7.4381000000000004</v>
      </c>
      <c r="N1770" s="158">
        <v>8.7847000000000008</v>
      </c>
      <c r="O1770" s="158">
        <v>51.479300000000002</v>
      </c>
      <c r="P1770" s="158">
        <v>22.1157</v>
      </c>
      <c r="Q1770" s="158">
        <v>11.1343</v>
      </c>
      <c r="R1770" s="158">
        <v>54.734400000000001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1352</v>
      </c>
      <c r="B1771" s="154" t="s">
        <v>1388</v>
      </c>
      <c r="C1771" s="154">
        <v>120828</v>
      </c>
      <c r="D1771" s="157">
        <v>44826</v>
      </c>
      <c r="E1771" s="158">
        <v>145.339</v>
      </c>
      <c r="F1771" s="158">
        <v>0.40620000000000001</v>
      </c>
      <c r="G1771" s="158">
        <v>1.0578000000000001</v>
      </c>
      <c r="H1771" s="158">
        <v>-0.67949999999999999</v>
      </c>
      <c r="I1771" s="158">
        <v>1.1073999999999999</v>
      </c>
      <c r="J1771" s="158">
        <v>8.8057999999999996</v>
      </c>
      <c r="K1771" s="158">
        <v>26.610099999999999</v>
      </c>
      <c r="L1771" s="158">
        <v>6.6738</v>
      </c>
      <c r="M1771" s="158">
        <v>8.7575000000000003</v>
      </c>
      <c r="N1771" s="158">
        <v>10.6294</v>
      </c>
      <c r="O1771" s="158">
        <v>53.367800000000003</v>
      </c>
      <c r="P1771" s="158">
        <v>23.2164</v>
      </c>
      <c r="Q1771" s="158">
        <v>16.095400000000001</v>
      </c>
      <c r="R1771" s="158">
        <v>57.378100000000003</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1352</v>
      </c>
      <c r="B1772" s="154" t="s">
        <v>1389</v>
      </c>
      <c r="C1772" s="154">
        <v>125497</v>
      </c>
      <c r="D1772" s="157">
        <v>44826</v>
      </c>
      <c r="E1772" s="158">
        <v>128.60599999999999</v>
      </c>
      <c r="F1772" s="158">
        <v>-1.32E-2</v>
      </c>
      <c r="G1772" s="158">
        <v>0.61760000000000004</v>
      </c>
      <c r="H1772" s="158">
        <v>-1.7132000000000001</v>
      </c>
      <c r="I1772" s="158">
        <v>-0.94950000000000001</v>
      </c>
      <c r="J1772" s="158">
        <v>6.1460999999999997</v>
      </c>
      <c r="K1772" s="158">
        <v>23.337299999999999</v>
      </c>
      <c r="L1772" s="158">
        <v>15.0182</v>
      </c>
      <c r="M1772" s="158">
        <v>13.3085</v>
      </c>
      <c r="N1772" s="158">
        <v>17.971599999999999</v>
      </c>
      <c r="O1772" s="158">
        <v>33.072699999999998</v>
      </c>
      <c r="P1772" s="158">
        <v>20.027200000000001</v>
      </c>
      <c r="Q1772" s="158">
        <v>26.7852</v>
      </c>
      <c r="R1772" s="158">
        <v>43.086199999999998</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1352</v>
      </c>
      <c r="B1773" s="154" t="s">
        <v>1390</v>
      </c>
      <c r="C1773" s="154">
        <v>125494</v>
      </c>
      <c r="D1773" s="157">
        <v>44826</v>
      </c>
      <c r="E1773" s="158">
        <v>115.4939</v>
      </c>
      <c r="F1773" s="158">
        <v>-1.5800000000000002E-2</v>
      </c>
      <c r="G1773" s="158">
        <v>0.60950000000000004</v>
      </c>
      <c r="H1773" s="158">
        <v>-1.7315</v>
      </c>
      <c r="I1773" s="158">
        <v>-0.98650000000000004</v>
      </c>
      <c r="J1773" s="158">
        <v>6.0579000000000001</v>
      </c>
      <c r="K1773" s="158">
        <v>23.034199999999998</v>
      </c>
      <c r="L1773" s="158">
        <v>14.4215</v>
      </c>
      <c r="M1773" s="158">
        <v>12.417999999999999</v>
      </c>
      <c r="N1773" s="158">
        <v>16.767700000000001</v>
      </c>
      <c r="O1773" s="158">
        <v>31.6129</v>
      </c>
      <c r="P1773" s="158">
        <v>18.6751</v>
      </c>
      <c r="Q1773" s="158">
        <v>20.631499999999999</v>
      </c>
      <c r="R1773" s="158">
        <v>41.6111</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1352</v>
      </c>
      <c r="B1774" s="154" t="s">
        <v>1391</v>
      </c>
      <c r="C1774" s="154">
        <v>100795</v>
      </c>
      <c r="D1774" s="157">
        <v>44826</v>
      </c>
      <c r="E1774" s="158">
        <v>152.3176</v>
      </c>
      <c r="F1774" s="158">
        <v>0.45989999999999998</v>
      </c>
      <c r="G1774" s="158">
        <v>1.3551</v>
      </c>
      <c r="H1774" s="158">
        <v>-1.3315999999999999</v>
      </c>
      <c r="I1774" s="158">
        <v>0.14269999999999999</v>
      </c>
      <c r="J1774" s="158">
        <v>6.0419</v>
      </c>
      <c r="K1774" s="158">
        <v>22.263200000000001</v>
      </c>
      <c r="L1774" s="158">
        <v>5.8573000000000004</v>
      </c>
      <c r="M1774" s="158">
        <v>3.5221</v>
      </c>
      <c r="N1774" s="158">
        <v>5.5460000000000003</v>
      </c>
      <c r="O1774" s="158">
        <v>27.5</v>
      </c>
      <c r="P1774" s="158">
        <v>9.7532999999999994</v>
      </c>
      <c r="Q1774" s="158">
        <v>16.7239</v>
      </c>
      <c r="R1774" s="158">
        <v>42.053400000000003</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1352</v>
      </c>
      <c r="B1775" s="154" t="s">
        <v>1392</v>
      </c>
      <c r="C1775" s="154">
        <v>119589</v>
      </c>
      <c r="D1775" s="157">
        <v>44826</v>
      </c>
      <c r="E1775" s="158">
        <v>163.4349</v>
      </c>
      <c r="F1775" s="158">
        <v>0.46329999999999999</v>
      </c>
      <c r="G1775" s="158">
        <v>1.3653999999999999</v>
      </c>
      <c r="H1775" s="158">
        <v>-1.3083</v>
      </c>
      <c r="I1775" s="158">
        <v>0.18970000000000001</v>
      </c>
      <c r="J1775" s="158">
        <v>6.1524999999999999</v>
      </c>
      <c r="K1775" s="158">
        <v>22.644600000000001</v>
      </c>
      <c r="L1775" s="158">
        <v>6.5213999999999999</v>
      </c>
      <c r="M1775" s="158">
        <v>4.4793000000000003</v>
      </c>
      <c r="N1775" s="158">
        <v>6.7900999999999998</v>
      </c>
      <c r="O1775" s="158">
        <v>28.8307</v>
      </c>
      <c r="P1775" s="158">
        <v>10.8086</v>
      </c>
      <c r="Q1775" s="158">
        <v>17.3339</v>
      </c>
      <c r="R1775" s="158">
        <v>43.609000000000002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1352</v>
      </c>
      <c r="B1776" s="154" t="s">
        <v>1393</v>
      </c>
      <c r="C1776" s="154">
        <v>145206</v>
      </c>
      <c r="D1776" s="157">
        <v>44826</v>
      </c>
      <c r="E1776" s="158">
        <v>24.886600000000001</v>
      </c>
      <c r="F1776" s="158">
        <v>0.4849</v>
      </c>
      <c r="G1776" s="158">
        <v>0.84609999999999996</v>
      </c>
      <c r="H1776" s="158">
        <v>-1.9753000000000001</v>
      </c>
      <c r="I1776" s="158">
        <v>1.431</v>
      </c>
      <c r="J1776" s="158">
        <v>7.5484</v>
      </c>
      <c r="K1776" s="158">
        <v>23.0931</v>
      </c>
      <c r="L1776" s="158">
        <v>15.2776</v>
      </c>
      <c r="M1776" s="158">
        <v>10.0524</v>
      </c>
      <c r="N1776" s="158">
        <v>13.9549</v>
      </c>
      <c r="O1776" s="158">
        <v>34.040900000000001</v>
      </c>
      <c r="P1776" s="158"/>
      <c r="Q1776" s="158">
        <v>26.619800000000001</v>
      </c>
      <c r="R1776" s="158">
        <v>49.043100000000003</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1352</v>
      </c>
      <c r="B1777" s="154" t="s">
        <v>1394</v>
      </c>
      <c r="C1777" s="154">
        <v>145208</v>
      </c>
      <c r="D1777" s="157">
        <v>44826</v>
      </c>
      <c r="E1777" s="158">
        <v>23.1295</v>
      </c>
      <c r="F1777" s="158">
        <v>0.47920000000000001</v>
      </c>
      <c r="G1777" s="158">
        <v>0.8256</v>
      </c>
      <c r="H1777" s="158">
        <v>-2.0156000000000001</v>
      </c>
      <c r="I1777" s="158">
        <v>1.3527</v>
      </c>
      <c r="J1777" s="158">
        <v>7.3524000000000003</v>
      </c>
      <c r="K1777" s="158">
        <v>22.480699999999999</v>
      </c>
      <c r="L1777" s="158">
        <v>14.182</v>
      </c>
      <c r="M1777" s="158">
        <v>8.4884000000000004</v>
      </c>
      <c r="N1777" s="158">
        <v>11.827999999999999</v>
      </c>
      <c r="O1777" s="158">
        <v>31.615300000000001</v>
      </c>
      <c r="P1777" s="158"/>
      <c r="Q1777" s="158">
        <v>24.2424</v>
      </c>
      <c r="R1777" s="158">
        <v>46.331899999999997</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1352</v>
      </c>
      <c r="B1778" s="154" t="s">
        <v>1395</v>
      </c>
      <c r="C1778" s="154">
        <v>129649</v>
      </c>
      <c r="D1778" s="157">
        <v>44826</v>
      </c>
      <c r="E1778" s="158">
        <v>33.81</v>
      </c>
      <c r="F1778" s="158">
        <v>0.59509999999999996</v>
      </c>
      <c r="G1778" s="158">
        <v>1.7454000000000001</v>
      </c>
      <c r="H1778" s="158">
        <v>-0.50029999999999997</v>
      </c>
      <c r="I1778" s="158">
        <v>0.98570000000000002</v>
      </c>
      <c r="J1778" s="158">
        <v>7.5039999999999996</v>
      </c>
      <c r="K1778" s="158">
        <v>25.501100000000001</v>
      </c>
      <c r="L1778" s="158">
        <v>12.213699999999999</v>
      </c>
      <c r="M1778" s="158">
        <v>11.7317</v>
      </c>
      <c r="N1778" s="158">
        <v>13.0769</v>
      </c>
      <c r="O1778" s="158">
        <v>35.587699999999998</v>
      </c>
      <c r="P1778" s="158">
        <v>17.098099999999999</v>
      </c>
      <c r="Q1778" s="158">
        <v>15.828099999999999</v>
      </c>
      <c r="R1778" s="158">
        <v>43.5822</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1352</v>
      </c>
      <c r="B1779" s="154" t="s">
        <v>1396</v>
      </c>
      <c r="C1779" s="154">
        <v>129647</v>
      </c>
      <c r="D1779" s="157">
        <v>44826</v>
      </c>
      <c r="E1779" s="158">
        <v>31.63</v>
      </c>
      <c r="F1779" s="158">
        <v>0.60429999999999995</v>
      </c>
      <c r="G1779" s="158">
        <v>1.7369000000000001</v>
      </c>
      <c r="H1779" s="158">
        <v>-0.53459999999999996</v>
      </c>
      <c r="I1779" s="158">
        <v>0.92530000000000001</v>
      </c>
      <c r="J1779" s="158">
        <v>7.4024000000000001</v>
      </c>
      <c r="K1779" s="158">
        <v>25.168199999999999</v>
      </c>
      <c r="L1779" s="158">
        <v>11.648400000000001</v>
      </c>
      <c r="M1779" s="158">
        <v>10.9046</v>
      </c>
      <c r="N1779" s="158">
        <v>12.043900000000001</v>
      </c>
      <c r="O1779" s="158">
        <v>34.527700000000003</v>
      </c>
      <c r="P1779" s="158">
        <v>16.222100000000001</v>
      </c>
      <c r="Q1779" s="158">
        <v>14.900700000000001</v>
      </c>
      <c r="R1779" s="158">
        <v>42.392600000000002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1352</v>
      </c>
      <c r="B1780" s="154" t="s">
        <v>1814</v>
      </c>
      <c r="C1780" s="154">
        <v>148618</v>
      </c>
      <c r="D1780" s="157">
        <v>44826</v>
      </c>
      <c r="E1780" s="158">
        <v>16.549299999999999</v>
      </c>
      <c r="F1780" s="158">
        <v>0.41020000000000001</v>
      </c>
      <c r="G1780" s="158">
        <v>1.6378999999999999</v>
      </c>
      <c r="H1780" s="158">
        <v>-1.3219000000000001</v>
      </c>
      <c r="I1780" s="158">
        <v>0.56879999999999997</v>
      </c>
      <c r="J1780" s="158">
        <v>6.3613999999999997</v>
      </c>
      <c r="K1780" s="158">
        <v>21.525200000000002</v>
      </c>
      <c r="L1780" s="158">
        <v>7.0231000000000003</v>
      </c>
      <c r="M1780" s="158">
        <v>6.6733000000000002</v>
      </c>
      <c r="N1780" s="158">
        <v>13.419700000000001</v>
      </c>
      <c r="O1780" s="158"/>
      <c r="P1780" s="158"/>
      <c r="Q1780" s="158">
        <v>33.342300000000002</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1352</v>
      </c>
      <c r="B1781" s="154" t="s">
        <v>1815</v>
      </c>
      <c r="C1781" s="154">
        <v>148617</v>
      </c>
      <c r="D1781" s="157">
        <v>44826</v>
      </c>
      <c r="E1781" s="158">
        <v>15.9964</v>
      </c>
      <c r="F1781" s="158">
        <v>0.40610000000000002</v>
      </c>
      <c r="G1781" s="158">
        <v>1.6237999999999999</v>
      </c>
      <c r="H1781" s="158">
        <v>-1.3542000000000001</v>
      </c>
      <c r="I1781" s="158">
        <v>0.502</v>
      </c>
      <c r="J1781" s="158">
        <v>6.2058</v>
      </c>
      <c r="K1781" s="158">
        <v>20.9969</v>
      </c>
      <c r="L1781" s="158">
        <v>6.0551000000000004</v>
      </c>
      <c r="M1781" s="158">
        <v>5.2042000000000002</v>
      </c>
      <c r="N1781" s="158">
        <v>11.289400000000001</v>
      </c>
      <c r="O1781" s="158"/>
      <c r="P1781" s="158"/>
      <c r="Q1781" s="158">
        <v>30.779199999999999</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0.28331086956521739</v>
      </c>
      <c r="G1782" s="160">
        <v>1.0117717391304353</v>
      </c>
      <c r="H1782" s="160">
        <v>-1.4943478260869565</v>
      </c>
      <c r="I1782" s="160">
        <v>8.9239130434782717E-3</v>
      </c>
      <c r="J1782" s="160">
        <v>6.1812717391304348</v>
      </c>
      <c r="K1782" s="160">
        <v>22.386508695652175</v>
      </c>
      <c r="L1782" s="160">
        <v>8.0388782608695664</v>
      </c>
      <c r="M1782" s="160">
        <v>6.479247826086957</v>
      </c>
      <c r="N1782" s="160">
        <v>9.4073152173913037</v>
      </c>
      <c r="O1782" s="160">
        <v>32.637824999999999</v>
      </c>
      <c r="P1782" s="160">
        <v>15.524276666666669</v>
      </c>
      <c r="Q1782" s="160">
        <v>21.62274130434783</v>
      </c>
      <c r="R1782" s="160">
        <v>43.78413181818182</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0.26385000000000003</v>
      </c>
      <c r="G1783" s="160">
        <v>0.97629999999999995</v>
      </c>
      <c r="H1783" s="160">
        <v>-1.5340499999999999</v>
      </c>
      <c r="I1783" s="160">
        <v>3.5500000000000004E-2</v>
      </c>
      <c r="J1783" s="160">
        <v>6.1372</v>
      </c>
      <c r="K1783" s="160">
        <v>22.534199999999998</v>
      </c>
      <c r="L1783" s="160">
        <v>7.6058500000000002</v>
      </c>
      <c r="M1783" s="160">
        <v>7.1965500000000002</v>
      </c>
      <c r="N1783" s="160">
        <v>11.065149999999999</v>
      </c>
      <c r="O1783" s="160">
        <v>31.62415</v>
      </c>
      <c r="P1783" s="160">
        <v>15.5625</v>
      </c>
      <c r="Q1783" s="160">
        <v>20.5441</v>
      </c>
      <c r="R1783" s="160">
        <v>43.767749999999999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1816</v>
      </c>
      <c r="C1786" s="154">
        <v>148637</v>
      </c>
      <c r="D1786" s="157">
        <v>44826</v>
      </c>
      <c r="E1786" s="158">
        <v>12.68</v>
      </c>
      <c r="F1786" s="158">
        <v>7.8899999999999998E-2</v>
      </c>
      <c r="G1786" s="158">
        <v>0.79490000000000005</v>
      </c>
      <c r="H1786" s="158">
        <v>-1.5528</v>
      </c>
      <c r="I1786" s="158">
        <v>-0.627</v>
      </c>
      <c r="J1786" s="158">
        <v>2.5061</v>
      </c>
      <c r="K1786" s="158">
        <v>17.407399999999999</v>
      </c>
      <c r="L1786" s="158">
        <v>-2.0093000000000001</v>
      </c>
      <c r="M1786" s="158">
        <v>-7.1062000000000003</v>
      </c>
      <c r="N1786" s="158">
        <v>-6.4897</v>
      </c>
      <c r="O1786" s="158"/>
      <c r="P1786" s="158"/>
      <c r="Q1786" s="158">
        <v>14.574299999999999</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1817</v>
      </c>
      <c r="C1787" s="154">
        <v>148635</v>
      </c>
      <c r="D1787" s="157">
        <v>44826</v>
      </c>
      <c r="E1787" s="158">
        <v>12.28</v>
      </c>
      <c r="F1787" s="158">
        <v>8.1500000000000003E-2</v>
      </c>
      <c r="G1787" s="158">
        <v>0.73829999999999996</v>
      </c>
      <c r="H1787" s="158">
        <v>-1.6026</v>
      </c>
      <c r="I1787" s="158">
        <v>-0.72760000000000002</v>
      </c>
      <c r="J1787" s="158">
        <v>2.4186999999999999</v>
      </c>
      <c r="K1787" s="158">
        <v>16.952400000000001</v>
      </c>
      <c r="L1787" s="158">
        <v>-2.7711999999999999</v>
      </c>
      <c r="M1787" s="158">
        <v>-8.2897999999999996</v>
      </c>
      <c r="N1787" s="158">
        <v>-8.0838000000000001</v>
      </c>
      <c r="O1787" s="158"/>
      <c r="P1787" s="158"/>
      <c r="Q1787" s="158">
        <v>12.489100000000001</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44826</v>
      </c>
      <c r="E1788" s="158">
        <v>15.22</v>
      </c>
      <c r="F1788" s="158">
        <v>-0.19670000000000001</v>
      </c>
      <c r="G1788" s="158">
        <v>-0.13120000000000001</v>
      </c>
      <c r="H1788" s="158">
        <v>-2.0592000000000001</v>
      </c>
      <c r="I1788" s="158">
        <v>-1.8065</v>
      </c>
      <c r="J1788" s="158">
        <v>-2.9337</v>
      </c>
      <c r="K1788" s="158">
        <v>11.176</v>
      </c>
      <c r="L1788" s="158">
        <v>-4.2766999999999999</v>
      </c>
      <c r="M1788" s="158">
        <v>-9.6199999999999992</v>
      </c>
      <c r="N1788" s="158">
        <v>-11.6144</v>
      </c>
      <c r="O1788" s="158"/>
      <c r="P1788" s="158"/>
      <c r="Q1788" s="158">
        <v>17.453199999999999</v>
      </c>
      <c r="R1788" s="158">
        <v>19.940100000000001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44826</v>
      </c>
      <c r="E1789" s="158">
        <v>14.61</v>
      </c>
      <c r="F1789" s="158">
        <v>-0.13669999999999999</v>
      </c>
      <c r="G1789" s="158">
        <v>-6.8400000000000002E-2</v>
      </c>
      <c r="H1789" s="158">
        <v>-2.0121000000000002</v>
      </c>
      <c r="I1789" s="158">
        <v>-1.8145</v>
      </c>
      <c r="J1789" s="158">
        <v>-2.988</v>
      </c>
      <c r="K1789" s="158">
        <v>10.8498</v>
      </c>
      <c r="L1789" s="158">
        <v>-4.9447000000000001</v>
      </c>
      <c r="M1789" s="158">
        <v>-10.5875</v>
      </c>
      <c r="N1789" s="158">
        <v>-12.880100000000001</v>
      </c>
      <c r="O1789" s="158"/>
      <c r="P1789" s="158"/>
      <c r="Q1789" s="158">
        <v>15.6275</v>
      </c>
      <c r="R1789" s="158">
        <v>18.127700000000001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1818</v>
      </c>
      <c r="C1790" s="154">
        <v>148517</v>
      </c>
      <c r="D1790" s="157">
        <v>44826</v>
      </c>
      <c r="E1790" s="158">
        <v>13.13</v>
      </c>
      <c r="F1790" s="158">
        <v>-0.15210000000000001</v>
      </c>
      <c r="G1790" s="158">
        <v>0.30559999999999998</v>
      </c>
      <c r="H1790" s="158">
        <v>-1.6478999999999999</v>
      </c>
      <c r="I1790" s="158">
        <v>-1.2782</v>
      </c>
      <c r="J1790" s="158">
        <v>0.45910000000000001</v>
      </c>
      <c r="K1790" s="158">
        <v>12.800700000000001</v>
      </c>
      <c r="L1790" s="158">
        <v>0.38229999999999997</v>
      </c>
      <c r="M1790" s="158">
        <v>-3.0996000000000001</v>
      </c>
      <c r="N1790" s="158">
        <v>-5.7430000000000003</v>
      </c>
      <c r="O1790" s="158"/>
      <c r="P1790" s="158"/>
      <c r="Q1790" s="158">
        <v>14.9588</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1819</v>
      </c>
      <c r="C1791" s="154">
        <v>148516</v>
      </c>
      <c r="D1791" s="157">
        <v>44826</v>
      </c>
      <c r="E1791" s="158">
        <v>13.52</v>
      </c>
      <c r="F1791" s="158">
        <v>-0.1477</v>
      </c>
      <c r="G1791" s="158">
        <v>0.37119999999999997</v>
      </c>
      <c r="H1791" s="158">
        <v>-1.6012</v>
      </c>
      <c r="I1791" s="158">
        <v>-1.2418</v>
      </c>
      <c r="J1791" s="158">
        <v>0.59519999999999995</v>
      </c>
      <c r="K1791" s="158">
        <v>13.1381</v>
      </c>
      <c r="L1791" s="158">
        <v>1.0463</v>
      </c>
      <c r="M1791" s="158">
        <v>-2.0998999999999999</v>
      </c>
      <c r="N1791" s="158">
        <v>-4.4523000000000001</v>
      </c>
      <c r="O1791" s="158"/>
      <c r="P1791" s="158"/>
      <c r="Q1791" s="158">
        <v>16.694299999999998</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1820</v>
      </c>
      <c r="C1792" s="154">
        <v>148751</v>
      </c>
      <c r="D1792" s="157">
        <v>44826</v>
      </c>
      <c r="E1792" s="158">
        <v>12.44</v>
      </c>
      <c r="F1792" s="158">
        <v>-0.1605</v>
      </c>
      <c r="G1792" s="158">
        <v>0.48470000000000002</v>
      </c>
      <c r="H1792" s="158">
        <v>-1.5044</v>
      </c>
      <c r="I1792" s="158">
        <v>-0.95540000000000003</v>
      </c>
      <c r="J1792" s="158">
        <v>0.6472</v>
      </c>
      <c r="K1792" s="158">
        <v>14.5488</v>
      </c>
      <c r="L1792" s="158">
        <v>-3.1907000000000001</v>
      </c>
      <c r="M1792" s="158">
        <v>-5.1105999999999998</v>
      </c>
      <c r="N1792" s="158">
        <v>-5.3272000000000004</v>
      </c>
      <c r="O1792" s="158"/>
      <c r="P1792" s="158"/>
      <c r="Q1792" s="158">
        <v>15.561199999999999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1821</v>
      </c>
      <c r="C1793" s="154">
        <v>148753</v>
      </c>
      <c r="D1793" s="157">
        <v>44826</v>
      </c>
      <c r="E1793" s="158">
        <v>12.1</v>
      </c>
      <c r="F1793" s="158">
        <v>-0.16500000000000001</v>
      </c>
      <c r="G1793" s="158">
        <v>0.49830000000000002</v>
      </c>
      <c r="H1793" s="158">
        <v>-1.546</v>
      </c>
      <c r="I1793" s="158">
        <v>-0.98199999999999998</v>
      </c>
      <c r="J1793" s="158">
        <v>0.58189999999999997</v>
      </c>
      <c r="K1793" s="158">
        <v>14.0434</v>
      </c>
      <c r="L1793" s="158">
        <v>-4.0444000000000004</v>
      </c>
      <c r="M1793" s="158">
        <v>-6.4192</v>
      </c>
      <c r="N1793" s="158">
        <v>-7.0660999999999996</v>
      </c>
      <c r="O1793" s="158"/>
      <c r="P1793" s="158"/>
      <c r="Q1793" s="158">
        <v>13.459199999999999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1822</v>
      </c>
      <c r="C1794" s="154">
        <v>148606</v>
      </c>
      <c r="D1794" s="157">
        <v>44826</v>
      </c>
      <c r="E1794" s="158">
        <v>12.074999999999999</v>
      </c>
      <c r="F1794" s="158">
        <v>-0.37130000000000002</v>
      </c>
      <c r="G1794" s="158">
        <v>0.25740000000000002</v>
      </c>
      <c r="H1794" s="158">
        <v>-1.2270000000000001</v>
      </c>
      <c r="I1794" s="158">
        <v>-0.3548</v>
      </c>
      <c r="J1794" s="158">
        <v>2.2612000000000001</v>
      </c>
      <c r="K1794" s="158">
        <v>16.847300000000001</v>
      </c>
      <c r="L1794" s="158">
        <v>-1.8212999999999999</v>
      </c>
      <c r="M1794" s="158">
        <v>-0.44519999999999998</v>
      </c>
      <c r="N1794" s="158">
        <v>-4.3867000000000003</v>
      </c>
      <c r="O1794" s="158"/>
      <c r="P1794" s="158"/>
      <c r="Q1794" s="158">
        <v>11.0968</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1823</v>
      </c>
      <c r="C1795" s="154">
        <v>148602</v>
      </c>
      <c r="D1795" s="157">
        <v>44826</v>
      </c>
      <c r="E1795" s="158">
        <v>11.709</v>
      </c>
      <c r="F1795" s="158">
        <v>-0.37440000000000001</v>
      </c>
      <c r="G1795" s="158">
        <v>0.24829999999999999</v>
      </c>
      <c r="H1795" s="158">
        <v>-1.2482</v>
      </c>
      <c r="I1795" s="158">
        <v>-0.41670000000000001</v>
      </c>
      <c r="J1795" s="158">
        <v>2.1103999999999998</v>
      </c>
      <c r="K1795" s="158">
        <v>16.356999999999999</v>
      </c>
      <c r="L1795" s="158">
        <v>-2.6520999999999999</v>
      </c>
      <c r="M1795" s="158">
        <v>-1.6959</v>
      </c>
      <c r="N1795" s="158">
        <v>-5.9896000000000003</v>
      </c>
      <c r="O1795" s="158"/>
      <c r="P1795" s="158"/>
      <c r="Q1795" s="158">
        <v>9.2047000000000008</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2043</v>
      </c>
      <c r="C1796" s="154">
        <v>148572</v>
      </c>
      <c r="D1796" s="157">
        <v>44826</v>
      </c>
      <c r="E1796" s="158">
        <v>29.366</v>
      </c>
      <c r="F1796" s="158">
        <v>-0.46100000000000002</v>
      </c>
      <c r="G1796" s="158">
        <v>-0.153</v>
      </c>
      <c r="H1796" s="158">
        <v>-1.6577</v>
      </c>
      <c r="I1796" s="158">
        <v>-1.5093000000000001</v>
      </c>
      <c r="J1796" s="158">
        <v>-0.24460000000000001</v>
      </c>
      <c r="K1796" s="158">
        <v>13.2948</v>
      </c>
      <c r="L1796" s="158">
        <v>0.19109999999999999</v>
      </c>
      <c r="M1796" s="158">
        <v>1.2132000000000001</v>
      </c>
      <c r="N1796" s="158">
        <v>-2.1688000000000001</v>
      </c>
      <c r="O1796" s="158"/>
      <c r="P1796" s="158"/>
      <c r="Q1796" s="158">
        <v>16.085899999999999</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1824</v>
      </c>
      <c r="C1797" s="154">
        <v>148564</v>
      </c>
      <c r="D1797" s="157">
        <v>44826</v>
      </c>
      <c r="E1797" s="158">
        <v>22.968399999999999</v>
      </c>
      <c r="F1797" s="158">
        <v>-0.38340000000000002</v>
      </c>
      <c r="G1797" s="158">
        <v>-0.26100000000000001</v>
      </c>
      <c r="H1797" s="158">
        <v>-1.9354</v>
      </c>
      <c r="I1797" s="158">
        <v>0.81820000000000004</v>
      </c>
      <c r="J1797" s="158">
        <v>7.6736000000000004</v>
      </c>
      <c r="K1797" s="158">
        <v>27.498799999999999</v>
      </c>
      <c r="L1797" s="158">
        <v>17.975999999999999</v>
      </c>
      <c r="M1797" s="158">
        <v>19.445399999999999</v>
      </c>
      <c r="N1797" s="158">
        <v>24.736699999999999</v>
      </c>
      <c r="O1797" s="158"/>
      <c r="P1797" s="158"/>
      <c r="Q1797" s="158">
        <v>55.6492</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1825</v>
      </c>
      <c r="C1798" s="154">
        <v>148560</v>
      </c>
      <c r="D1798" s="157">
        <v>44826</v>
      </c>
      <c r="E1798" s="158">
        <v>22.368500000000001</v>
      </c>
      <c r="F1798" s="158">
        <v>-0.38829999999999998</v>
      </c>
      <c r="G1798" s="158">
        <v>-0.27550000000000002</v>
      </c>
      <c r="H1798" s="158">
        <v>-1.9674</v>
      </c>
      <c r="I1798" s="158">
        <v>0.74719999999999998</v>
      </c>
      <c r="J1798" s="158">
        <v>7.5072999999999999</v>
      </c>
      <c r="K1798" s="158">
        <v>26.8645</v>
      </c>
      <c r="L1798" s="158">
        <v>16.908100000000001</v>
      </c>
      <c r="M1798" s="158">
        <v>17.985399999999998</v>
      </c>
      <c r="N1798" s="158">
        <v>22.826899999999998</v>
      </c>
      <c r="O1798" s="158"/>
      <c r="P1798" s="158"/>
      <c r="Q1798" s="158">
        <v>53.472700000000003</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44826</v>
      </c>
      <c r="E1799" s="158">
        <v>17.12</v>
      </c>
      <c r="F1799" s="158">
        <v>0.23419999999999999</v>
      </c>
      <c r="G1799" s="158">
        <v>1.1223000000000001</v>
      </c>
      <c r="H1799" s="158">
        <v>-1.2118</v>
      </c>
      <c r="I1799" s="158">
        <v>-0.69610000000000005</v>
      </c>
      <c r="J1799" s="158">
        <v>1.1223000000000001</v>
      </c>
      <c r="K1799" s="158">
        <v>15.675700000000001</v>
      </c>
      <c r="L1799" s="158">
        <v>3.8835000000000002</v>
      </c>
      <c r="M1799" s="158">
        <v>1.0626</v>
      </c>
      <c r="N1799" s="158">
        <v>-2.0594999999999999</v>
      </c>
      <c r="O1799" s="158">
        <v>19.057600000000001</v>
      </c>
      <c r="P1799" s="158"/>
      <c r="Q1799" s="158">
        <v>18.295999999999999</v>
      </c>
      <c r="R1799" s="158">
        <v>26.9069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44826</v>
      </c>
      <c r="E1800" s="158">
        <v>16.75</v>
      </c>
      <c r="F1800" s="158">
        <v>0.2394</v>
      </c>
      <c r="G1800" s="158">
        <v>1.0863</v>
      </c>
      <c r="H1800" s="158">
        <v>-1.2382</v>
      </c>
      <c r="I1800" s="158">
        <v>-0.77010000000000001</v>
      </c>
      <c r="J1800" s="158">
        <v>1.0253000000000001</v>
      </c>
      <c r="K1800" s="158">
        <v>15.4376</v>
      </c>
      <c r="L1800" s="158">
        <v>3.5228999999999999</v>
      </c>
      <c r="M1800" s="158">
        <v>0.47989999999999999</v>
      </c>
      <c r="N1800" s="158">
        <v>-2.7858000000000001</v>
      </c>
      <c r="O1800" s="158">
        <v>18.2348</v>
      </c>
      <c r="P1800" s="158"/>
      <c r="Q1800" s="158">
        <v>17.491</v>
      </c>
      <c r="R1800" s="158">
        <v>25.9434</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44826</v>
      </c>
      <c r="E1801" s="158">
        <v>176.94409999999999</v>
      </c>
      <c r="F1801" s="158">
        <v>-0.1827</v>
      </c>
      <c r="G1801" s="158">
        <v>0.43080000000000002</v>
      </c>
      <c r="H1801" s="158">
        <v>-1.3764000000000001</v>
      </c>
      <c r="I1801" s="158">
        <v>-1.2018</v>
      </c>
      <c r="J1801" s="158">
        <v>0.78710000000000002</v>
      </c>
      <c r="K1801" s="158">
        <v>15.8314</v>
      </c>
      <c r="L1801" s="158">
        <v>1.6837</v>
      </c>
      <c r="M1801" s="158">
        <v>0.65349999999999997</v>
      </c>
      <c r="N1801" s="158">
        <v>0.63900000000000001</v>
      </c>
      <c r="O1801" s="158">
        <v>16.553000000000001</v>
      </c>
      <c r="P1801" s="158">
        <v>13.430899999999999</v>
      </c>
      <c r="Q1801" s="158">
        <v>14.294600000000001</v>
      </c>
      <c r="R1801" s="158">
        <v>26.946899999999999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44826</v>
      </c>
      <c r="E1802" s="158">
        <v>725.27022386851695</v>
      </c>
      <c r="F1802" s="158">
        <v>-0.18429999999999999</v>
      </c>
      <c r="G1802" s="158">
        <v>0.4259</v>
      </c>
      <c r="H1802" s="158">
        <v>-1.3878999999999999</v>
      </c>
      <c r="I1802" s="158">
        <v>-1.2249000000000001</v>
      </c>
      <c r="J1802" s="158">
        <v>0.73380000000000001</v>
      </c>
      <c r="K1802" s="158">
        <v>15.649699999999999</v>
      </c>
      <c r="L1802" s="158">
        <v>1.3597999999999999</v>
      </c>
      <c r="M1802" s="158">
        <v>0.14549999999999999</v>
      </c>
      <c r="N1802" s="158">
        <v>-6.4000000000000001E-2</v>
      </c>
      <c r="O1802" s="158">
        <v>15.669700000000001</v>
      </c>
      <c r="P1802" s="158">
        <v>12.5047</v>
      </c>
      <c r="Q1802" s="158">
        <v>14.447800000000001</v>
      </c>
      <c r="R1802" s="158">
        <v>26.002500000000001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-0.15706470588235297</v>
      </c>
      <c r="G1803" s="160">
        <v>0.34558235294117651</v>
      </c>
      <c r="H1803" s="160">
        <v>-1.575070588235294</v>
      </c>
      <c r="I1803" s="160">
        <v>-0.82595882352941186</v>
      </c>
      <c r="J1803" s="160">
        <v>1.4272294117647057</v>
      </c>
      <c r="K1803" s="160">
        <v>16.139611764705883</v>
      </c>
      <c r="L1803" s="160">
        <v>1.249605882352941</v>
      </c>
      <c r="M1803" s="160">
        <v>-0.79343529411764679</v>
      </c>
      <c r="N1803" s="160">
        <v>-1.8181411764705884</v>
      </c>
      <c r="O1803" s="160">
        <v>17.378775000000001</v>
      </c>
      <c r="P1803" s="160">
        <v>12.9678</v>
      </c>
      <c r="Q1803" s="160">
        <v>19.462135294117648</v>
      </c>
      <c r="R1803" s="160">
        <v>23.977916666666669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-0.16500000000000001</v>
      </c>
      <c r="G1804" s="160">
        <v>0.37119999999999997</v>
      </c>
      <c r="H1804" s="160">
        <v>-1.5528</v>
      </c>
      <c r="I1804" s="160">
        <v>-0.95540000000000003</v>
      </c>
      <c r="J1804" s="160">
        <v>0.78710000000000002</v>
      </c>
      <c r="K1804" s="160">
        <v>15.649699999999999</v>
      </c>
      <c r="L1804" s="160">
        <v>0.19109999999999999</v>
      </c>
      <c r="M1804" s="160">
        <v>-1.6959</v>
      </c>
      <c r="N1804" s="160">
        <v>-4.4523000000000001</v>
      </c>
      <c r="O1804" s="160">
        <v>17.393900000000002</v>
      </c>
      <c r="P1804" s="160">
        <v>12.9678</v>
      </c>
      <c r="Q1804" s="160">
        <v>15.561199999999999</v>
      </c>
      <c r="R1804" s="160">
        <v>25.972950000000001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1397</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1398</v>
      </c>
      <c r="B1807" s="154" t="s">
        <v>1826</v>
      </c>
      <c r="C1807" s="154">
        <v>112016</v>
      </c>
      <c r="D1807" s="157">
        <v>44826</v>
      </c>
      <c r="E1807" s="158">
        <v>258.58080000000001</v>
      </c>
      <c r="F1807" s="158">
        <v>4.8986999999999998</v>
      </c>
      <c r="G1807" s="158">
        <v>-3.9180999999999999</v>
      </c>
      <c r="H1807" s="158">
        <v>0.76839999999999997</v>
      </c>
      <c r="I1807" s="158">
        <v>1.1893</v>
      </c>
      <c r="J1807" s="158">
        <v>3.9788999999999999</v>
      </c>
      <c r="K1807" s="158">
        <v>4.8444000000000003</v>
      </c>
      <c r="L1807" s="158">
        <v>3.9114</v>
      </c>
      <c r="M1807" s="158">
        <v>3.9725000000000001</v>
      </c>
      <c r="N1807" s="158">
        <v>3.7202000000000002</v>
      </c>
      <c r="O1807" s="158">
        <v>5.3559999999999999</v>
      </c>
      <c r="P1807" s="158">
        <v>6.4455</v>
      </c>
      <c r="Q1807" s="158">
        <v>7.4279000000000002</v>
      </c>
      <c r="R1807" s="158">
        <v>4.0911999999999997</v>
      </c>
      <c r="S1807" t="s">
        <v>1859</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1398</v>
      </c>
      <c r="B1808" s="154" t="s">
        <v>1399</v>
      </c>
      <c r="C1808" s="154">
        <v>119501</v>
      </c>
      <c r="D1808" s="157">
        <v>44826</v>
      </c>
      <c r="E1808" s="158">
        <v>454.14339999999999</v>
      </c>
      <c r="F1808" s="158">
        <v>4.7827000000000002</v>
      </c>
      <c r="G1808" s="158">
        <v>-3.4201999999999999</v>
      </c>
      <c r="H1808" s="158">
        <v>1.2966</v>
      </c>
      <c r="I1808" s="158">
        <v>1.7498</v>
      </c>
      <c r="J1808" s="158">
        <v>4.2313000000000001</v>
      </c>
      <c r="K1808" s="158">
        <v>5.2815000000000003</v>
      </c>
      <c r="L1808" s="158">
        <v>4.2877999999999998</v>
      </c>
      <c r="M1808" s="158">
        <v>4.3882000000000003</v>
      </c>
      <c r="N1808" s="158">
        <v>4.1394000000000002</v>
      </c>
      <c r="O1808" s="158">
        <v>5.46</v>
      </c>
      <c r="P1808" s="158">
        <v>6.4420999999999999</v>
      </c>
      <c r="Q1808" s="158">
        <v>7.7771999999999997</v>
      </c>
      <c r="R1808" s="158">
        <v>4.3696000000000002</v>
      </c>
      <c r="S1808" t="s">
        <v>1859</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1398</v>
      </c>
      <c r="B1809" s="154" t="s">
        <v>1400</v>
      </c>
      <c r="C1809" s="154">
        <v>101317</v>
      </c>
      <c r="D1809" s="157">
        <v>44826</v>
      </c>
      <c r="E1809" s="158">
        <v>448.685</v>
      </c>
      <c r="F1809" s="158">
        <v>4.6048999999999998</v>
      </c>
      <c r="G1809" s="158">
        <v>-3.6</v>
      </c>
      <c r="H1809" s="158">
        <v>1.1194</v>
      </c>
      <c r="I1809" s="158">
        <v>1.5727</v>
      </c>
      <c r="J1809" s="158">
        <v>4.0548999999999999</v>
      </c>
      <c r="K1809" s="158">
        <v>5.1007999999999996</v>
      </c>
      <c r="L1809" s="158">
        <v>4.1138000000000003</v>
      </c>
      <c r="M1809" s="158">
        <v>4.2172000000000001</v>
      </c>
      <c r="N1809" s="158">
        <v>3.9733999999999998</v>
      </c>
      <c r="O1809" s="158">
        <v>5.3044000000000002</v>
      </c>
      <c r="P1809" s="158">
        <v>6.2967000000000004</v>
      </c>
      <c r="Q1809" s="158">
        <v>7.4194000000000004</v>
      </c>
      <c r="R1809" s="158">
        <v>4.2060000000000004</v>
      </c>
      <c r="S1809" t="s">
        <v>1859</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1398</v>
      </c>
      <c r="B1810" s="154" t="s">
        <v>1401</v>
      </c>
      <c r="C1810" s="154">
        <v>144754</v>
      </c>
      <c r="D1810" s="157">
        <v>44826</v>
      </c>
      <c r="E1810" s="158">
        <v>12.728300000000001</v>
      </c>
      <c r="F1810" s="158">
        <v>1.4339</v>
      </c>
      <c r="G1810" s="158">
        <v>-0.95579999999999998</v>
      </c>
      <c r="H1810" s="158">
        <v>2.1311</v>
      </c>
      <c r="I1810" s="158">
        <v>2.7271000000000001</v>
      </c>
      <c r="J1810" s="158">
        <v>4.5223000000000004</v>
      </c>
      <c r="K1810" s="158">
        <v>5.4667000000000003</v>
      </c>
      <c r="L1810" s="158">
        <v>4.4717000000000002</v>
      </c>
      <c r="M1810" s="158">
        <v>4.4829999999999997</v>
      </c>
      <c r="N1810" s="158">
        <v>4.2619999999999996</v>
      </c>
      <c r="O1810" s="158">
        <v>5.2187000000000001</v>
      </c>
      <c r="P1810" s="158"/>
      <c r="Q1810" s="158">
        <v>6.1600999999999999</v>
      </c>
      <c r="R1810" s="158">
        <v>4.3719999999999999</v>
      </c>
      <c r="S1810" t="s">
        <v>1858</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1398</v>
      </c>
      <c r="B1811" s="154" t="s">
        <v>1402</v>
      </c>
      <c r="C1811" s="154">
        <v>144759</v>
      </c>
      <c r="D1811" s="157">
        <v>44826</v>
      </c>
      <c r="E1811" s="158">
        <v>12.280799999999999</v>
      </c>
      <c r="F1811" s="158">
        <v>0.29720000000000002</v>
      </c>
      <c r="G1811" s="158">
        <v>-1.8821000000000001</v>
      </c>
      <c r="H1811" s="158">
        <v>1.2316</v>
      </c>
      <c r="I1811" s="158">
        <v>1.8483000000000001</v>
      </c>
      <c r="J1811" s="158">
        <v>3.6353</v>
      </c>
      <c r="K1811" s="158">
        <v>4.5749000000000004</v>
      </c>
      <c r="L1811" s="158">
        <v>3.5731999999999999</v>
      </c>
      <c r="M1811" s="158">
        <v>3.5754000000000001</v>
      </c>
      <c r="N1811" s="158">
        <v>3.3475999999999999</v>
      </c>
      <c r="O1811" s="158">
        <v>4.2846000000000002</v>
      </c>
      <c r="P1811" s="158"/>
      <c r="Q1811" s="158">
        <v>5.2228000000000003</v>
      </c>
      <c r="R1811" s="158">
        <v>3.4538000000000002</v>
      </c>
      <c r="S1811" t="s">
        <v>1858</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1398</v>
      </c>
      <c r="B1812" s="154" t="s">
        <v>2041</v>
      </c>
      <c r="C1812" s="154">
        <v>119379</v>
      </c>
      <c r="D1812" s="157">
        <v>44826</v>
      </c>
      <c r="E1812" s="158">
        <v>2709.9378000000002</v>
      </c>
      <c r="F1812" s="158">
        <v>3.4295</v>
      </c>
      <c r="G1812" s="158">
        <v>-0.70440000000000003</v>
      </c>
      <c r="H1812" s="158">
        <v>2.7006000000000001</v>
      </c>
      <c r="I1812" s="158">
        <v>2.7837999999999998</v>
      </c>
      <c r="J1812" s="158">
        <v>4.3093000000000004</v>
      </c>
      <c r="K1812" s="158">
        <v>5.1585000000000001</v>
      </c>
      <c r="L1812" s="158">
        <v>3.9662999999999999</v>
      </c>
      <c r="M1812" s="158">
        <v>3.9355000000000002</v>
      </c>
      <c r="N1812" s="158">
        <v>3.7425999999999999</v>
      </c>
      <c r="O1812" s="158">
        <v>4.4128999999999996</v>
      </c>
      <c r="P1812" s="158">
        <v>5.7453000000000003</v>
      </c>
      <c r="Q1812" s="158">
        <v>7.4337999999999997</v>
      </c>
      <c r="R1812" s="158">
        <v>3.6438000000000001</v>
      </c>
      <c r="S1812" t="s">
        <v>1859</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1398</v>
      </c>
      <c r="B1813" s="154" t="s">
        <v>2042</v>
      </c>
      <c r="C1813" s="154">
        <v>109269</v>
      </c>
      <c r="D1813" s="157">
        <v>44826</v>
      </c>
      <c r="E1813" s="158">
        <v>2652.0607</v>
      </c>
      <c r="F1813" s="158">
        <v>3.1078999999999999</v>
      </c>
      <c r="G1813" s="158">
        <v>-1.0270999999999999</v>
      </c>
      <c r="H1813" s="158">
        <v>2.3788999999999998</v>
      </c>
      <c r="I1813" s="158">
        <v>2.4628000000000001</v>
      </c>
      <c r="J1813" s="158">
        <v>3.9864000000000002</v>
      </c>
      <c r="K1813" s="158">
        <v>4.931</v>
      </c>
      <c r="L1813" s="158">
        <v>3.7934999999999999</v>
      </c>
      <c r="M1813" s="158">
        <v>3.7751000000000001</v>
      </c>
      <c r="N1813" s="158">
        <v>3.5767000000000002</v>
      </c>
      <c r="O1813" s="158">
        <v>4.1950000000000003</v>
      </c>
      <c r="P1813" s="158">
        <v>5.5326000000000004</v>
      </c>
      <c r="Q1813" s="158">
        <v>7.1128</v>
      </c>
      <c r="R1813" s="158">
        <v>3.4422999999999999</v>
      </c>
      <c r="S1813" t="s">
        <v>1859</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1398</v>
      </c>
      <c r="B1814" s="154" t="s">
        <v>1989</v>
      </c>
      <c r="C1814" s="154">
        <v>143508</v>
      </c>
      <c r="D1814" s="157">
        <v>44826</v>
      </c>
      <c r="E1814" s="158">
        <v>1277.1411000000001</v>
      </c>
      <c r="F1814" s="158">
        <v>4.9219999999999997</v>
      </c>
      <c r="G1814" s="158">
        <v>0.93369999999999997</v>
      </c>
      <c r="H1814" s="158">
        <v>2.8492999999999999</v>
      </c>
      <c r="I1814" s="158">
        <v>3.3841000000000001</v>
      </c>
      <c r="J1814" s="158">
        <v>4.8884999999999996</v>
      </c>
      <c r="K1814" s="158">
        <v>6.0254000000000003</v>
      </c>
      <c r="L1814" s="158">
        <v>4.4275000000000002</v>
      </c>
      <c r="M1814" s="158">
        <v>4.4433999999999996</v>
      </c>
      <c r="N1814" s="158">
        <v>4.2769000000000004</v>
      </c>
      <c r="O1814" s="158">
        <v>4.7495000000000003</v>
      </c>
      <c r="P1814" s="158"/>
      <c r="Q1814" s="158">
        <v>5.8365999999999998</v>
      </c>
      <c r="R1814" s="158">
        <v>4.1337999999999999</v>
      </c>
      <c r="S1814" t="s">
        <v>1859</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1398</v>
      </c>
      <c r="B1815" s="154" t="s">
        <v>2007</v>
      </c>
      <c r="C1815" s="154">
        <v>143464</v>
      </c>
      <c r="D1815" s="157">
        <v>44826</v>
      </c>
      <c r="E1815" s="158">
        <v>1266.8995</v>
      </c>
      <c r="F1815" s="158">
        <v>4.8033000000000001</v>
      </c>
      <c r="G1815" s="158">
        <v>0.8135</v>
      </c>
      <c r="H1815" s="158">
        <v>2.7294</v>
      </c>
      <c r="I1815" s="158">
        <v>3.2639999999999998</v>
      </c>
      <c r="J1815" s="158">
        <v>4.7679999999999998</v>
      </c>
      <c r="K1815" s="158">
        <v>5.9057000000000004</v>
      </c>
      <c r="L1815" s="158">
        <v>4.2911999999999999</v>
      </c>
      <c r="M1815" s="158">
        <v>4.2857000000000003</v>
      </c>
      <c r="N1815" s="158">
        <v>4.0998999999999999</v>
      </c>
      <c r="O1815" s="158">
        <v>4.5561999999999996</v>
      </c>
      <c r="P1815" s="158"/>
      <c r="Q1815" s="158">
        <v>5.6391999999999998</v>
      </c>
      <c r="R1815" s="158">
        <v>3.9390999999999998</v>
      </c>
      <c r="S1815" t="s">
        <v>1859</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1398</v>
      </c>
      <c r="B1816" s="154" t="s">
        <v>1403</v>
      </c>
      <c r="C1816" s="154">
        <v>118317</v>
      </c>
      <c r="D1816" s="157">
        <v>44826</v>
      </c>
      <c r="E1816" s="158">
        <v>3332.8851</v>
      </c>
      <c r="F1816" s="158">
        <v>3.6844000000000001</v>
      </c>
      <c r="G1816" s="158">
        <v>0.18140000000000001</v>
      </c>
      <c r="H1816" s="158">
        <v>2.2871999999999999</v>
      </c>
      <c r="I1816" s="158">
        <v>2.7799</v>
      </c>
      <c r="J1816" s="158">
        <v>4.2804000000000002</v>
      </c>
      <c r="K1816" s="158">
        <v>4.9634999999999998</v>
      </c>
      <c r="L1816" s="158">
        <v>3.9733000000000001</v>
      </c>
      <c r="M1816" s="158">
        <v>3.8675999999999999</v>
      </c>
      <c r="N1816" s="158">
        <v>3.6432000000000002</v>
      </c>
      <c r="O1816" s="158">
        <v>4.2927</v>
      </c>
      <c r="P1816" s="158">
        <v>5.3251999999999997</v>
      </c>
      <c r="Q1816" s="158">
        <v>6.8704000000000001</v>
      </c>
      <c r="R1816" s="158">
        <v>3.4954000000000001</v>
      </c>
      <c r="S1816" t="s">
        <v>1859</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1398</v>
      </c>
      <c r="B1817" s="154" t="s">
        <v>1404</v>
      </c>
      <c r="C1817" s="154">
        <v>109371</v>
      </c>
      <c r="D1817" s="157">
        <v>44826</v>
      </c>
      <c r="E1817" s="158">
        <v>3181.4947000000002</v>
      </c>
      <c r="F1817" s="158">
        <v>3.1425999999999998</v>
      </c>
      <c r="G1817" s="158">
        <v>-0.36020000000000002</v>
      </c>
      <c r="H1817" s="158">
        <v>1.7474000000000001</v>
      </c>
      <c r="I1817" s="158">
        <v>2.2397</v>
      </c>
      <c r="J1817" s="158">
        <v>3.7382</v>
      </c>
      <c r="K1817" s="158">
        <v>4.4161999999999999</v>
      </c>
      <c r="L1817" s="158">
        <v>3.4258999999999999</v>
      </c>
      <c r="M1817" s="158">
        <v>3.3123</v>
      </c>
      <c r="N1817" s="158">
        <v>3.0777000000000001</v>
      </c>
      <c r="O1817" s="158">
        <v>3.7069000000000001</v>
      </c>
      <c r="P1817" s="158">
        <v>4.734</v>
      </c>
      <c r="Q1817" s="158">
        <v>6.8521999999999998</v>
      </c>
      <c r="R1817" s="158">
        <v>2.9228999999999998</v>
      </c>
      <c r="S1817" t="s">
        <v>1859</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1398</v>
      </c>
      <c r="B1818" s="154" t="s">
        <v>1405</v>
      </c>
      <c r="C1818" s="154">
        <v>119205</v>
      </c>
      <c r="D1818" s="157">
        <v>44826</v>
      </c>
      <c r="E1818" s="158">
        <v>3021.0189</v>
      </c>
      <c r="F1818" s="158">
        <v>2.8347000000000002</v>
      </c>
      <c r="G1818" s="158">
        <v>-1.0901000000000001</v>
      </c>
      <c r="H1818" s="158">
        <v>2.3325</v>
      </c>
      <c r="I1818" s="158">
        <v>2.7881</v>
      </c>
      <c r="J1818" s="158">
        <v>4.4417999999999997</v>
      </c>
      <c r="K1818" s="158">
        <v>5.1661999999999999</v>
      </c>
      <c r="L1818" s="158">
        <v>4.2328999999999999</v>
      </c>
      <c r="M1818" s="158">
        <v>4.2398999999999996</v>
      </c>
      <c r="N1818" s="158">
        <v>3.9792999999999998</v>
      </c>
      <c r="O1818" s="158">
        <v>4.6756000000000002</v>
      </c>
      <c r="P1818" s="158">
        <v>5.5301</v>
      </c>
      <c r="Q1818" s="158">
        <v>7.0358999999999998</v>
      </c>
      <c r="R1818" s="158">
        <v>3.9161999999999999</v>
      </c>
      <c r="S1818" t="s">
        <v>1859</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1398</v>
      </c>
      <c r="B1819" s="154" t="s">
        <v>1406</v>
      </c>
      <c r="C1819" s="154">
        <v>104138</v>
      </c>
      <c r="D1819" s="157">
        <v>44826</v>
      </c>
      <c r="E1819" s="158">
        <v>2834.5079999999998</v>
      </c>
      <c r="F1819" s="158">
        <v>2.1132</v>
      </c>
      <c r="G1819" s="158">
        <v>-1.8102</v>
      </c>
      <c r="H1819" s="158">
        <v>1.6121000000000001</v>
      </c>
      <c r="I1819" s="158">
        <v>2.0674000000000001</v>
      </c>
      <c r="J1819" s="158">
        <v>3.7195</v>
      </c>
      <c r="K1819" s="158">
        <v>4.4374000000000002</v>
      </c>
      <c r="L1819" s="158">
        <v>3.5026000000000002</v>
      </c>
      <c r="M1819" s="158">
        <v>3.5083000000000002</v>
      </c>
      <c r="N1819" s="158">
        <v>3.2412000000000001</v>
      </c>
      <c r="O1819" s="158">
        <v>3.94</v>
      </c>
      <c r="P1819" s="158">
        <v>4.7672999999999996</v>
      </c>
      <c r="Q1819" s="158">
        <v>6.6612</v>
      </c>
      <c r="R1819" s="158">
        <v>3.1831999999999998</v>
      </c>
      <c r="S1819" t="s">
        <v>1859</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1398</v>
      </c>
      <c r="B1820" s="154" t="s">
        <v>1407</v>
      </c>
      <c r="C1820" s="154">
        <v>147970</v>
      </c>
      <c r="D1820" s="157"/>
      <c r="E1820" s="158"/>
      <c r="F1820" s="158"/>
      <c r="G1820" s="158"/>
      <c r="H1820" s="158"/>
      <c r="I1820" s="158"/>
      <c r="J1820" s="158"/>
      <c r="K1820" s="158"/>
      <c r="L1820" s="158"/>
      <c r="M1820" s="158"/>
      <c r="N1820" s="158"/>
      <c r="O1820" s="158"/>
      <c r="P1820" s="158"/>
      <c r="Q1820" s="158"/>
      <c r="R1820" s="158"/>
      <c r="S1820" t="s">
        <v>1859</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1398</v>
      </c>
      <c r="B1821" s="154" t="s">
        <v>1408</v>
      </c>
      <c r="C1821" s="154">
        <v>147973</v>
      </c>
      <c r="D1821" s="157"/>
      <c r="E1821" s="158"/>
      <c r="F1821" s="158"/>
      <c r="G1821" s="158"/>
      <c r="H1821" s="158"/>
      <c r="I1821" s="158"/>
      <c r="J1821" s="158"/>
      <c r="K1821" s="158"/>
      <c r="L1821" s="158"/>
      <c r="M1821" s="158"/>
      <c r="N1821" s="158"/>
      <c r="O1821" s="158"/>
      <c r="P1821" s="158"/>
      <c r="Q1821" s="158"/>
      <c r="R1821" s="158"/>
      <c r="S1821" t="s">
        <v>1859</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1398</v>
      </c>
      <c r="B1822" s="154" t="s">
        <v>1409</v>
      </c>
      <c r="C1822" s="154">
        <v>107249</v>
      </c>
      <c r="D1822" s="157"/>
      <c r="E1822" s="158"/>
      <c r="F1822" s="158"/>
      <c r="G1822" s="158"/>
      <c r="H1822" s="158"/>
      <c r="I1822" s="158"/>
      <c r="J1822" s="158"/>
      <c r="K1822" s="158"/>
      <c r="L1822" s="158"/>
      <c r="M1822" s="158"/>
      <c r="N1822" s="158"/>
      <c r="O1822" s="158"/>
      <c r="P1822" s="158"/>
      <c r="Q1822" s="158"/>
      <c r="R1822" s="158"/>
      <c r="S1822" t="s">
        <v>1859</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1398</v>
      </c>
      <c r="B1823" s="154" t="s">
        <v>1410</v>
      </c>
      <c r="C1823" s="154">
        <v>118560</v>
      </c>
      <c r="D1823" s="157"/>
      <c r="E1823" s="158"/>
      <c r="F1823" s="158"/>
      <c r="G1823" s="158"/>
      <c r="H1823" s="158"/>
      <c r="I1823" s="158"/>
      <c r="J1823" s="158"/>
      <c r="K1823" s="158"/>
      <c r="L1823" s="158"/>
      <c r="M1823" s="158"/>
      <c r="N1823" s="158"/>
      <c r="O1823" s="158"/>
      <c r="P1823" s="158"/>
      <c r="Q1823" s="158"/>
      <c r="R1823" s="158"/>
      <c r="S1823" t="s">
        <v>1859</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1398</v>
      </c>
      <c r="B1824" s="154" t="s">
        <v>1411</v>
      </c>
      <c r="C1824" s="154">
        <v>145034</v>
      </c>
      <c r="D1824" s="157">
        <v>44826</v>
      </c>
      <c r="E1824" s="158">
        <v>12.6585</v>
      </c>
      <c r="F1824" s="158">
        <v>4.6140999999999996</v>
      </c>
      <c r="G1824" s="158">
        <v>-1.0571999999999999</v>
      </c>
      <c r="H1824" s="158">
        <v>2.1840999999999999</v>
      </c>
      <c r="I1824" s="158">
        <v>2.8452999999999999</v>
      </c>
      <c r="J1824" s="158">
        <v>4.4066999999999998</v>
      </c>
      <c r="K1824" s="158">
        <v>5.2718999999999996</v>
      </c>
      <c r="L1824" s="158">
        <v>4.2088999999999999</v>
      </c>
      <c r="M1824" s="158">
        <v>4.1909999999999998</v>
      </c>
      <c r="N1824" s="158">
        <v>3.9754999999999998</v>
      </c>
      <c r="O1824" s="158">
        <v>5.1524999999999999</v>
      </c>
      <c r="P1824" s="158"/>
      <c r="Q1824" s="158">
        <v>6.0750000000000002</v>
      </c>
      <c r="R1824" s="158">
        <v>4.1326000000000001</v>
      </c>
      <c r="S1824" t="s">
        <v>1859</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1398</v>
      </c>
      <c r="B1825" s="154" t="s">
        <v>1412</v>
      </c>
      <c r="C1825" s="154">
        <v>145040</v>
      </c>
      <c r="D1825" s="157">
        <v>44826</v>
      </c>
      <c r="E1825" s="158">
        <v>12.5025</v>
      </c>
      <c r="F1825" s="158">
        <v>4.0876000000000001</v>
      </c>
      <c r="G1825" s="158">
        <v>-1.3622000000000001</v>
      </c>
      <c r="H1825" s="158">
        <v>1.8774</v>
      </c>
      <c r="I1825" s="158">
        <v>2.5257000000000001</v>
      </c>
      <c r="J1825" s="158">
        <v>4.1013999999999999</v>
      </c>
      <c r="K1825" s="158">
        <v>4.9641000000000002</v>
      </c>
      <c r="L1825" s="158">
        <v>3.9005999999999998</v>
      </c>
      <c r="M1825" s="158">
        <v>3.8805999999999998</v>
      </c>
      <c r="N1825" s="158">
        <v>3.6631</v>
      </c>
      <c r="O1825" s="158">
        <v>4.8276000000000003</v>
      </c>
      <c r="P1825" s="158"/>
      <c r="Q1825" s="158">
        <v>5.7465000000000002</v>
      </c>
      <c r="R1825" s="158">
        <v>3.8100999999999998</v>
      </c>
      <c r="S1825" t="s">
        <v>1859</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1398</v>
      </c>
      <c r="B1826" s="154" t="s">
        <v>1413</v>
      </c>
      <c r="C1826" s="154">
        <v>147908</v>
      </c>
      <c r="D1826" s="157">
        <v>44826</v>
      </c>
      <c r="E1826" s="158">
        <v>1124.0347999999999</v>
      </c>
      <c r="F1826" s="158">
        <v>1.7145999999999999</v>
      </c>
      <c r="G1826" s="158">
        <v>1.2276</v>
      </c>
      <c r="H1826" s="158">
        <v>3.3727999999999998</v>
      </c>
      <c r="I1826" s="158">
        <v>3.4073000000000002</v>
      </c>
      <c r="J1826" s="158">
        <v>4.7321999999999997</v>
      </c>
      <c r="K1826" s="158">
        <v>5.4250999999999996</v>
      </c>
      <c r="L1826" s="158">
        <v>4.2546999999999997</v>
      </c>
      <c r="M1826" s="158">
        <v>4.1844999999999999</v>
      </c>
      <c r="N1826" s="158">
        <v>3.9925999999999999</v>
      </c>
      <c r="O1826" s="158"/>
      <c r="P1826" s="158"/>
      <c r="Q1826" s="158">
        <v>4.5122</v>
      </c>
      <c r="R1826" s="158">
        <v>3.9676999999999998</v>
      </c>
      <c r="S1826" t="s">
        <v>1859</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1398</v>
      </c>
      <c r="B1827" s="154" t="s">
        <v>1414</v>
      </c>
      <c r="C1827" s="154">
        <v>147907</v>
      </c>
      <c r="D1827" s="157">
        <v>44826</v>
      </c>
      <c r="E1827" s="158">
        <v>1116.3330000000001</v>
      </c>
      <c r="F1827" s="158">
        <v>1.4550000000000001</v>
      </c>
      <c r="G1827" s="158">
        <v>0.97009999999999996</v>
      </c>
      <c r="H1827" s="158">
        <v>3.1150000000000002</v>
      </c>
      <c r="I1827" s="158">
        <v>3.1497000000000002</v>
      </c>
      <c r="J1827" s="158">
        <v>4.4739000000000004</v>
      </c>
      <c r="K1827" s="158">
        <v>5.1637000000000004</v>
      </c>
      <c r="L1827" s="158">
        <v>3.9908000000000001</v>
      </c>
      <c r="M1827" s="158">
        <v>3.9180000000000001</v>
      </c>
      <c r="N1827" s="158">
        <v>3.7239</v>
      </c>
      <c r="O1827" s="158"/>
      <c r="P1827" s="158"/>
      <c r="Q1827" s="158">
        <v>4.2413999999999996</v>
      </c>
      <c r="R1827" s="158">
        <v>3.6964000000000001</v>
      </c>
      <c r="S1827" t="s">
        <v>1859</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1398</v>
      </c>
      <c r="B1828" s="154" t="s">
        <v>1415</v>
      </c>
      <c r="C1828" s="154">
        <v>115092</v>
      </c>
      <c r="D1828" s="157">
        <v>44826</v>
      </c>
      <c r="E1828" s="158">
        <v>22.8446</v>
      </c>
      <c r="F1828" s="158">
        <v>-0.1598</v>
      </c>
      <c r="G1828" s="158">
        <v>-0.79879999999999995</v>
      </c>
      <c r="H1828" s="158">
        <v>1.8038000000000001</v>
      </c>
      <c r="I1828" s="158">
        <v>2.4331</v>
      </c>
      <c r="J1828" s="158">
        <v>4.0235000000000003</v>
      </c>
      <c r="K1828" s="158">
        <v>4.9283999999999999</v>
      </c>
      <c r="L1828" s="158">
        <v>4.0105000000000004</v>
      </c>
      <c r="M1828" s="158">
        <v>3.9958999999999998</v>
      </c>
      <c r="N1828" s="158">
        <v>3.8319999999999999</v>
      </c>
      <c r="O1828" s="158">
        <v>5.2203999999999997</v>
      </c>
      <c r="P1828" s="158">
        <v>6.1181999999999999</v>
      </c>
      <c r="Q1828" s="158">
        <v>7.5176999999999996</v>
      </c>
      <c r="R1828" s="158">
        <v>4.1524999999999999</v>
      </c>
      <c r="S1828" t="s">
        <v>1858</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1398</v>
      </c>
      <c r="B1829" s="154" t="s">
        <v>1416</v>
      </c>
      <c r="C1829" s="154">
        <v>120676</v>
      </c>
      <c r="D1829" s="157">
        <v>44826</v>
      </c>
      <c r="E1829" s="158">
        <v>24.419599999999999</v>
      </c>
      <c r="F1829" s="158">
        <v>0.2989</v>
      </c>
      <c r="G1829" s="158">
        <v>-0.3488</v>
      </c>
      <c r="H1829" s="158">
        <v>2.2644000000000002</v>
      </c>
      <c r="I1829" s="158">
        <v>2.9072</v>
      </c>
      <c r="J1829" s="158">
        <v>4.5011999999999999</v>
      </c>
      <c r="K1829" s="158">
        <v>5.4147999999999996</v>
      </c>
      <c r="L1829" s="158">
        <v>4.5003000000000002</v>
      </c>
      <c r="M1829" s="158">
        <v>4.5037000000000003</v>
      </c>
      <c r="N1829" s="158">
        <v>4.3518999999999997</v>
      </c>
      <c r="O1829" s="158">
        <v>5.8082000000000003</v>
      </c>
      <c r="P1829" s="158">
        <v>6.7192999999999996</v>
      </c>
      <c r="Q1829" s="158">
        <v>8.1568000000000005</v>
      </c>
      <c r="R1829" s="158">
        <v>4.7099000000000002</v>
      </c>
      <c r="S1829" t="s">
        <v>1858</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1398</v>
      </c>
      <c r="B1830" s="154" t="s">
        <v>1417</v>
      </c>
      <c r="C1830" s="154">
        <v>113251</v>
      </c>
      <c r="D1830" s="157">
        <v>44826</v>
      </c>
      <c r="E1830" s="158">
        <v>2296.8462</v>
      </c>
      <c r="F1830" s="158">
        <v>9.4999999999999998E-3</v>
      </c>
      <c r="G1830" s="158">
        <v>2.2961999999999998</v>
      </c>
      <c r="H1830" s="158">
        <v>3.3765999999999998</v>
      </c>
      <c r="I1830" s="158">
        <v>3.7602000000000002</v>
      </c>
      <c r="J1830" s="158">
        <v>4.6706000000000003</v>
      </c>
      <c r="K1830" s="158">
        <v>5.0284000000000004</v>
      </c>
      <c r="L1830" s="158">
        <v>4.0236999999999998</v>
      </c>
      <c r="M1830" s="158">
        <v>3.8645</v>
      </c>
      <c r="N1830" s="158">
        <v>4.3133999999999997</v>
      </c>
      <c r="O1830" s="158">
        <v>4.5968999999999998</v>
      </c>
      <c r="P1830" s="158">
        <v>5.4065000000000003</v>
      </c>
      <c r="Q1830" s="158">
        <v>7.1380999999999997</v>
      </c>
      <c r="R1830" s="158">
        <v>4.0590000000000002</v>
      </c>
      <c r="S1830" t="s">
        <v>1859</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1398</v>
      </c>
      <c r="B1831" s="154" t="s">
        <v>1418</v>
      </c>
      <c r="C1831" s="154">
        <v>118350</v>
      </c>
      <c r="D1831" s="157">
        <v>44826</v>
      </c>
      <c r="E1831" s="158">
        <v>2413.6048999999998</v>
      </c>
      <c r="F1831" s="158">
        <v>0.18</v>
      </c>
      <c r="G1831" s="158">
        <v>2.4664999999999999</v>
      </c>
      <c r="H1831" s="158">
        <v>3.5468999999999999</v>
      </c>
      <c r="I1831" s="158">
        <v>3.9304000000000001</v>
      </c>
      <c r="J1831" s="158">
        <v>4.8414000000000001</v>
      </c>
      <c r="K1831" s="158">
        <v>5.2028999999999996</v>
      </c>
      <c r="L1831" s="158">
        <v>4.2748999999999997</v>
      </c>
      <c r="M1831" s="158">
        <v>4.1430999999999996</v>
      </c>
      <c r="N1831" s="158">
        <v>4.6087999999999996</v>
      </c>
      <c r="O1831" s="158">
        <v>4.9547999999999996</v>
      </c>
      <c r="P1831" s="158">
        <v>5.9023000000000003</v>
      </c>
      <c r="Q1831" s="158">
        <v>7.2068000000000003</v>
      </c>
      <c r="R1831" s="158">
        <v>4.3777999999999997</v>
      </c>
      <c r="S1831" t="s">
        <v>1859</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1398</v>
      </c>
      <c r="B1832" s="154" t="s">
        <v>1419</v>
      </c>
      <c r="C1832" s="154">
        <v>144173</v>
      </c>
      <c r="D1832" s="157">
        <v>44826</v>
      </c>
      <c r="E1832" s="158">
        <v>12.6412</v>
      </c>
      <c r="F1832" s="158">
        <v>3.754</v>
      </c>
      <c r="G1832" s="158">
        <v>-1.3472999999999999</v>
      </c>
      <c r="H1832" s="158">
        <v>1.7743</v>
      </c>
      <c r="I1832" s="158">
        <v>2.3119999999999998</v>
      </c>
      <c r="J1832" s="158">
        <v>4.0937999999999999</v>
      </c>
      <c r="K1832" s="158">
        <v>5.1664000000000003</v>
      </c>
      <c r="L1832" s="158">
        <v>3.9891999999999999</v>
      </c>
      <c r="M1832" s="158">
        <v>4.0065</v>
      </c>
      <c r="N1832" s="158">
        <v>3.7976000000000001</v>
      </c>
      <c r="O1832" s="158">
        <v>4.6821000000000002</v>
      </c>
      <c r="P1832" s="158"/>
      <c r="Q1832" s="158">
        <v>5.7622</v>
      </c>
      <c r="R1832" s="158">
        <v>3.7164000000000001</v>
      </c>
      <c r="S1832" t="s">
        <v>1859</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1398</v>
      </c>
      <c r="B1833" s="154" t="s">
        <v>1420</v>
      </c>
      <c r="C1833" s="154">
        <v>144171</v>
      </c>
      <c r="D1833" s="157">
        <v>44826</v>
      </c>
      <c r="E1833" s="158">
        <v>12.553100000000001</v>
      </c>
      <c r="F1833" s="158">
        <v>3.7803</v>
      </c>
      <c r="G1833" s="158">
        <v>-1.5505</v>
      </c>
      <c r="H1833" s="158">
        <v>1.5789</v>
      </c>
      <c r="I1833" s="158">
        <v>2.141</v>
      </c>
      <c r="J1833" s="158">
        <v>3.9148000000000001</v>
      </c>
      <c r="K1833" s="158">
        <v>4.9859</v>
      </c>
      <c r="L1833" s="158">
        <v>3.8025000000000002</v>
      </c>
      <c r="M1833" s="158">
        <v>3.8138999999999998</v>
      </c>
      <c r="N1833" s="158">
        <v>3.6051000000000002</v>
      </c>
      <c r="O1833" s="158">
        <v>4.51</v>
      </c>
      <c r="P1833" s="158"/>
      <c r="Q1833" s="158">
        <v>5.5856000000000003</v>
      </c>
      <c r="R1833" s="158">
        <v>3.5377999999999998</v>
      </c>
      <c r="S1833" t="s">
        <v>1859</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1398</v>
      </c>
      <c r="B1834" s="154" t="s">
        <v>1421</v>
      </c>
      <c r="C1834" s="154">
        <v>116424</v>
      </c>
      <c r="D1834" s="157"/>
      <c r="E1834" s="158"/>
      <c r="F1834" s="158"/>
      <c r="G1834" s="158"/>
      <c r="H1834" s="158"/>
      <c r="I1834" s="158"/>
      <c r="J1834" s="158"/>
      <c r="K1834" s="158"/>
      <c r="L1834" s="158"/>
      <c r="M1834" s="158"/>
      <c r="N1834" s="158"/>
      <c r="O1834" s="158"/>
      <c r="P1834" s="158"/>
      <c r="Q1834" s="158"/>
      <c r="R1834" s="158"/>
      <c r="S1834" t="s">
        <v>1859</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1398</v>
      </c>
      <c r="B1835" s="154" t="s">
        <v>1422</v>
      </c>
      <c r="C1835" s="154">
        <v>119143</v>
      </c>
      <c r="D1835" s="157"/>
      <c r="E1835" s="158"/>
      <c r="F1835" s="158"/>
      <c r="G1835" s="158"/>
      <c r="H1835" s="158"/>
      <c r="I1835" s="158"/>
      <c r="J1835" s="158"/>
      <c r="K1835" s="158"/>
      <c r="L1835" s="158"/>
      <c r="M1835" s="158"/>
      <c r="N1835" s="158"/>
      <c r="O1835" s="158"/>
      <c r="P1835" s="158"/>
      <c r="Q1835" s="158"/>
      <c r="R1835" s="158"/>
      <c r="S1835" t="s">
        <v>1859</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1398</v>
      </c>
      <c r="B1836" s="154" t="s">
        <v>1423</v>
      </c>
      <c r="C1836" s="154">
        <v>114359</v>
      </c>
      <c r="D1836" s="157">
        <v>44826</v>
      </c>
      <c r="E1836" s="158">
        <v>2234.2465000000002</v>
      </c>
      <c r="F1836" s="158">
        <v>3.3378999999999999</v>
      </c>
      <c r="G1836" s="158">
        <v>-2.3313000000000001</v>
      </c>
      <c r="H1836" s="158">
        <v>1.1849000000000001</v>
      </c>
      <c r="I1836" s="158">
        <v>1.8032999999999999</v>
      </c>
      <c r="J1836" s="158">
        <v>3.6673</v>
      </c>
      <c r="K1836" s="158">
        <v>4.6308999999999996</v>
      </c>
      <c r="L1836" s="158">
        <v>3.5381</v>
      </c>
      <c r="M1836" s="158">
        <v>3.5322</v>
      </c>
      <c r="N1836" s="158">
        <v>3.2904</v>
      </c>
      <c r="O1836" s="158">
        <v>4.1246</v>
      </c>
      <c r="P1836" s="158">
        <v>5.4001999999999999</v>
      </c>
      <c r="Q1836" s="158">
        <v>7.0892999999999997</v>
      </c>
      <c r="R1836" s="158">
        <v>3.2757000000000001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1398</v>
      </c>
      <c r="B1837" s="154" t="s">
        <v>1424</v>
      </c>
      <c r="C1837" s="154">
        <v>120541</v>
      </c>
      <c r="D1837" s="157">
        <v>44826</v>
      </c>
      <c r="E1837" s="158">
        <v>2353.7165</v>
      </c>
      <c r="F1837" s="158">
        <v>3.9874000000000001</v>
      </c>
      <c r="G1837" s="158">
        <v>-1.6813</v>
      </c>
      <c r="H1837" s="158">
        <v>1.8351999999999999</v>
      </c>
      <c r="I1837" s="158">
        <v>2.4539</v>
      </c>
      <c r="J1837" s="158">
        <v>4.3198999999999996</v>
      </c>
      <c r="K1837" s="158">
        <v>5.2892000000000001</v>
      </c>
      <c r="L1837" s="158">
        <v>4.2023000000000001</v>
      </c>
      <c r="M1837" s="158">
        <v>4.1993999999999998</v>
      </c>
      <c r="N1837" s="158">
        <v>3.9626999999999999</v>
      </c>
      <c r="O1837" s="158">
        <v>4.7840999999999996</v>
      </c>
      <c r="P1837" s="158">
        <v>6.0113000000000003</v>
      </c>
      <c r="Q1837" s="158">
        <v>7.3639999999999999</v>
      </c>
      <c r="R1837" s="158">
        <v>3.9485999999999999</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1398</v>
      </c>
      <c r="B1838" s="154" t="s">
        <v>1425</v>
      </c>
      <c r="C1838" s="154">
        <v>104271</v>
      </c>
      <c r="D1838" s="157"/>
      <c r="E1838" s="158"/>
      <c r="F1838" s="158"/>
      <c r="G1838" s="158"/>
      <c r="H1838" s="158"/>
      <c r="I1838" s="158"/>
      <c r="J1838" s="158"/>
      <c r="K1838" s="158"/>
      <c r="L1838" s="158"/>
      <c r="M1838" s="158"/>
      <c r="N1838" s="158"/>
      <c r="O1838" s="158"/>
      <c r="P1838" s="158"/>
      <c r="Q1838" s="158"/>
      <c r="R1838" s="158"/>
      <c r="S1838" t="s">
        <v>1859</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1398</v>
      </c>
      <c r="B1839" s="154" t="s">
        <v>1426</v>
      </c>
      <c r="C1839" s="154">
        <v>120458</v>
      </c>
      <c r="D1839" s="157"/>
      <c r="E1839" s="158"/>
      <c r="F1839" s="158"/>
      <c r="G1839" s="158"/>
      <c r="H1839" s="158"/>
      <c r="I1839" s="158"/>
      <c r="J1839" s="158"/>
      <c r="K1839" s="158"/>
      <c r="L1839" s="158"/>
      <c r="M1839" s="158"/>
      <c r="N1839" s="158"/>
      <c r="O1839" s="158"/>
      <c r="P1839" s="158"/>
      <c r="Q1839" s="158"/>
      <c r="R1839" s="158"/>
      <c r="S1839" t="s">
        <v>1859</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1398</v>
      </c>
      <c r="B1840" s="154" t="s">
        <v>1427</v>
      </c>
      <c r="C1840" s="154">
        <v>102591</v>
      </c>
      <c r="D1840" s="157">
        <v>44826</v>
      </c>
      <c r="E1840" s="158">
        <v>35.5242</v>
      </c>
      <c r="F1840" s="158">
        <v>-2.0548000000000002</v>
      </c>
      <c r="G1840" s="158">
        <v>-2.7050999999999998</v>
      </c>
      <c r="H1840" s="158">
        <v>1.2185999999999999</v>
      </c>
      <c r="I1840" s="158">
        <v>1.667</v>
      </c>
      <c r="J1840" s="158">
        <v>3.8607</v>
      </c>
      <c r="K1840" s="158">
        <v>4.8038999999999996</v>
      </c>
      <c r="L1840" s="158">
        <v>3.9601000000000002</v>
      </c>
      <c r="M1840" s="158">
        <v>3.9062000000000001</v>
      </c>
      <c r="N1840" s="158">
        <v>3.6543000000000001</v>
      </c>
      <c r="O1840" s="158">
        <v>4.5757000000000003</v>
      </c>
      <c r="P1840" s="158">
        <v>5.7081999999999997</v>
      </c>
      <c r="Q1840" s="158">
        <v>7.2460000000000004</v>
      </c>
      <c r="R1840" s="158">
        <v>3.5855000000000001</v>
      </c>
      <c r="S1840" t="s">
        <v>1859</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1398</v>
      </c>
      <c r="B1841" s="154" t="s">
        <v>1428</v>
      </c>
      <c r="C1841" s="154">
        <v>119750</v>
      </c>
      <c r="D1841" s="157">
        <v>44826</v>
      </c>
      <c r="E1841" s="158">
        <v>36.760100000000001</v>
      </c>
      <c r="F1841" s="158">
        <v>-1.5886</v>
      </c>
      <c r="G1841" s="158">
        <v>-2.2502</v>
      </c>
      <c r="H1841" s="158">
        <v>1.6600999999999999</v>
      </c>
      <c r="I1841" s="158">
        <v>2.1080999999999999</v>
      </c>
      <c r="J1841" s="158">
        <v>4.3011999999999997</v>
      </c>
      <c r="K1841" s="158">
        <v>5.2489999999999997</v>
      </c>
      <c r="L1841" s="158">
        <v>4.3939000000000004</v>
      </c>
      <c r="M1841" s="158">
        <v>4.3394000000000004</v>
      </c>
      <c r="N1841" s="158">
        <v>4.0959000000000003</v>
      </c>
      <c r="O1841" s="158">
        <v>5.0319000000000003</v>
      </c>
      <c r="P1841" s="158">
        <v>6.1398999999999999</v>
      </c>
      <c r="Q1841" s="158">
        <v>7.4425999999999997</v>
      </c>
      <c r="R1841" s="158">
        <v>4.0346000000000002</v>
      </c>
      <c r="S1841" t="s">
        <v>1859</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1398</v>
      </c>
      <c r="B1842" s="154" t="s">
        <v>1429</v>
      </c>
      <c r="C1842" s="154">
        <v>112423</v>
      </c>
      <c r="D1842" s="157">
        <v>44826</v>
      </c>
      <c r="E1842" s="158">
        <v>36.084499999999998</v>
      </c>
      <c r="F1842" s="158">
        <v>0.50580000000000003</v>
      </c>
      <c r="G1842" s="158">
        <v>-1.18</v>
      </c>
      <c r="H1842" s="158">
        <v>1.8936999999999999</v>
      </c>
      <c r="I1842" s="158">
        <v>2.4588999999999999</v>
      </c>
      <c r="J1842" s="158">
        <v>4.0271999999999997</v>
      </c>
      <c r="K1842" s="158">
        <v>4.8737000000000004</v>
      </c>
      <c r="L1842" s="158">
        <v>3.9317000000000002</v>
      </c>
      <c r="M1842" s="158">
        <v>3.9089999999999998</v>
      </c>
      <c r="N1842" s="158">
        <v>3.7164000000000001</v>
      </c>
      <c r="O1842" s="158">
        <v>4.4817</v>
      </c>
      <c r="P1842" s="158">
        <v>5.6332000000000004</v>
      </c>
      <c r="Q1842" s="158">
        <v>3.8298000000000001</v>
      </c>
      <c r="R1842" s="158">
        <v>3.5996000000000001</v>
      </c>
      <c r="S1842" t="s">
        <v>1859</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1398</v>
      </c>
      <c r="B1843" s="154" t="s">
        <v>1430</v>
      </c>
      <c r="C1843" s="154">
        <v>119849</v>
      </c>
      <c r="D1843" s="157">
        <v>44826</v>
      </c>
      <c r="E1843" s="158">
        <v>37.082900000000002</v>
      </c>
      <c r="F1843" s="158">
        <v>0.59060000000000001</v>
      </c>
      <c r="G1843" s="158">
        <v>-1.0169999999999999</v>
      </c>
      <c r="H1843" s="158">
        <v>2.0537000000000001</v>
      </c>
      <c r="I1843" s="158">
        <v>2.6179999999999999</v>
      </c>
      <c r="J1843" s="158">
        <v>4.1868999999999996</v>
      </c>
      <c r="K1843" s="158">
        <v>5.0358999999999998</v>
      </c>
      <c r="L1843" s="158">
        <v>4.0948000000000002</v>
      </c>
      <c r="M1843" s="158">
        <v>4.0738000000000003</v>
      </c>
      <c r="N1843" s="158">
        <v>3.8826999999999998</v>
      </c>
      <c r="O1843" s="158">
        <v>4.6997</v>
      </c>
      <c r="P1843" s="158">
        <v>5.9042000000000003</v>
      </c>
      <c r="Q1843" s="158">
        <v>7.3628999999999998</v>
      </c>
      <c r="R1843" s="158">
        <v>3.7654000000000001</v>
      </c>
      <c r="S1843" t="s">
        <v>1859</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1398</v>
      </c>
      <c r="B1844" s="154" t="s">
        <v>1431</v>
      </c>
      <c r="C1844" s="154">
        <v>147772</v>
      </c>
      <c r="D1844" s="157">
        <v>44826</v>
      </c>
      <c r="E1844" s="158">
        <v>1116.8720000000001</v>
      </c>
      <c r="F1844" s="158">
        <v>1.0785</v>
      </c>
      <c r="G1844" s="158">
        <v>-1.306</v>
      </c>
      <c r="H1844" s="158">
        <v>2.1488999999999998</v>
      </c>
      <c r="I1844" s="158">
        <v>2.6844000000000001</v>
      </c>
      <c r="J1844" s="158">
        <v>3.9495</v>
      </c>
      <c r="K1844" s="158">
        <v>4.8543000000000003</v>
      </c>
      <c r="L1844" s="158">
        <v>4.04</v>
      </c>
      <c r="M1844" s="158">
        <v>3.8252000000000002</v>
      </c>
      <c r="N1844" s="158">
        <v>3.6861000000000002</v>
      </c>
      <c r="O1844" s="158"/>
      <c r="P1844" s="158"/>
      <c r="Q1844" s="158">
        <v>3.9946000000000002</v>
      </c>
      <c r="R1844" s="158">
        <v>3.6046999999999998</v>
      </c>
      <c r="S1844" t="s">
        <v>1859</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1398</v>
      </c>
      <c r="B1845" s="154" t="s">
        <v>1432</v>
      </c>
      <c r="C1845" s="154">
        <v>147770</v>
      </c>
      <c r="D1845" s="157">
        <v>44826</v>
      </c>
      <c r="E1845" s="158">
        <v>1109.944</v>
      </c>
      <c r="F1845" s="158">
        <v>0.878</v>
      </c>
      <c r="G1845" s="158">
        <v>-1.5069999999999999</v>
      </c>
      <c r="H1845" s="158">
        <v>1.9483999999999999</v>
      </c>
      <c r="I1845" s="158">
        <v>2.4842</v>
      </c>
      <c r="J1845" s="158">
        <v>3.7492999999999999</v>
      </c>
      <c r="K1845" s="158">
        <v>4.6506999999999996</v>
      </c>
      <c r="L1845" s="158">
        <v>3.8292000000000002</v>
      </c>
      <c r="M1845" s="158">
        <v>3.6145</v>
      </c>
      <c r="N1845" s="158">
        <v>3.4756999999999998</v>
      </c>
      <c r="O1845" s="158"/>
      <c r="P1845" s="158"/>
      <c r="Q1845" s="158">
        <v>3.7656000000000001</v>
      </c>
      <c r="R1845" s="158">
        <v>3.3990999999999998</v>
      </c>
      <c r="S1845" t="s">
        <v>1859</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1398</v>
      </c>
      <c r="B1846" s="154" t="s">
        <v>1433</v>
      </c>
      <c r="C1846" s="154">
        <v>147731</v>
      </c>
      <c r="D1846" s="157">
        <v>44826</v>
      </c>
      <c r="E1846" s="158">
        <v>1152.1004</v>
      </c>
      <c r="F1846" s="158">
        <v>1.3718999999999999</v>
      </c>
      <c r="G1846" s="158">
        <v>0.30520000000000003</v>
      </c>
      <c r="H1846" s="158">
        <v>2.5421</v>
      </c>
      <c r="I1846" s="158">
        <v>3.1692999999999998</v>
      </c>
      <c r="J1846" s="158">
        <v>4.5481999999999996</v>
      </c>
      <c r="K1846" s="158">
        <v>5.3468</v>
      </c>
      <c r="L1846" s="158">
        <v>4.2575000000000003</v>
      </c>
      <c r="M1846" s="158">
        <v>4.1624999999999996</v>
      </c>
      <c r="N1846" s="158">
        <v>3.9803000000000002</v>
      </c>
      <c r="O1846" s="158"/>
      <c r="P1846" s="158"/>
      <c r="Q1846" s="158">
        <v>4.9436</v>
      </c>
      <c r="R1846" s="158">
        <v>3.9870000000000001</v>
      </c>
      <c r="S1846" t="s">
        <v>1859</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1398</v>
      </c>
      <c r="B1847" s="154" t="s">
        <v>1434</v>
      </c>
      <c r="C1847" s="154">
        <v>147734</v>
      </c>
      <c r="D1847" s="157">
        <v>44826</v>
      </c>
      <c r="E1847" s="158">
        <v>1137.9808</v>
      </c>
      <c r="F1847" s="158">
        <v>0.9526</v>
      </c>
      <c r="G1847" s="158">
        <v>-0.1144</v>
      </c>
      <c r="H1847" s="158">
        <v>2.1219000000000001</v>
      </c>
      <c r="I1847" s="158">
        <v>2.7488999999999999</v>
      </c>
      <c r="J1847" s="158">
        <v>4.1266999999999996</v>
      </c>
      <c r="K1847" s="158">
        <v>4.9208999999999996</v>
      </c>
      <c r="L1847" s="158">
        <v>3.8287</v>
      </c>
      <c r="M1847" s="158">
        <v>3.7299000000000002</v>
      </c>
      <c r="N1847" s="158">
        <v>3.5466000000000002</v>
      </c>
      <c r="O1847" s="158"/>
      <c r="P1847" s="158"/>
      <c r="Q1847" s="158">
        <v>4.5034999999999998</v>
      </c>
      <c r="R1847" s="158">
        <v>3.5522</v>
      </c>
      <c r="S1847" t="s">
        <v>1859</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1398</v>
      </c>
      <c r="B1848" s="154" t="s">
        <v>1827</v>
      </c>
      <c r="C1848" s="154">
        <v>148529</v>
      </c>
      <c r="D1848" s="157">
        <v>44826</v>
      </c>
      <c r="E1848" s="158">
        <v>1078.8614</v>
      </c>
      <c r="F1848" s="158">
        <v>-0.25369999999999998</v>
      </c>
      <c r="G1848" s="158">
        <v>-0.80969999999999998</v>
      </c>
      <c r="H1848" s="158">
        <v>2.0916999999999999</v>
      </c>
      <c r="I1848" s="158">
        <v>2.6720999999999999</v>
      </c>
      <c r="J1848" s="158">
        <v>4.3239999999999998</v>
      </c>
      <c r="K1848" s="158">
        <v>5.077</v>
      </c>
      <c r="L1848" s="158">
        <v>4.3631000000000002</v>
      </c>
      <c r="M1848" s="158">
        <v>4.2792000000000003</v>
      </c>
      <c r="N1848" s="158">
        <v>4.1007999999999996</v>
      </c>
      <c r="O1848" s="158"/>
      <c r="P1848" s="158"/>
      <c r="Q1848" s="158">
        <v>3.9510000000000001</v>
      </c>
      <c r="R1848" s="158"/>
      <c r="S1848" t="s">
        <v>1859</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1398</v>
      </c>
      <c r="B1849" s="154" t="s">
        <v>1828</v>
      </c>
      <c r="C1849" s="154">
        <v>148530</v>
      </c>
      <c r="D1849" s="157">
        <v>44826</v>
      </c>
      <c r="E1849" s="158">
        <v>1074.192</v>
      </c>
      <c r="F1849" s="158">
        <v>-0.44850000000000001</v>
      </c>
      <c r="G1849" s="158">
        <v>-1.0023</v>
      </c>
      <c r="H1849" s="158">
        <v>1.8976999999999999</v>
      </c>
      <c r="I1849" s="158">
        <v>2.4784999999999999</v>
      </c>
      <c r="J1849" s="158">
        <v>4.1313000000000004</v>
      </c>
      <c r="K1849" s="158">
        <v>4.8898999999999999</v>
      </c>
      <c r="L1849" s="158">
        <v>4.1710000000000003</v>
      </c>
      <c r="M1849" s="158">
        <v>4.0849000000000002</v>
      </c>
      <c r="N1849" s="158">
        <v>3.899</v>
      </c>
      <c r="O1849" s="158"/>
      <c r="P1849" s="158"/>
      <c r="Q1849" s="158">
        <v>3.7210999999999999</v>
      </c>
      <c r="R1849" s="158"/>
      <c r="S1849" t="s">
        <v>1859</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1398</v>
      </c>
      <c r="B1850" s="154" t="s">
        <v>1435</v>
      </c>
      <c r="C1850" s="154">
        <v>124234</v>
      </c>
      <c r="D1850" s="157">
        <v>44826</v>
      </c>
      <c r="E1850" s="158">
        <v>14.648199999999999</v>
      </c>
      <c r="F1850" s="158">
        <v>4.2365000000000004</v>
      </c>
      <c r="G1850" s="158">
        <v>0.4153</v>
      </c>
      <c r="H1850" s="158">
        <v>3.2057000000000002</v>
      </c>
      <c r="I1850" s="158">
        <v>3.3860999999999999</v>
      </c>
      <c r="J1850" s="158">
        <v>4.1299000000000001</v>
      </c>
      <c r="K1850" s="158">
        <v>4.4394999999999998</v>
      </c>
      <c r="L1850" s="158">
        <v>3.6745000000000001</v>
      </c>
      <c r="M1850" s="158">
        <v>3.5190000000000001</v>
      </c>
      <c r="N1850" s="158">
        <v>3.3653</v>
      </c>
      <c r="O1850" s="158">
        <v>3.8616999999999999</v>
      </c>
      <c r="P1850" s="158">
        <v>1.8815</v>
      </c>
      <c r="Q1850" s="158">
        <v>4.3086000000000002</v>
      </c>
      <c r="R1850" s="158">
        <v>3.3464999999999998</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1398</v>
      </c>
      <c r="B1851" s="154" t="s">
        <v>1436</v>
      </c>
      <c r="C1851" s="154">
        <v>124233</v>
      </c>
      <c r="D1851" s="157">
        <v>44826</v>
      </c>
      <c r="E1851" s="158">
        <v>14.0839</v>
      </c>
      <c r="F1851" s="158">
        <v>3.6286</v>
      </c>
      <c r="G1851" s="158">
        <v>-8.6400000000000005E-2</v>
      </c>
      <c r="H1851" s="158">
        <v>2.7040999999999999</v>
      </c>
      <c r="I1851" s="158">
        <v>2.891</v>
      </c>
      <c r="J1851" s="158">
        <v>3.6395</v>
      </c>
      <c r="K1851" s="158">
        <v>3.9430999999999998</v>
      </c>
      <c r="L1851" s="158">
        <v>3.1667000000000001</v>
      </c>
      <c r="M1851" s="158">
        <v>3.01</v>
      </c>
      <c r="N1851" s="158">
        <v>2.8052000000000001</v>
      </c>
      <c r="O1851" s="158">
        <v>3.4721000000000002</v>
      </c>
      <c r="P1851" s="158">
        <v>1.5544</v>
      </c>
      <c r="Q1851" s="158">
        <v>3.8567</v>
      </c>
      <c r="R1851" s="158">
        <v>2.7635000000000001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1398</v>
      </c>
      <c r="B1852" s="154" t="s">
        <v>1876</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1398</v>
      </c>
      <c r="B1853" s="154" t="s">
        <v>1877</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1398</v>
      </c>
      <c r="B1854" s="154" t="s">
        <v>1437</v>
      </c>
      <c r="C1854" s="154">
        <v>143493</v>
      </c>
      <c r="D1854" s="157">
        <v>44826</v>
      </c>
      <c r="E1854" s="158">
        <v>3343.2730000000001</v>
      </c>
      <c r="F1854" s="158">
        <v>10.732799999999999</v>
      </c>
      <c r="G1854" s="158">
        <v>-2.1656</v>
      </c>
      <c r="H1854" s="158">
        <v>1.9678</v>
      </c>
      <c r="I1854" s="158">
        <v>2.4241999999999999</v>
      </c>
      <c r="J1854" s="158">
        <v>4.0149999999999997</v>
      </c>
      <c r="K1854" s="158">
        <v>5.0475000000000003</v>
      </c>
      <c r="L1854" s="158">
        <v>4.0884</v>
      </c>
      <c r="M1854" s="158">
        <v>4.1730999999999998</v>
      </c>
      <c r="N1854" s="158">
        <v>3.9862000000000002</v>
      </c>
      <c r="O1854" s="158">
        <v>5.6668000000000003</v>
      </c>
      <c r="P1854" s="158">
        <v>5.0457999999999998</v>
      </c>
      <c r="Q1854" s="158">
        <v>5.9718999999999998</v>
      </c>
      <c r="R1854" s="158">
        <v>6.2592999999999996</v>
      </c>
      <c r="S1854" t="s">
        <v>1859</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1398</v>
      </c>
      <c r="B1855" s="154" t="s">
        <v>1438</v>
      </c>
      <c r="C1855" s="154">
        <v>143494</v>
      </c>
      <c r="D1855" s="157">
        <v>44826</v>
      </c>
      <c r="E1855" s="158">
        <v>3610.0324000000001</v>
      </c>
      <c r="F1855" s="158">
        <v>11.533899999999999</v>
      </c>
      <c r="G1855" s="158">
        <v>-1.3651</v>
      </c>
      <c r="H1855" s="158">
        <v>2.7690999999999999</v>
      </c>
      <c r="I1855" s="158">
        <v>3.2261000000000002</v>
      </c>
      <c r="J1855" s="158">
        <v>4.8188000000000004</v>
      </c>
      <c r="K1855" s="158">
        <v>5.8590999999999998</v>
      </c>
      <c r="L1855" s="158">
        <v>4.9063999999999997</v>
      </c>
      <c r="M1855" s="158">
        <v>5.0004999999999997</v>
      </c>
      <c r="N1855" s="158">
        <v>4.8383000000000003</v>
      </c>
      <c r="O1855" s="158">
        <v>6.5144000000000002</v>
      </c>
      <c r="P1855" s="158">
        <v>5.9061000000000003</v>
      </c>
      <c r="Q1855" s="158">
        <v>7.0868000000000002</v>
      </c>
      <c r="R1855" s="158">
        <v>7.1246999999999998</v>
      </c>
      <c r="S1855" t="s">
        <v>1859</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1398</v>
      </c>
      <c r="B1856" s="154" t="s">
        <v>1439</v>
      </c>
      <c r="C1856" s="154">
        <v>147674</v>
      </c>
      <c r="D1856" s="157"/>
      <c r="E1856" s="158"/>
      <c r="F1856" s="158"/>
      <c r="G1856" s="158"/>
      <c r="H1856" s="158"/>
      <c r="I1856" s="158"/>
      <c r="J1856" s="158"/>
      <c r="K1856" s="158"/>
      <c r="L1856" s="158"/>
      <c r="M1856" s="158"/>
      <c r="N1856" s="158"/>
      <c r="O1856" s="158"/>
      <c r="P1856" s="158"/>
      <c r="Q1856" s="158"/>
      <c r="R1856" s="158"/>
      <c r="S1856" t="s">
        <v>1859</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1398</v>
      </c>
      <c r="B1857" s="154" t="s">
        <v>1440</v>
      </c>
      <c r="C1857" s="154">
        <v>147675</v>
      </c>
      <c r="D1857" s="157"/>
      <c r="E1857" s="158"/>
      <c r="F1857" s="158"/>
      <c r="G1857" s="158"/>
      <c r="H1857" s="158"/>
      <c r="I1857" s="158"/>
      <c r="J1857" s="158"/>
      <c r="K1857" s="158"/>
      <c r="L1857" s="158"/>
      <c r="M1857" s="158"/>
      <c r="N1857" s="158"/>
      <c r="O1857" s="158"/>
      <c r="P1857" s="158"/>
      <c r="Q1857" s="158"/>
      <c r="R1857" s="158"/>
      <c r="S1857" t="s">
        <v>1859</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1398</v>
      </c>
      <c r="B1858" s="154" t="s">
        <v>1945</v>
      </c>
      <c r="C1858" s="154">
        <v>138343</v>
      </c>
      <c r="D1858" s="157">
        <v>44826</v>
      </c>
      <c r="E1858" s="158">
        <v>28.465699999999998</v>
      </c>
      <c r="F1858" s="158">
        <v>2.3081999999999998</v>
      </c>
      <c r="G1858" s="158">
        <v>-0.12820000000000001</v>
      </c>
      <c r="H1858" s="158">
        <v>2.2357</v>
      </c>
      <c r="I1858" s="158">
        <v>2.6863000000000001</v>
      </c>
      <c r="J1858" s="158">
        <v>3.9550999999999998</v>
      </c>
      <c r="K1858" s="158">
        <v>4.6005000000000003</v>
      </c>
      <c r="L1858" s="158">
        <v>3.7961</v>
      </c>
      <c r="M1858" s="158">
        <v>3.7303000000000002</v>
      </c>
      <c r="N1858" s="158">
        <v>3.5064000000000002</v>
      </c>
      <c r="O1858" s="158">
        <v>17.917899999999999</v>
      </c>
      <c r="P1858" s="158">
        <v>6.9229000000000003</v>
      </c>
      <c r="Q1858" s="158">
        <v>7.6299000000000001</v>
      </c>
      <c r="R1858" s="158">
        <v>3.5457000000000001</v>
      </c>
      <c r="S1858" t="s">
        <v>1859</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1398</v>
      </c>
      <c r="B1859" s="154" t="s">
        <v>1946</v>
      </c>
      <c r="C1859" s="154">
        <v>138358</v>
      </c>
      <c r="D1859" s="157">
        <v>44826</v>
      </c>
      <c r="E1859" s="158">
        <v>29.237500000000001</v>
      </c>
      <c r="F1859" s="158">
        <v>2.8715000000000002</v>
      </c>
      <c r="G1859" s="158">
        <v>0.54100000000000004</v>
      </c>
      <c r="H1859" s="158">
        <v>2.8729</v>
      </c>
      <c r="I1859" s="158">
        <v>3.3302999999999998</v>
      </c>
      <c r="J1859" s="158">
        <v>4.5885999999999996</v>
      </c>
      <c r="K1859" s="158">
        <v>5.2285000000000004</v>
      </c>
      <c r="L1859" s="158">
        <v>4.3948</v>
      </c>
      <c r="M1859" s="158">
        <v>4.3297999999999996</v>
      </c>
      <c r="N1859" s="158">
        <v>4.0810000000000004</v>
      </c>
      <c r="O1859" s="158">
        <v>18.5001</v>
      </c>
      <c r="P1859" s="158">
        <v>7.2751999999999999</v>
      </c>
      <c r="Q1859" s="158">
        <v>8.1641999999999992</v>
      </c>
      <c r="R1859" s="158">
        <v>4.0715000000000003</v>
      </c>
      <c r="S1859" t="s">
        <v>1859</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1398</v>
      </c>
      <c r="B1860" s="154" t="s">
        <v>1441</v>
      </c>
      <c r="C1860" s="154">
        <v>119828</v>
      </c>
      <c r="D1860" s="157">
        <v>44826</v>
      </c>
      <c r="E1860" s="158">
        <v>4986.2424000000001</v>
      </c>
      <c r="F1860" s="158">
        <v>1.262</v>
      </c>
      <c r="G1860" s="158">
        <v>-1.8846000000000001</v>
      </c>
      <c r="H1860" s="158">
        <v>1.44</v>
      </c>
      <c r="I1860" s="158">
        <v>2.3157999999999999</v>
      </c>
      <c r="J1860" s="158">
        <v>4.2198000000000002</v>
      </c>
      <c r="K1860" s="158">
        <v>5.2142999999999997</v>
      </c>
      <c r="L1860" s="158">
        <v>3.9434999999999998</v>
      </c>
      <c r="M1860" s="158">
        <v>4.0141</v>
      </c>
      <c r="N1860" s="158">
        <v>3.8376000000000001</v>
      </c>
      <c r="O1860" s="158">
        <v>4.8278999999999996</v>
      </c>
      <c r="P1860" s="158">
        <v>6.0792000000000002</v>
      </c>
      <c r="Q1860" s="158">
        <v>7.1825000000000001</v>
      </c>
      <c r="R1860" s="158">
        <v>3.8338000000000001</v>
      </c>
      <c r="S1860" t="s">
        <v>1859</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1398</v>
      </c>
      <c r="B1861" s="154" t="s">
        <v>1442</v>
      </c>
      <c r="C1861" s="154">
        <v>100641</v>
      </c>
      <c r="D1861" s="157">
        <v>44826</v>
      </c>
      <c r="E1861" s="158">
        <v>4929.6032999999998</v>
      </c>
      <c r="F1861" s="158">
        <v>1.0825</v>
      </c>
      <c r="G1861" s="158">
        <v>-2.0634999999999999</v>
      </c>
      <c r="H1861" s="158">
        <v>1.2602</v>
      </c>
      <c r="I1861" s="158">
        <v>2.1358999999999999</v>
      </c>
      <c r="J1861" s="158">
        <v>4.0349000000000004</v>
      </c>
      <c r="K1861" s="158">
        <v>5.0308000000000002</v>
      </c>
      <c r="L1861" s="158">
        <v>3.7591000000000001</v>
      </c>
      <c r="M1861" s="158">
        <v>3.8290000000000002</v>
      </c>
      <c r="N1861" s="158">
        <v>3.6509</v>
      </c>
      <c r="O1861" s="158">
        <v>4.6449999999999996</v>
      </c>
      <c r="P1861" s="158">
        <v>5.915</v>
      </c>
      <c r="Q1861" s="158">
        <v>7.0670999999999999</v>
      </c>
      <c r="R1861" s="158">
        <v>3.6473</v>
      </c>
      <c r="S1861" t="s">
        <v>1859</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1398</v>
      </c>
      <c r="B1862" s="154" t="s">
        <v>1925</v>
      </c>
      <c r="C1862" s="154">
        <v>149535</v>
      </c>
      <c r="D1862" s="157">
        <v>44826</v>
      </c>
      <c r="E1862" s="158">
        <v>2270.3532</v>
      </c>
      <c r="F1862" s="158">
        <v>2.0998000000000001</v>
      </c>
      <c r="G1862" s="158">
        <v>0.40510000000000002</v>
      </c>
      <c r="H1862" s="158">
        <v>2.0992999999999999</v>
      </c>
      <c r="I1862" s="158">
        <v>2.5240999999999998</v>
      </c>
      <c r="J1862" s="158">
        <v>3.5116000000000001</v>
      </c>
      <c r="K1862" s="158">
        <v>4.0408999999999997</v>
      </c>
      <c r="L1862" s="158">
        <v>3.2218</v>
      </c>
      <c r="M1862" s="158">
        <v>3.0947</v>
      </c>
      <c r="N1862" s="158">
        <v>2.9262000000000001</v>
      </c>
      <c r="O1862" s="158">
        <v>3.4832999999999998</v>
      </c>
      <c r="P1862" s="158">
        <v>3.6215000000000002</v>
      </c>
      <c r="Q1862" s="158">
        <v>5.7182000000000004</v>
      </c>
      <c r="R1862" s="158">
        <v>2.8767</v>
      </c>
      <c r="S1862" t="s">
        <v>1859</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1398</v>
      </c>
      <c r="B1863" s="154" t="s">
        <v>1926</v>
      </c>
      <c r="C1863" s="154">
        <v>149539</v>
      </c>
      <c r="D1863" s="157">
        <v>44826</v>
      </c>
      <c r="E1863" s="158">
        <v>2393.6304</v>
      </c>
      <c r="F1863" s="158">
        <v>3.3641999999999999</v>
      </c>
      <c r="G1863" s="158">
        <v>1.6658999999999999</v>
      </c>
      <c r="H1863" s="158">
        <v>3.3597000000000001</v>
      </c>
      <c r="I1863" s="158">
        <v>3.7850000000000001</v>
      </c>
      <c r="J1863" s="158">
        <v>4.7751999999999999</v>
      </c>
      <c r="K1863" s="158">
        <v>5.3152999999999997</v>
      </c>
      <c r="L1863" s="158">
        <v>4.484</v>
      </c>
      <c r="M1863" s="158">
        <v>4.3494000000000002</v>
      </c>
      <c r="N1863" s="158">
        <v>4.0799000000000003</v>
      </c>
      <c r="O1863" s="158">
        <v>4.4347000000000003</v>
      </c>
      <c r="P1863" s="158">
        <v>4.5362999999999998</v>
      </c>
      <c r="Q1863" s="158">
        <v>6.5942999999999996</v>
      </c>
      <c r="R1863" s="158">
        <v>3.8702999999999999</v>
      </c>
      <c r="S1863" t="s">
        <v>1859</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1398</v>
      </c>
      <c r="B1864" s="154" t="s">
        <v>1443</v>
      </c>
      <c r="C1864" s="154">
        <v>147440</v>
      </c>
      <c r="D1864" s="157"/>
      <c r="E1864" s="158"/>
      <c r="F1864" s="158"/>
      <c r="G1864" s="158"/>
      <c r="H1864" s="158"/>
      <c r="I1864" s="158"/>
      <c r="J1864" s="158"/>
      <c r="K1864" s="158"/>
      <c r="L1864" s="158"/>
      <c r="M1864" s="158"/>
      <c r="N1864" s="158"/>
      <c r="O1864" s="158"/>
      <c r="P1864" s="158"/>
      <c r="Q1864" s="158"/>
      <c r="R1864" s="158"/>
      <c r="S1864" t="s">
        <v>1859</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1398</v>
      </c>
      <c r="B1865" s="154" t="s">
        <v>1444</v>
      </c>
      <c r="C1865" s="154">
        <v>147425</v>
      </c>
      <c r="D1865" s="157"/>
      <c r="E1865" s="158"/>
      <c r="F1865" s="158"/>
      <c r="G1865" s="158"/>
      <c r="H1865" s="158"/>
      <c r="I1865" s="158"/>
      <c r="J1865" s="158"/>
      <c r="K1865" s="158"/>
      <c r="L1865" s="158"/>
      <c r="M1865" s="158"/>
      <c r="N1865" s="158"/>
      <c r="O1865" s="158"/>
      <c r="P1865" s="158"/>
      <c r="Q1865" s="158"/>
      <c r="R1865" s="158"/>
      <c r="S1865" t="s">
        <v>1859</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1398</v>
      </c>
      <c r="B1866" s="154" t="s">
        <v>1445</v>
      </c>
      <c r="C1866" s="154">
        <v>146075</v>
      </c>
      <c r="D1866" s="157">
        <v>44826</v>
      </c>
      <c r="E1866" s="158">
        <v>12.148099999999999</v>
      </c>
      <c r="F1866" s="158">
        <v>3.9064000000000001</v>
      </c>
      <c r="G1866" s="158">
        <v>1.1017999999999999</v>
      </c>
      <c r="H1866" s="158">
        <v>3.1781999999999999</v>
      </c>
      <c r="I1866" s="158">
        <v>3.4382999999999999</v>
      </c>
      <c r="J1866" s="158">
        <v>4.7</v>
      </c>
      <c r="K1866" s="158">
        <v>5.2918000000000003</v>
      </c>
      <c r="L1866" s="158">
        <v>4.3708999999999998</v>
      </c>
      <c r="M1866" s="158">
        <v>4.3446999999999996</v>
      </c>
      <c r="N1866" s="158">
        <v>4.1736000000000004</v>
      </c>
      <c r="O1866" s="158">
        <v>4.8711000000000002</v>
      </c>
      <c r="P1866" s="158"/>
      <c r="Q1866" s="158">
        <v>5.4474999999999998</v>
      </c>
      <c r="R1866" s="158">
        <v>4.1586999999999996</v>
      </c>
      <c r="S1866" t="s">
        <v>1859</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1398</v>
      </c>
      <c r="B1867" s="154" t="s">
        <v>1446</v>
      </c>
      <c r="C1867" s="154">
        <v>146070</v>
      </c>
      <c r="D1867" s="157">
        <v>44826</v>
      </c>
      <c r="E1867" s="158">
        <v>11.8306</v>
      </c>
      <c r="F1867" s="158">
        <v>3.0855000000000001</v>
      </c>
      <c r="G1867" s="158">
        <v>0.3085</v>
      </c>
      <c r="H1867" s="158">
        <v>2.4251999999999998</v>
      </c>
      <c r="I1867" s="158">
        <v>2.6692</v>
      </c>
      <c r="J1867" s="158">
        <v>3.9142999999999999</v>
      </c>
      <c r="K1867" s="158">
        <v>4.4970999999999997</v>
      </c>
      <c r="L1867" s="158">
        <v>3.5760999999999998</v>
      </c>
      <c r="M1867" s="158">
        <v>3.5453000000000001</v>
      </c>
      <c r="N1867" s="158">
        <v>3.3673999999999999</v>
      </c>
      <c r="O1867" s="158">
        <v>4.0808999999999997</v>
      </c>
      <c r="P1867" s="158"/>
      <c r="Q1867" s="158">
        <v>4.6890000000000001</v>
      </c>
      <c r="R1867" s="158">
        <v>3.3447</v>
      </c>
      <c r="S1867" t="s">
        <v>1859</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1398</v>
      </c>
      <c r="B1868" s="154" t="s">
        <v>1447</v>
      </c>
      <c r="C1868" s="154">
        <v>120746</v>
      </c>
      <c r="D1868" s="157">
        <v>44826</v>
      </c>
      <c r="E1868" s="158">
        <v>3717.9854999999998</v>
      </c>
      <c r="F1868" s="158">
        <v>1.5001</v>
      </c>
      <c r="G1868" s="158">
        <v>-0.43819999999999998</v>
      </c>
      <c r="H1868" s="158">
        <v>2.1977000000000002</v>
      </c>
      <c r="I1868" s="158">
        <v>2.6974999999999998</v>
      </c>
      <c r="J1868" s="158">
        <v>4.3860999999999999</v>
      </c>
      <c r="K1868" s="158">
        <v>5.2751999999999999</v>
      </c>
      <c r="L1868" s="158">
        <v>4.2154999999999996</v>
      </c>
      <c r="M1868" s="158">
        <v>4.1981999999999999</v>
      </c>
      <c r="N1868" s="158">
        <v>5.6077000000000004</v>
      </c>
      <c r="O1868" s="158">
        <v>5.9427000000000003</v>
      </c>
      <c r="P1868" s="158">
        <v>5.7374000000000001</v>
      </c>
      <c r="Q1868" s="158">
        <v>7.4524999999999997</v>
      </c>
      <c r="R1868" s="158">
        <v>5.5831999999999997</v>
      </c>
      <c r="S1868" t="s">
        <v>1859</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1398</v>
      </c>
      <c r="B1869" s="154" t="s">
        <v>1448</v>
      </c>
      <c r="C1869" s="154">
        <v>102532</v>
      </c>
      <c r="D1869" s="157">
        <v>44826</v>
      </c>
      <c r="E1869" s="158">
        <v>3519.6471999999999</v>
      </c>
      <c r="F1869" s="158">
        <v>0.98</v>
      </c>
      <c r="G1869" s="158">
        <v>-0.95850000000000002</v>
      </c>
      <c r="H1869" s="158">
        <v>1.6774</v>
      </c>
      <c r="I1869" s="158">
        <v>2.177</v>
      </c>
      <c r="J1869" s="158">
        <v>3.8643000000000001</v>
      </c>
      <c r="K1869" s="158">
        <v>4.7485999999999997</v>
      </c>
      <c r="L1869" s="158">
        <v>3.6566000000000001</v>
      </c>
      <c r="M1869" s="158">
        <v>3.6231</v>
      </c>
      <c r="N1869" s="158">
        <v>5.0148999999999999</v>
      </c>
      <c r="O1869" s="158">
        <v>5.3605</v>
      </c>
      <c r="P1869" s="158">
        <v>5.1387999999999998</v>
      </c>
      <c r="Q1869" s="158">
        <v>6.8177000000000003</v>
      </c>
      <c r="R1869" s="158">
        <v>5.0111999999999997</v>
      </c>
      <c r="S1869" t="s">
        <v>1859</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1398</v>
      </c>
      <c r="B1870" s="154" t="s">
        <v>1937</v>
      </c>
      <c r="C1870" s="154">
        <v>147311</v>
      </c>
      <c r="D1870" s="157">
        <v>44826</v>
      </c>
      <c r="E1870" s="158">
        <v>1160.6757</v>
      </c>
      <c r="F1870" s="158">
        <v>1.9906999999999999</v>
      </c>
      <c r="G1870" s="158">
        <v>-0.61109999999999998</v>
      </c>
      <c r="H1870" s="158">
        <v>2.4558</v>
      </c>
      <c r="I1870" s="158">
        <v>3.0415999999999999</v>
      </c>
      <c r="J1870" s="158">
        <v>4.1746999999999996</v>
      </c>
      <c r="K1870" s="158">
        <v>4.7149000000000001</v>
      </c>
      <c r="L1870" s="158">
        <v>4.0755999999999997</v>
      </c>
      <c r="M1870" s="158">
        <v>3.9051999999999998</v>
      </c>
      <c r="N1870" s="158">
        <v>3.6575000000000002</v>
      </c>
      <c r="O1870" s="158">
        <v>4.3464</v>
      </c>
      <c r="P1870" s="158"/>
      <c r="Q1870" s="158">
        <v>4.6207000000000003</v>
      </c>
      <c r="R1870" s="158">
        <v>4.1181000000000001</v>
      </c>
      <c r="S1870" t="s">
        <v>1859</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1398</v>
      </c>
      <c r="B1871" s="154" t="s">
        <v>1938</v>
      </c>
      <c r="C1871" s="154">
        <v>147307</v>
      </c>
      <c r="D1871" s="157">
        <v>44826</v>
      </c>
      <c r="E1871" s="158">
        <v>1139.5106000000001</v>
      </c>
      <c r="F1871" s="158">
        <v>1.2813000000000001</v>
      </c>
      <c r="G1871" s="158">
        <v>-1.3142</v>
      </c>
      <c r="H1871" s="158">
        <v>1.7541</v>
      </c>
      <c r="I1871" s="158">
        <v>2.3401999999999998</v>
      </c>
      <c r="J1871" s="158">
        <v>3.472</v>
      </c>
      <c r="K1871" s="158">
        <v>4.0053999999999998</v>
      </c>
      <c r="L1871" s="158">
        <v>3.3620000000000001</v>
      </c>
      <c r="M1871" s="158">
        <v>3.2033999999999998</v>
      </c>
      <c r="N1871" s="158">
        <v>2.9984000000000002</v>
      </c>
      <c r="O1871" s="158">
        <v>3.7705000000000002</v>
      </c>
      <c r="P1871" s="158"/>
      <c r="Q1871" s="158">
        <v>4.0385999999999997</v>
      </c>
      <c r="R1871" s="158">
        <v>3.5276000000000001</v>
      </c>
      <c r="S1871" t="s">
        <v>1859</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2.510005882352941</v>
      </c>
      <c r="G1872" s="160">
        <v>-0.75531176470588246</v>
      </c>
      <c r="H1872" s="160">
        <v>2.1623235294117644</v>
      </c>
      <c r="I1872" s="160">
        <v>2.6408647058823531</v>
      </c>
      <c r="J1872" s="160">
        <v>4.1903196078431364</v>
      </c>
      <c r="K1872" s="160">
        <v>4.9940882352941189</v>
      </c>
      <c r="L1872" s="160">
        <v>4.0045019607843129</v>
      </c>
      <c r="M1872" s="160">
        <v>3.9614078431372555</v>
      </c>
      <c r="N1872" s="160">
        <v>3.8457137254901967</v>
      </c>
      <c r="O1872" s="160">
        <v>5.3325279069767451</v>
      </c>
      <c r="P1872" s="160">
        <v>5.4637483870967758</v>
      </c>
      <c r="Q1872" s="160">
        <v>6.1029803921568622</v>
      </c>
      <c r="R1872" s="160">
        <v>3.9421367346938765</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2.1132</v>
      </c>
      <c r="G1873" s="160">
        <v>-0.95850000000000002</v>
      </c>
      <c r="H1873" s="160">
        <v>2.1219000000000001</v>
      </c>
      <c r="I1873" s="160">
        <v>2.6692</v>
      </c>
      <c r="J1873" s="160">
        <v>4.1313000000000004</v>
      </c>
      <c r="K1873" s="160">
        <v>5.0308000000000002</v>
      </c>
      <c r="L1873" s="160">
        <v>4.0105000000000004</v>
      </c>
      <c r="M1873" s="160">
        <v>3.9725000000000001</v>
      </c>
      <c r="N1873" s="160">
        <v>3.8319999999999999</v>
      </c>
      <c r="O1873" s="160">
        <v>4.6821000000000002</v>
      </c>
      <c r="P1873" s="160">
        <v>5.7374000000000001</v>
      </c>
      <c r="Q1873" s="160">
        <v>6.5942999999999996</v>
      </c>
      <c r="R1873" s="160">
        <v>3.8338000000000001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44826</v>
      </c>
      <c r="E1876" s="158">
        <v>73.174099999999996</v>
      </c>
      <c r="F1876" s="158">
        <v>2.8299999999999999E-2</v>
      </c>
      <c r="G1876" s="158">
        <v>0.40039999999999998</v>
      </c>
      <c r="H1876" s="158">
        <v>-1.8292999999999999</v>
      </c>
      <c r="I1876" s="158">
        <v>-9.8199999999999996E-2</v>
      </c>
      <c r="J1876" s="158">
        <v>4.4870000000000001</v>
      </c>
      <c r="K1876" s="158">
        <v>20.8445</v>
      </c>
      <c r="L1876" s="158">
        <v>5.452</v>
      </c>
      <c r="M1876" s="158">
        <v>4.0324</v>
      </c>
      <c r="N1876" s="158">
        <v>-0.1515</v>
      </c>
      <c r="O1876" s="158">
        <v>16.770199999999999</v>
      </c>
      <c r="P1876" s="158">
        <v>4.4843000000000002</v>
      </c>
      <c r="Q1876" s="158">
        <v>14.714</v>
      </c>
      <c r="R1876" s="158">
        <v>28.974699999999999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44826</v>
      </c>
      <c r="E1877" s="158">
        <v>80.397999999999996</v>
      </c>
      <c r="F1877" s="158">
        <v>3.1E-2</v>
      </c>
      <c r="G1877" s="158">
        <v>0.4073</v>
      </c>
      <c r="H1877" s="158">
        <v>-1.8126</v>
      </c>
      <c r="I1877" s="158">
        <v>-6.3299999999999995E-2</v>
      </c>
      <c r="J1877" s="158">
        <v>4.5686</v>
      </c>
      <c r="K1877" s="158">
        <v>21.125699999999998</v>
      </c>
      <c r="L1877" s="158">
        <v>5.9478999999999997</v>
      </c>
      <c r="M1877" s="158">
        <v>4.7542</v>
      </c>
      <c r="N1877" s="158">
        <v>0.76829999999999998</v>
      </c>
      <c r="O1877" s="158">
        <v>17.927800000000001</v>
      </c>
      <c r="P1877" s="158">
        <v>5.6193</v>
      </c>
      <c r="Q1877" s="158">
        <v>16.341999999999999</v>
      </c>
      <c r="R1877" s="158">
        <v>30.185199999999998</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1829</v>
      </c>
      <c r="C1878" s="154">
        <v>148595</v>
      </c>
      <c r="D1878" s="157">
        <v>44826</v>
      </c>
      <c r="E1878" s="158">
        <v>13.113</v>
      </c>
      <c r="F1878" s="158">
        <v>-0.20549999999999999</v>
      </c>
      <c r="G1878" s="158">
        <v>-0.22070000000000001</v>
      </c>
      <c r="H1878" s="158">
        <v>-1.7753000000000001</v>
      </c>
      <c r="I1878" s="158">
        <v>-1.198</v>
      </c>
      <c r="J1878" s="158">
        <v>-0.32679999999999998</v>
      </c>
      <c r="K1878" s="158">
        <v>12.868</v>
      </c>
      <c r="L1878" s="158">
        <v>-0.27379999999999999</v>
      </c>
      <c r="M1878" s="158">
        <v>-0.77190000000000003</v>
      </c>
      <c r="N1878" s="158">
        <v>-2.8090999999999999</v>
      </c>
      <c r="O1878" s="158"/>
      <c r="P1878" s="158"/>
      <c r="Q1878" s="158">
        <v>16.410599999999999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1830</v>
      </c>
      <c r="C1879" s="154">
        <v>148594</v>
      </c>
      <c r="D1879" s="157">
        <v>44826</v>
      </c>
      <c r="E1879" s="158">
        <v>12.936999999999999</v>
      </c>
      <c r="F1879" s="158">
        <v>-0.20830000000000001</v>
      </c>
      <c r="G1879" s="158">
        <v>-0.23139999999999999</v>
      </c>
      <c r="H1879" s="158">
        <v>-1.7841</v>
      </c>
      <c r="I1879" s="158">
        <v>-1.2217</v>
      </c>
      <c r="J1879" s="158">
        <v>-0.39269999999999999</v>
      </c>
      <c r="K1879" s="158">
        <v>12.6524</v>
      </c>
      <c r="L1879" s="158">
        <v>-0.65269999999999995</v>
      </c>
      <c r="M1879" s="158">
        <v>-1.3347</v>
      </c>
      <c r="N1879" s="158">
        <v>-3.5415999999999999</v>
      </c>
      <c r="O1879" s="158"/>
      <c r="P1879" s="158"/>
      <c r="Q1879" s="158">
        <v>15.532</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44826</v>
      </c>
      <c r="E1880" s="158">
        <v>441.91</v>
      </c>
      <c r="F1880" s="158">
        <v>-0.57569999999999999</v>
      </c>
      <c r="G1880" s="158">
        <v>0.1042</v>
      </c>
      <c r="H1880" s="158">
        <v>-1.4755</v>
      </c>
      <c r="I1880" s="158">
        <v>-0.10829999999999999</v>
      </c>
      <c r="J1880" s="158">
        <v>2.9546000000000001</v>
      </c>
      <c r="K1880" s="158">
        <v>17.714600000000001</v>
      </c>
      <c r="L1880" s="158">
        <v>3.5261999999999998</v>
      </c>
      <c r="M1880" s="158">
        <v>3.3256000000000001</v>
      </c>
      <c r="N1880" s="158">
        <v>3.7303999999999999</v>
      </c>
      <c r="O1880" s="158">
        <v>17.230499999999999</v>
      </c>
      <c r="P1880" s="158">
        <v>10.5511</v>
      </c>
      <c r="Q1880" s="158">
        <v>14.133599999999999</v>
      </c>
      <c r="R1880" s="158">
        <v>29.7087</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44826</v>
      </c>
      <c r="E1881" s="158">
        <v>481.75799999999998</v>
      </c>
      <c r="F1881" s="158">
        <v>-0.57310000000000005</v>
      </c>
      <c r="G1881" s="158">
        <v>0.112</v>
      </c>
      <c r="H1881" s="158">
        <v>-1.4581999999999999</v>
      </c>
      <c r="I1881" s="158">
        <v>-7.5700000000000003E-2</v>
      </c>
      <c r="J1881" s="158">
        <v>3.03</v>
      </c>
      <c r="K1881" s="158">
        <v>17.994900000000001</v>
      </c>
      <c r="L1881" s="158">
        <v>4.0125000000000002</v>
      </c>
      <c r="M1881" s="158">
        <v>4.0521000000000003</v>
      </c>
      <c r="N1881" s="158">
        <v>4.7111000000000001</v>
      </c>
      <c r="O1881" s="158">
        <v>18.307200000000002</v>
      </c>
      <c r="P1881" s="158">
        <v>11.6875</v>
      </c>
      <c r="Q1881" s="158">
        <v>15.6762</v>
      </c>
      <c r="R1881" s="158">
        <v>30.9162</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44826</v>
      </c>
      <c r="E1882" s="158">
        <v>261.83999999999997</v>
      </c>
      <c r="F1882" s="158">
        <v>-0.24379999999999999</v>
      </c>
      <c r="G1882" s="158">
        <v>0.1875</v>
      </c>
      <c r="H1882" s="158">
        <v>-1.2335</v>
      </c>
      <c r="I1882" s="158">
        <v>-0.6714</v>
      </c>
      <c r="J1882" s="158">
        <v>1.3038000000000001</v>
      </c>
      <c r="K1882" s="158">
        <v>14.007099999999999</v>
      </c>
      <c r="L1882" s="158">
        <v>3.6539000000000001</v>
      </c>
      <c r="M1882" s="158">
        <v>10.7333</v>
      </c>
      <c r="N1882" s="158">
        <v>10.285600000000001</v>
      </c>
      <c r="O1882" s="158">
        <v>23.466200000000001</v>
      </c>
      <c r="P1882" s="158">
        <v>13.823600000000001</v>
      </c>
      <c r="Q1882" s="158">
        <v>19.754300000000001</v>
      </c>
      <c r="R1882" s="158">
        <v>33.836300000000001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44826</v>
      </c>
      <c r="E1883" s="158">
        <v>283.45</v>
      </c>
      <c r="F1883" s="158">
        <v>-0.24279999999999999</v>
      </c>
      <c r="G1883" s="158">
        <v>0.19089999999999999</v>
      </c>
      <c r="H1883" s="158">
        <v>-1.2265999999999999</v>
      </c>
      <c r="I1883" s="158">
        <v>-0.65190000000000003</v>
      </c>
      <c r="J1883" s="158">
        <v>1.3480000000000001</v>
      </c>
      <c r="K1883" s="158">
        <v>14.1517</v>
      </c>
      <c r="L1883" s="158">
        <v>3.9306000000000001</v>
      </c>
      <c r="M1883" s="158">
        <v>11.204800000000001</v>
      </c>
      <c r="N1883" s="158">
        <v>10.922000000000001</v>
      </c>
      <c r="O1883" s="158">
        <v>24.142900000000001</v>
      </c>
      <c r="P1883" s="158">
        <v>14.5725</v>
      </c>
      <c r="Q1883" s="158">
        <v>17.705100000000002</v>
      </c>
      <c r="R1883" s="158">
        <v>34.571599999999997</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44826</v>
      </c>
      <c r="E1884" s="158">
        <v>16.739999999999998</v>
      </c>
      <c r="F1884" s="158">
        <v>-0.1789</v>
      </c>
      <c r="G1884" s="158">
        <v>0.48020000000000002</v>
      </c>
      <c r="H1884" s="158">
        <v>-1.5872999999999999</v>
      </c>
      <c r="I1884" s="158">
        <v>-0.7117</v>
      </c>
      <c r="J1884" s="158">
        <v>2.3853</v>
      </c>
      <c r="K1884" s="158">
        <v>16.4117</v>
      </c>
      <c r="L1884" s="158">
        <v>2.6364000000000001</v>
      </c>
      <c r="M1884" s="158">
        <v>4.4291999999999998</v>
      </c>
      <c r="N1884" s="158">
        <v>3.2059000000000002</v>
      </c>
      <c r="O1884" s="158">
        <v>17.482700000000001</v>
      </c>
      <c r="P1884" s="158"/>
      <c r="Q1884" s="158">
        <v>13.4138</v>
      </c>
      <c r="R1884" s="158">
        <v>28.8687</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44826</v>
      </c>
      <c r="E1885" s="158">
        <v>16</v>
      </c>
      <c r="F1885" s="158">
        <v>-0.18709999999999999</v>
      </c>
      <c r="G1885" s="158">
        <v>0.50249999999999995</v>
      </c>
      <c r="H1885" s="158">
        <v>-1.599</v>
      </c>
      <c r="I1885" s="158">
        <v>-0.74439999999999995</v>
      </c>
      <c r="J1885" s="158">
        <v>2.3018000000000001</v>
      </c>
      <c r="K1885" s="158">
        <v>16.194600000000001</v>
      </c>
      <c r="L1885" s="158">
        <v>2.2364000000000002</v>
      </c>
      <c r="M1885" s="158">
        <v>3.7612999999999999</v>
      </c>
      <c r="N1885" s="158">
        <v>2.3672</v>
      </c>
      <c r="O1885" s="158">
        <v>16.601400000000002</v>
      </c>
      <c r="P1885" s="158"/>
      <c r="Q1885" s="158">
        <v>12.167899999999999</v>
      </c>
      <c r="R1885" s="158">
        <v>27.840599999999998</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44826</v>
      </c>
      <c r="E1886" s="158">
        <v>101.764</v>
      </c>
      <c r="F1886" s="158">
        <v>-0.17069999999999999</v>
      </c>
      <c r="G1886" s="158">
        <v>0.99439999999999995</v>
      </c>
      <c r="H1886" s="158">
        <v>-1.1664000000000001</v>
      </c>
      <c r="I1886" s="158">
        <v>0.59709999999999996</v>
      </c>
      <c r="J1886" s="158">
        <v>4.3251999999999997</v>
      </c>
      <c r="K1886" s="158">
        <v>19.7224</v>
      </c>
      <c r="L1886" s="158">
        <v>6.9398999999999997</v>
      </c>
      <c r="M1886" s="158">
        <v>7.4025999999999996</v>
      </c>
      <c r="N1886" s="158">
        <v>11.754899999999999</v>
      </c>
      <c r="O1886" s="158">
        <v>27.3705</v>
      </c>
      <c r="P1886" s="158">
        <v>13.2742</v>
      </c>
      <c r="Q1886" s="158">
        <v>17.1097</v>
      </c>
      <c r="R1886" s="158">
        <v>47.475700000000003</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44826</v>
      </c>
      <c r="E1887" s="158">
        <v>92.506</v>
      </c>
      <c r="F1887" s="158">
        <v>-0.17369999999999999</v>
      </c>
      <c r="G1887" s="158">
        <v>0.98470000000000002</v>
      </c>
      <c r="H1887" s="158">
        <v>-1.1878</v>
      </c>
      <c r="I1887" s="158">
        <v>0.5544</v>
      </c>
      <c r="J1887" s="158">
        <v>4.2262000000000004</v>
      </c>
      <c r="K1887" s="158">
        <v>19.3934</v>
      </c>
      <c r="L1887" s="158">
        <v>6.3532000000000002</v>
      </c>
      <c r="M1887" s="158">
        <v>6.5124000000000004</v>
      </c>
      <c r="N1887" s="158">
        <v>10.5341</v>
      </c>
      <c r="O1887" s="158">
        <v>26.0059</v>
      </c>
      <c r="P1887" s="158">
        <v>12.015599999999999</v>
      </c>
      <c r="Q1887" s="158">
        <v>16.5166</v>
      </c>
      <c r="R1887" s="158">
        <v>45.878100000000003</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44826</v>
      </c>
      <c r="E1888" s="158">
        <v>19.5884</v>
      </c>
      <c r="F1888" s="158">
        <v>-0.6038</v>
      </c>
      <c r="G1888" s="158">
        <v>0.19950000000000001</v>
      </c>
      <c r="H1888" s="158">
        <v>-1.4921</v>
      </c>
      <c r="I1888" s="158">
        <v>-0.99919999999999998</v>
      </c>
      <c r="J1888" s="158">
        <v>0.66759999999999997</v>
      </c>
      <c r="K1888" s="158">
        <v>13.6462</v>
      </c>
      <c r="L1888" s="158">
        <v>3.0182000000000002</v>
      </c>
      <c r="M1888" s="158">
        <v>3.4420000000000002</v>
      </c>
      <c r="N1888" s="158">
        <v>2.5657000000000001</v>
      </c>
      <c r="O1888" s="158">
        <v>17.988800000000001</v>
      </c>
      <c r="P1888" s="158">
        <v>7.4873000000000003</v>
      </c>
      <c r="Q1888" s="158">
        <v>10.0116</v>
      </c>
      <c r="R1888" s="158">
        <v>27.471800000000002</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44826</v>
      </c>
      <c r="E1889" s="158">
        <v>17.109400000000001</v>
      </c>
      <c r="F1889" s="158">
        <v>-0.60880000000000001</v>
      </c>
      <c r="G1889" s="158">
        <v>0.185</v>
      </c>
      <c r="H1889" s="158">
        <v>-1.5258</v>
      </c>
      <c r="I1889" s="158">
        <v>-1.0669</v>
      </c>
      <c r="J1889" s="158">
        <v>0.51580000000000004</v>
      </c>
      <c r="K1889" s="158">
        <v>13.1409</v>
      </c>
      <c r="L1889" s="158">
        <v>2.0987</v>
      </c>
      <c r="M1889" s="158">
        <v>2.0651999999999999</v>
      </c>
      <c r="N1889" s="158">
        <v>0.75260000000000005</v>
      </c>
      <c r="O1889" s="158">
        <v>15.736700000000001</v>
      </c>
      <c r="P1889" s="158">
        <v>5.6276999999999999</v>
      </c>
      <c r="Q1889" s="158">
        <v>7.9192999999999998</v>
      </c>
      <c r="R1889" s="158">
        <v>24.855899999999998</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44826</v>
      </c>
      <c r="E1890" s="158">
        <v>417.48375225840999</v>
      </c>
      <c r="F1890" s="158">
        <v>-0.56759999999999999</v>
      </c>
      <c r="G1890" s="158">
        <v>5.1799999999999999E-2</v>
      </c>
      <c r="H1890" s="158">
        <v>-2.0951</v>
      </c>
      <c r="I1890" s="158">
        <v>-0.56130000000000002</v>
      </c>
      <c r="J1890" s="158">
        <v>3.9710999999999999</v>
      </c>
      <c r="K1890" s="158">
        <v>18.686399999999999</v>
      </c>
      <c r="L1890" s="158">
        <v>2.4973000000000001</v>
      </c>
      <c r="M1890" s="158">
        <v>1.8935999999999999</v>
      </c>
      <c r="N1890" s="158">
        <v>2.2864</v>
      </c>
      <c r="O1890" s="158">
        <v>17.928100000000001</v>
      </c>
      <c r="P1890" s="158">
        <v>9.9979999999999993</v>
      </c>
      <c r="Q1890" s="158">
        <v>15.8772</v>
      </c>
      <c r="R1890" s="158">
        <v>32.337299999999999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44826</v>
      </c>
      <c r="E1891" s="158">
        <v>56.472499999999997</v>
      </c>
      <c r="F1891" s="158">
        <v>-0.56589999999999996</v>
      </c>
      <c r="G1891" s="158">
        <v>5.7099999999999998E-2</v>
      </c>
      <c r="H1891" s="158">
        <v>-2.0829</v>
      </c>
      <c r="I1891" s="158">
        <v>-0.53669999999999995</v>
      </c>
      <c r="J1891" s="158">
        <v>4.0366</v>
      </c>
      <c r="K1891" s="158">
        <v>18.905000000000001</v>
      </c>
      <c r="L1891" s="158">
        <v>2.8589000000000002</v>
      </c>
      <c r="M1891" s="158">
        <v>2.4159999999999999</v>
      </c>
      <c r="N1891" s="158">
        <v>2.9775999999999998</v>
      </c>
      <c r="O1891" s="158">
        <v>18.706</v>
      </c>
      <c r="P1891" s="158">
        <v>10.7201</v>
      </c>
      <c r="Q1891" s="158">
        <v>15.0108</v>
      </c>
      <c r="R1891" s="158">
        <v>33.216099999999997</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44826</v>
      </c>
      <c r="E1892" s="158">
        <v>64.116</v>
      </c>
      <c r="F1892" s="158">
        <v>-0.1231</v>
      </c>
      <c r="G1892" s="158">
        <v>0.33329999999999999</v>
      </c>
      <c r="H1892" s="158">
        <v>-1.8717999999999999</v>
      </c>
      <c r="I1892" s="158">
        <v>-4.2099999999999999E-2</v>
      </c>
      <c r="J1892" s="158">
        <v>4.4829999999999997</v>
      </c>
      <c r="K1892" s="158">
        <v>20.177700000000002</v>
      </c>
      <c r="L1892" s="158">
        <v>4.2332999999999998</v>
      </c>
      <c r="M1892" s="158">
        <v>5.2962999999999996</v>
      </c>
      <c r="N1892" s="158">
        <v>5.7584</v>
      </c>
      <c r="O1892" s="158">
        <v>21.0793</v>
      </c>
      <c r="P1892" s="158">
        <v>11.667400000000001</v>
      </c>
      <c r="Q1892" s="158">
        <v>18.517199999999999</v>
      </c>
      <c r="R1892" s="158">
        <v>32.270800000000001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44826</v>
      </c>
      <c r="E1893" s="158">
        <v>59.015000000000001</v>
      </c>
      <c r="F1893" s="158">
        <v>-0.12690000000000001</v>
      </c>
      <c r="G1893" s="158">
        <v>0.32300000000000001</v>
      </c>
      <c r="H1893" s="158">
        <v>-1.8917999999999999</v>
      </c>
      <c r="I1893" s="158">
        <v>-7.9600000000000004E-2</v>
      </c>
      <c r="J1893" s="158">
        <v>4.3977000000000004</v>
      </c>
      <c r="K1893" s="158">
        <v>19.883400000000002</v>
      </c>
      <c r="L1893" s="158">
        <v>3.7262</v>
      </c>
      <c r="M1893" s="158">
        <v>4.5419999999999998</v>
      </c>
      <c r="N1893" s="158">
        <v>4.7480000000000002</v>
      </c>
      <c r="O1893" s="158">
        <v>19.916</v>
      </c>
      <c r="P1893" s="158">
        <v>10.6159</v>
      </c>
      <c r="Q1893" s="158">
        <v>14.986499999999999</v>
      </c>
      <c r="R1893" s="158">
        <v>31.009599999999999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44826</v>
      </c>
      <c r="E1894" s="158">
        <v>126.87690000000001</v>
      </c>
      <c r="F1894" s="158">
        <v>-0.63160000000000005</v>
      </c>
      <c r="G1894" s="158">
        <v>-0.13320000000000001</v>
      </c>
      <c r="H1894" s="158">
        <v>-1.609</v>
      </c>
      <c r="I1894" s="158">
        <v>-0.81499999999999995</v>
      </c>
      <c r="J1894" s="158">
        <v>3.4685000000000001</v>
      </c>
      <c r="K1894" s="158">
        <v>18.729900000000001</v>
      </c>
      <c r="L1894" s="158">
        <v>4.2847</v>
      </c>
      <c r="M1894" s="158">
        <v>6.4146000000000001</v>
      </c>
      <c r="N1894" s="158">
        <v>5.5755999999999997</v>
      </c>
      <c r="O1894" s="158">
        <v>20.994800000000001</v>
      </c>
      <c r="P1894" s="158">
        <v>12.629099999999999</v>
      </c>
      <c r="Q1894" s="158">
        <v>15.817500000000001</v>
      </c>
      <c r="R1894" s="158">
        <v>34.470999999999997</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44826</v>
      </c>
      <c r="E1895" s="158">
        <v>136.12690000000001</v>
      </c>
      <c r="F1895" s="158">
        <v>-0.62980000000000003</v>
      </c>
      <c r="G1895" s="158">
        <v>-0.12740000000000001</v>
      </c>
      <c r="H1895" s="158">
        <v>-1.5959000000000001</v>
      </c>
      <c r="I1895" s="158">
        <v>-0.78939999999999999</v>
      </c>
      <c r="J1895" s="158">
        <v>3.5263</v>
      </c>
      <c r="K1895" s="158">
        <v>18.938300000000002</v>
      </c>
      <c r="L1895" s="158">
        <v>4.6565000000000003</v>
      </c>
      <c r="M1895" s="158">
        <v>6.9779</v>
      </c>
      <c r="N1895" s="158">
        <v>6.3185000000000002</v>
      </c>
      <c r="O1895" s="158">
        <v>21.7989</v>
      </c>
      <c r="P1895" s="158">
        <v>13.397</v>
      </c>
      <c r="Q1895" s="158">
        <v>15.2121</v>
      </c>
      <c r="R1895" s="158">
        <v>35.366500000000002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44826</v>
      </c>
      <c r="E1896" s="158">
        <v>79.569999999999993</v>
      </c>
      <c r="F1896" s="158">
        <v>-0.50019999999999998</v>
      </c>
      <c r="G1896" s="158">
        <v>0.21410000000000001</v>
      </c>
      <c r="H1896" s="158">
        <v>-1.571</v>
      </c>
      <c r="I1896" s="158">
        <v>-0.83499999999999996</v>
      </c>
      <c r="J1896" s="158">
        <v>1.2212000000000001</v>
      </c>
      <c r="K1896" s="158">
        <v>15.369</v>
      </c>
      <c r="L1896" s="158">
        <v>5.1539999999999999</v>
      </c>
      <c r="M1896" s="158">
        <v>6.9202000000000004</v>
      </c>
      <c r="N1896" s="158">
        <v>2.5122</v>
      </c>
      <c r="O1896" s="158">
        <v>14.707800000000001</v>
      </c>
      <c r="P1896" s="158">
        <v>9.3844999999999992</v>
      </c>
      <c r="Q1896" s="158">
        <v>13.36</v>
      </c>
      <c r="R1896" s="158">
        <v>27.626999999999999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44826</v>
      </c>
      <c r="E1897" s="158">
        <v>77.91</v>
      </c>
      <c r="F1897" s="158">
        <v>-0.51080000000000003</v>
      </c>
      <c r="G1897" s="158">
        <v>0.20580000000000001</v>
      </c>
      <c r="H1897" s="158">
        <v>-1.5790999999999999</v>
      </c>
      <c r="I1897" s="158">
        <v>-0.86529999999999996</v>
      </c>
      <c r="J1897" s="158">
        <v>1.1818</v>
      </c>
      <c r="K1897" s="158">
        <v>15.2174</v>
      </c>
      <c r="L1897" s="158">
        <v>4.8868999999999998</v>
      </c>
      <c r="M1897" s="158">
        <v>6.5217000000000001</v>
      </c>
      <c r="N1897" s="158">
        <v>2.0030999999999999</v>
      </c>
      <c r="O1897" s="158">
        <v>14.137700000000001</v>
      </c>
      <c r="P1897" s="158">
        <v>8.9374000000000002</v>
      </c>
      <c r="Q1897" s="158">
        <v>13.0267</v>
      </c>
      <c r="R1897" s="158">
        <v>26.9925</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44826</v>
      </c>
      <c r="E1898" s="158">
        <v>208.34889999999999</v>
      </c>
      <c r="F1898" s="158">
        <v>-0.49120000000000003</v>
      </c>
      <c r="G1898" s="158">
        <v>-0.33029999999999998</v>
      </c>
      <c r="H1898" s="158">
        <v>-1.7613000000000001</v>
      </c>
      <c r="I1898" s="158">
        <v>0.34350000000000003</v>
      </c>
      <c r="J1898" s="158">
        <v>3.7825000000000002</v>
      </c>
      <c r="K1898" s="158">
        <v>17.3842</v>
      </c>
      <c r="L1898" s="158">
        <v>7.3517000000000001</v>
      </c>
      <c r="M1898" s="158">
        <v>7.8686999999999996</v>
      </c>
      <c r="N1898" s="158">
        <v>6.1718000000000002</v>
      </c>
      <c r="O1898" s="158">
        <v>16.782699999999998</v>
      </c>
      <c r="P1898" s="158">
        <v>9.4763000000000002</v>
      </c>
      <c r="Q1898" s="158">
        <v>18.110099999999999</v>
      </c>
      <c r="R1898" s="158">
        <v>26.331700000000001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44826</v>
      </c>
      <c r="E1899" s="158">
        <v>228.19919999999999</v>
      </c>
      <c r="F1899" s="158">
        <v>-0.4884</v>
      </c>
      <c r="G1899" s="158">
        <v>-0.32100000000000001</v>
      </c>
      <c r="H1899" s="158">
        <v>-1.7408999999999999</v>
      </c>
      <c r="I1899" s="158">
        <v>0.3841</v>
      </c>
      <c r="J1899" s="158">
        <v>3.8740999999999999</v>
      </c>
      <c r="K1899" s="158">
        <v>17.693000000000001</v>
      </c>
      <c r="L1899" s="158">
        <v>7.9104999999999999</v>
      </c>
      <c r="M1899" s="158">
        <v>8.7108000000000008</v>
      </c>
      <c r="N1899" s="158">
        <v>7.2710999999999997</v>
      </c>
      <c r="O1899" s="158">
        <v>18.184000000000001</v>
      </c>
      <c r="P1899" s="158">
        <v>10.8139</v>
      </c>
      <c r="Q1899" s="158">
        <v>16.714500000000001</v>
      </c>
      <c r="R1899" s="158">
        <v>27.703399999999998</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44826</v>
      </c>
      <c r="E1904" s="158">
        <v>440.99149999999997</v>
      </c>
      <c r="F1904" s="158">
        <v>-0.59589999999999999</v>
      </c>
      <c r="G1904" s="158">
        <v>-0.42599999999999999</v>
      </c>
      <c r="H1904" s="158">
        <v>-1.9066000000000001</v>
      </c>
      <c r="I1904" s="158">
        <v>-0.28749999999999998</v>
      </c>
      <c r="J1904" s="158">
        <v>4.7443999999999997</v>
      </c>
      <c r="K1904" s="158">
        <v>21.358699999999999</v>
      </c>
      <c r="L1904" s="158">
        <v>11.7226</v>
      </c>
      <c r="M1904" s="158">
        <v>14.5267</v>
      </c>
      <c r="N1904" s="158">
        <v>14.4129</v>
      </c>
      <c r="O1904" s="158">
        <v>23.589500000000001</v>
      </c>
      <c r="P1904" s="158">
        <v>11.4985</v>
      </c>
      <c r="Q1904" s="158">
        <v>17.440899999999999</v>
      </c>
      <c r="R1904" s="158">
        <v>44.564900000000002</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44826</v>
      </c>
      <c r="E1905" s="158">
        <v>475.48509999999999</v>
      </c>
      <c r="F1905" s="158">
        <v>-0.59309999999999996</v>
      </c>
      <c r="G1905" s="158">
        <v>-0.4178</v>
      </c>
      <c r="H1905" s="158">
        <v>-1.8876999999999999</v>
      </c>
      <c r="I1905" s="158">
        <v>-0.2487</v>
      </c>
      <c r="J1905" s="158">
        <v>4.8341000000000003</v>
      </c>
      <c r="K1905" s="158">
        <v>21.661999999999999</v>
      </c>
      <c r="L1905" s="158">
        <v>12.287599999999999</v>
      </c>
      <c r="M1905" s="158">
        <v>15.367100000000001</v>
      </c>
      <c r="N1905" s="158">
        <v>15.5</v>
      </c>
      <c r="O1905" s="158">
        <v>24.756</v>
      </c>
      <c r="P1905" s="158">
        <v>12.479100000000001</v>
      </c>
      <c r="Q1905" s="158">
        <v>14.6332</v>
      </c>
      <c r="R1905" s="158">
        <v>45.892699999999998</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44826</v>
      </c>
      <c r="E1906" s="158">
        <v>17.86</v>
      </c>
      <c r="F1906" s="158">
        <v>-0.16769999999999999</v>
      </c>
      <c r="G1906" s="158">
        <v>0.44990000000000002</v>
      </c>
      <c r="H1906" s="158">
        <v>-1.1073999999999999</v>
      </c>
      <c r="I1906" s="158">
        <v>-0.61209999999999998</v>
      </c>
      <c r="J1906" s="158">
        <v>2.8210000000000002</v>
      </c>
      <c r="K1906" s="158">
        <v>18.278099999999998</v>
      </c>
      <c r="L1906" s="158">
        <v>5.4309000000000003</v>
      </c>
      <c r="M1906" s="158">
        <v>6.6905999999999999</v>
      </c>
      <c r="N1906" s="158">
        <v>5.8056999999999999</v>
      </c>
      <c r="O1906" s="158">
        <v>20.823599999999999</v>
      </c>
      <c r="P1906" s="158"/>
      <c r="Q1906" s="158">
        <v>16.488900000000001</v>
      </c>
      <c r="R1906" s="158">
        <v>30.482700000000001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44826</v>
      </c>
      <c r="E1907" s="158">
        <v>17.329999999999998</v>
      </c>
      <c r="F1907" s="158">
        <v>-0.17280000000000001</v>
      </c>
      <c r="G1907" s="158">
        <v>0.40560000000000002</v>
      </c>
      <c r="H1907" s="158">
        <v>-1.1409</v>
      </c>
      <c r="I1907" s="158">
        <v>-0.68769999999999998</v>
      </c>
      <c r="J1907" s="158">
        <v>2.7267000000000001</v>
      </c>
      <c r="K1907" s="158">
        <v>17.971399999999999</v>
      </c>
      <c r="L1907" s="158">
        <v>4.9667000000000003</v>
      </c>
      <c r="M1907" s="158">
        <v>5.9939</v>
      </c>
      <c r="N1907" s="158">
        <v>4.9031000000000002</v>
      </c>
      <c r="O1907" s="158">
        <v>19.8963</v>
      </c>
      <c r="P1907" s="158"/>
      <c r="Q1907" s="158">
        <v>15.569100000000001</v>
      </c>
      <c r="R1907" s="158">
        <v>29.523700000000002</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44826</v>
      </c>
      <c r="E1908" s="158">
        <v>110.68049999999999</v>
      </c>
      <c r="F1908" s="158">
        <v>-0.62019999999999997</v>
      </c>
      <c r="G1908" s="158">
        <v>0.25030000000000002</v>
      </c>
      <c r="H1908" s="158">
        <v>-1.5259</v>
      </c>
      <c r="I1908" s="158">
        <v>-0.28239999999999998</v>
      </c>
      <c r="J1908" s="158">
        <v>2.7915000000000001</v>
      </c>
      <c r="K1908" s="158">
        <v>18.613700000000001</v>
      </c>
      <c r="L1908" s="158">
        <v>5.7781000000000002</v>
      </c>
      <c r="M1908" s="158">
        <v>6.0086000000000004</v>
      </c>
      <c r="N1908" s="158">
        <v>4.0151000000000003</v>
      </c>
      <c r="O1908" s="158">
        <v>20.821899999999999</v>
      </c>
      <c r="P1908" s="158">
        <v>14.0885</v>
      </c>
      <c r="Q1908" s="158">
        <v>13.4773</v>
      </c>
      <c r="R1908" s="158">
        <v>30.380299999999998</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44826</v>
      </c>
      <c r="E1909" s="158">
        <v>103.15730000000001</v>
      </c>
      <c r="F1909" s="158">
        <v>-0.62229999999999996</v>
      </c>
      <c r="G1909" s="158">
        <v>0.2437</v>
      </c>
      <c r="H1909" s="158">
        <v>-1.54</v>
      </c>
      <c r="I1909" s="158">
        <v>-0.3105</v>
      </c>
      <c r="J1909" s="158">
        <v>2.7279</v>
      </c>
      <c r="K1909" s="158">
        <v>18.394600000000001</v>
      </c>
      <c r="L1909" s="158">
        <v>5.3863000000000003</v>
      </c>
      <c r="M1909" s="158">
        <v>5.4238999999999997</v>
      </c>
      <c r="N1909" s="158">
        <v>3.2498</v>
      </c>
      <c r="O1909" s="158">
        <v>19.995699999999999</v>
      </c>
      <c r="P1909" s="158">
        <v>13.2866</v>
      </c>
      <c r="Q1909" s="158">
        <v>14.543699999999999</v>
      </c>
      <c r="R1909" s="158">
        <v>29.454999999999998</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-0.37734666666666666</v>
      </c>
      <c r="G1910" s="160">
        <v>0.16917999999999997</v>
      </c>
      <c r="H1910" s="160">
        <v>-1.6020266666666665</v>
      </c>
      <c r="I1910" s="160">
        <v>-0.42282999999999976</v>
      </c>
      <c r="J1910" s="160">
        <v>2.8660933333333332</v>
      </c>
      <c r="K1910" s="160">
        <v>17.57103</v>
      </c>
      <c r="L1910" s="160">
        <v>4.733719999999999</v>
      </c>
      <c r="M1910" s="160">
        <v>5.8393699999999997</v>
      </c>
      <c r="N1910" s="160">
        <v>4.9534966666666662</v>
      </c>
      <c r="O1910" s="160">
        <v>19.755325000000003</v>
      </c>
      <c r="P1910" s="160">
        <v>10.755641666666667</v>
      </c>
      <c r="Q1910" s="160">
        <v>15.206413333333332</v>
      </c>
      <c r="R1910" s="160">
        <v>32.436024999999994</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-0.48980000000000001</v>
      </c>
      <c r="G1911" s="160">
        <v>0.19519999999999998</v>
      </c>
      <c r="H1911" s="160">
        <v>-1.5916000000000001</v>
      </c>
      <c r="I1911" s="160">
        <v>-0.54899999999999993</v>
      </c>
      <c r="J1911" s="160">
        <v>2.9923000000000002</v>
      </c>
      <c r="K1911" s="160">
        <v>18.136499999999998</v>
      </c>
      <c r="L1911" s="160">
        <v>4.4706000000000001</v>
      </c>
      <c r="M1911" s="160">
        <v>5.7088999999999999</v>
      </c>
      <c r="N1911" s="160">
        <v>4.3631000000000002</v>
      </c>
      <c r="O1911" s="160">
        <v>19.30115</v>
      </c>
      <c r="P1911" s="160">
        <v>11.1562</v>
      </c>
      <c r="Q1911" s="160">
        <v>15.550550000000001</v>
      </c>
      <c r="R1911" s="160">
        <v>30.4315</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44826</v>
      </c>
      <c r="C8" s="60">
        <f>VLOOKUP($A8,'Return Data'!$B$7:$R$2292,4,0)</f>
        <v>29.5456</v>
      </c>
      <c r="D8" s="60">
        <f>VLOOKUP($A8,'Return Data'!$B$7:$R$2292,10,0)</f>
        <v>11.1129</v>
      </c>
      <c r="E8" s="61">
        <f t="shared" ref="E8:E15" si="0">RANK(D8,D$8:D$15,0)</f>
        <v>4</v>
      </c>
      <c r="F8" s="60">
        <f>VLOOKUP($A8,'Return Data'!$B$7:$R$2292,11,0)</f>
        <v>-1.2942</v>
      </c>
      <c r="G8" s="61">
        <f t="shared" ref="G8:G15" si="1">RANK(F8,F$8:F$15,0)</f>
        <v>8</v>
      </c>
      <c r="H8" s="60">
        <f>VLOOKUP($A8,'Return Data'!$B$7:$R$2292,12,0)</f>
        <v>-3.2804000000000002</v>
      </c>
      <c r="I8" s="61">
        <f t="shared" ref="I8:I15" si="2">RANK(H8,H$8:H$15,0)</f>
        <v>8</v>
      </c>
      <c r="J8" s="60">
        <f>VLOOKUP($A8,'Return Data'!$B$7:$R$2292,13,0)</f>
        <v>-3.9914000000000001</v>
      </c>
      <c r="K8" s="61">
        <f t="shared" ref="K8:K15" si="3">RANK(J8,J$8:J$15,0)</f>
        <v>8</v>
      </c>
      <c r="L8" s="60">
        <f>VLOOKUP($A8,'Return Data'!$B$7:$R$2292,17,0)</f>
        <v>17.883900000000001</v>
      </c>
      <c r="M8" s="61">
        <f t="shared" ref="M8:M15" si="4">RANK(L8,L$8:L$15,0)</f>
        <v>4</v>
      </c>
      <c r="N8" s="60">
        <f>VLOOKUP($A8,'Return Data'!$B$7:$R$2292,14,0)</f>
        <v>13.555300000000001</v>
      </c>
      <c r="O8" s="61">
        <f t="shared" ref="O8:O13" si="5">RANK(N8,N$8:N$15,0)</f>
        <v>4</v>
      </c>
      <c r="P8" s="60">
        <f>VLOOKUP($A8,'Return Data'!$B$7:$R$2292,15,0)</f>
        <v>10.5969</v>
      </c>
      <c r="Q8" s="61">
        <f t="shared" ref="Q8:Q13" si="6">RANK(P8,P$8:P$15,0)</f>
        <v>3</v>
      </c>
      <c r="R8" s="60">
        <f>VLOOKUP($A8,'Return Data'!$B$7:$R$2292,16,0)</f>
        <v>9.3741000000000003</v>
      </c>
      <c r="S8" s="62">
        <f t="shared" ref="S8:S15" si="7">RANK(R8,R$8:R$15,0)</f>
        <v>6</v>
      </c>
    </row>
    <row r="9" spans="1:20" x14ac:dyDescent="0.3">
      <c r="A9" s="58" t="s">
        <v>1173</v>
      </c>
      <c r="B9" s="59">
        <f>VLOOKUP($A9,'Return Data'!$B$7:$R$2292,3,0)</f>
        <v>44826</v>
      </c>
      <c r="C9" s="60">
        <f>VLOOKUP($A9,'Return Data'!$B$7:$R$2292,4,0)</f>
        <v>48.709000000000003</v>
      </c>
      <c r="D9" s="60">
        <f>VLOOKUP($A9,'Return Data'!$B$7:$R$2292,10,0)</f>
        <v>8.2830999999999992</v>
      </c>
      <c r="E9" s="61">
        <f t="shared" si="0"/>
        <v>8</v>
      </c>
      <c r="F9" s="60">
        <f>VLOOKUP($A9,'Return Data'!$B$7:$R$2292,11,0)</f>
        <v>3.5392000000000001</v>
      </c>
      <c r="G9" s="61">
        <f t="shared" si="1"/>
        <v>4</v>
      </c>
      <c r="H9" s="60">
        <f>VLOOKUP($A9,'Return Data'!$B$7:$R$2292,12,0)</f>
        <v>3.2736000000000001</v>
      </c>
      <c r="I9" s="61">
        <f t="shared" si="2"/>
        <v>7</v>
      </c>
      <c r="J9" s="60">
        <f>VLOOKUP($A9,'Return Data'!$B$7:$R$2292,13,0)</f>
        <v>3.8681999999999999</v>
      </c>
      <c r="K9" s="61">
        <f t="shared" si="3"/>
        <v>4</v>
      </c>
      <c r="L9" s="60">
        <f>VLOOKUP($A9,'Return Data'!$B$7:$R$2292,17,0)</f>
        <v>17.6843</v>
      </c>
      <c r="M9" s="61">
        <f t="shared" si="4"/>
        <v>5</v>
      </c>
      <c r="N9" s="60">
        <f>VLOOKUP($A9,'Return Data'!$B$7:$R$2292,14,0)</f>
        <v>14.9847</v>
      </c>
      <c r="O9" s="61">
        <f t="shared" si="5"/>
        <v>3</v>
      </c>
      <c r="P9" s="60">
        <f>VLOOKUP($A9,'Return Data'!$B$7:$R$2292,15,0)</f>
        <v>10.1417</v>
      </c>
      <c r="Q9" s="61">
        <f t="shared" si="6"/>
        <v>4</v>
      </c>
      <c r="R9" s="60">
        <f>VLOOKUP($A9,'Return Data'!$B$7:$R$2292,16,0)</f>
        <v>9.6953999999999994</v>
      </c>
      <c r="S9" s="62">
        <f t="shared" si="7"/>
        <v>5</v>
      </c>
    </row>
    <row r="10" spans="1:20" x14ac:dyDescent="0.3">
      <c r="A10" s="58" t="s">
        <v>1175</v>
      </c>
      <c r="B10" s="59">
        <f>VLOOKUP($A10,'Return Data'!$B$7:$R$2292,3,0)</f>
        <v>44826</v>
      </c>
      <c r="C10" s="60">
        <f>VLOOKUP($A10,'Return Data'!$B$7:$R$2292,4,0)</f>
        <v>453.77249999999998</v>
      </c>
      <c r="D10" s="60">
        <f>VLOOKUP($A10,'Return Data'!$B$7:$R$2292,10,0)</f>
        <v>10.688800000000001</v>
      </c>
      <c r="E10" s="61">
        <f t="shared" si="0"/>
        <v>6</v>
      </c>
      <c r="F10" s="60">
        <f>VLOOKUP($A10,'Return Data'!$B$7:$R$2292,11,0)</f>
        <v>5.1444999999999999</v>
      </c>
      <c r="G10" s="61">
        <f t="shared" si="1"/>
        <v>2</v>
      </c>
      <c r="H10" s="60">
        <f>VLOOKUP($A10,'Return Data'!$B$7:$R$2292,12,0)</f>
        <v>12.2836</v>
      </c>
      <c r="I10" s="61">
        <f t="shared" si="2"/>
        <v>2</v>
      </c>
      <c r="J10" s="60">
        <f>VLOOKUP($A10,'Return Data'!$B$7:$R$2292,13,0)</f>
        <v>13.9</v>
      </c>
      <c r="K10" s="61">
        <f t="shared" si="3"/>
        <v>2</v>
      </c>
      <c r="L10" s="60">
        <f>VLOOKUP($A10,'Return Data'!$B$7:$R$2292,17,0)</f>
        <v>32.8429</v>
      </c>
      <c r="M10" s="61">
        <f t="shared" si="4"/>
        <v>2</v>
      </c>
      <c r="N10" s="60">
        <f>VLOOKUP($A10,'Return Data'!$B$7:$R$2292,14,0)</f>
        <v>19.556100000000001</v>
      </c>
      <c r="O10" s="61">
        <f t="shared" si="5"/>
        <v>2</v>
      </c>
      <c r="P10" s="60">
        <f>VLOOKUP($A10,'Return Data'!$B$7:$R$2292,15,0)</f>
        <v>13.449400000000001</v>
      </c>
      <c r="Q10" s="61">
        <f t="shared" si="6"/>
        <v>2</v>
      </c>
      <c r="R10" s="60">
        <f>VLOOKUP($A10,'Return Data'!$B$7:$R$2292,16,0)</f>
        <v>21.123799999999999</v>
      </c>
      <c r="S10" s="62">
        <f t="shared" si="7"/>
        <v>1</v>
      </c>
    </row>
    <row r="11" spans="1:20" x14ac:dyDescent="0.3">
      <c r="A11" s="58" t="s">
        <v>1177</v>
      </c>
      <c r="B11" s="59">
        <f>VLOOKUP($A11,'Return Data'!$B$7:$R$2292,3,0)</f>
        <v>44826</v>
      </c>
      <c r="C11" s="60">
        <f>VLOOKUP($A11,'Return Data'!$B$7:$R$2292,4,0)</f>
        <v>86.833399999999997</v>
      </c>
      <c r="D11" s="60">
        <f>VLOOKUP($A11,'Return Data'!$B$7:$R$2292,10,0)</f>
        <v>20.536300000000001</v>
      </c>
      <c r="E11" s="61">
        <f t="shared" si="0"/>
        <v>2</v>
      </c>
      <c r="F11" s="60">
        <f>VLOOKUP($A11,'Return Data'!$B$7:$R$2292,11,0)</f>
        <v>10.9434</v>
      </c>
      <c r="G11" s="61">
        <f t="shared" si="1"/>
        <v>1</v>
      </c>
      <c r="H11" s="60">
        <f>VLOOKUP($A11,'Return Data'!$B$7:$R$2292,12,0)</f>
        <v>12.4808</v>
      </c>
      <c r="I11" s="61">
        <f t="shared" si="2"/>
        <v>1</v>
      </c>
      <c r="J11" s="60">
        <f>VLOOKUP($A11,'Return Data'!$B$7:$R$2292,13,0)</f>
        <v>19.222899999999999</v>
      </c>
      <c r="K11" s="61">
        <f t="shared" si="3"/>
        <v>1</v>
      </c>
      <c r="L11" s="60">
        <f>VLOOKUP($A11,'Return Data'!$B$7:$R$2292,17,0)</f>
        <v>38.686500000000002</v>
      </c>
      <c r="M11" s="61">
        <f t="shared" si="4"/>
        <v>1</v>
      </c>
      <c r="N11" s="60">
        <f>VLOOKUP($A11,'Return Data'!$B$7:$R$2292,14,0)</f>
        <v>31.222300000000001</v>
      </c>
      <c r="O11" s="61">
        <f t="shared" si="5"/>
        <v>1</v>
      </c>
      <c r="P11" s="60">
        <f>VLOOKUP($A11,'Return Data'!$B$7:$R$2292,15,0)</f>
        <v>19.9923</v>
      </c>
      <c r="Q11" s="61">
        <f t="shared" si="6"/>
        <v>1</v>
      </c>
      <c r="R11" s="60">
        <f>VLOOKUP($A11,'Return Data'!$B$7:$R$2292,16,0)</f>
        <v>10.563700000000001</v>
      </c>
      <c r="S11" s="62">
        <f t="shared" si="7"/>
        <v>4</v>
      </c>
    </row>
    <row r="12" spans="1:20" x14ac:dyDescent="0.3">
      <c r="A12" s="58" t="s">
        <v>1499</v>
      </c>
      <c r="B12" s="59">
        <f>VLOOKUP($A12,'Return Data'!$B$7:$R$2292,3,0)</f>
        <v>44826</v>
      </c>
      <c r="C12" s="60">
        <f>VLOOKUP($A12,'Return Data'!$B$7:$R$2292,4,0)</f>
        <v>24.095800000000001</v>
      </c>
      <c r="D12" s="60">
        <f>VLOOKUP($A12,'Return Data'!$B$7:$R$2292,10,0)</f>
        <v>21.890699999999999</v>
      </c>
      <c r="E12" s="61">
        <f t="shared" si="0"/>
        <v>1</v>
      </c>
      <c r="F12" s="60">
        <f>VLOOKUP($A12,'Return Data'!$B$7:$R$2292,11,0)</f>
        <v>3.9060000000000001</v>
      </c>
      <c r="G12" s="61">
        <f t="shared" si="1"/>
        <v>3</v>
      </c>
      <c r="H12" s="60">
        <f>VLOOKUP($A12,'Return Data'!$B$7:$R$2292,12,0)</f>
        <v>5.3872999999999998</v>
      </c>
      <c r="I12" s="61">
        <f t="shared" si="2"/>
        <v>3</v>
      </c>
      <c r="J12" s="60">
        <f>VLOOKUP($A12,'Return Data'!$B$7:$R$2292,13,0)</f>
        <v>3.6842000000000001</v>
      </c>
      <c r="K12" s="61">
        <f t="shared" si="3"/>
        <v>6</v>
      </c>
      <c r="L12" s="60">
        <f>VLOOKUP($A12,'Return Data'!$B$7:$R$2292,17,0)</f>
        <v>9.0152000000000001</v>
      </c>
      <c r="M12" s="61">
        <f t="shared" si="4"/>
        <v>8</v>
      </c>
      <c r="N12" s="60">
        <f>VLOOKUP($A12,'Return Data'!$B$7:$R$2292,14,0)</f>
        <v>8.6708999999999996</v>
      </c>
      <c r="O12" s="61">
        <f t="shared" si="5"/>
        <v>7</v>
      </c>
      <c r="P12" s="60">
        <f>VLOOKUP($A12,'Return Data'!$B$7:$R$2292,15,0)</f>
        <v>7.6097999999999999</v>
      </c>
      <c r="Q12" s="61">
        <f t="shared" si="6"/>
        <v>6</v>
      </c>
      <c r="R12" s="60">
        <f>VLOOKUP($A12,'Return Data'!$B$7:$R$2292,16,0)</f>
        <v>8.9492999999999991</v>
      </c>
      <c r="S12" s="62">
        <f t="shared" si="7"/>
        <v>7</v>
      </c>
    </row>
    <row r="13" spans="1:20" x14ac:dyDescent="0.3">
      <c r="A13" s="58" t="s">
        <v>1180</v>
      </c>
      <c r="B13" s="59">
        <f>VLOOKUP($A13,'Return Data'!$B$7:$R$2292,3,0)</f>
        <v>44826</v>
      </c>
      <c r="C13" s="60">
        <f>VLOOKUP($A13,'Return Data'!$B$7:$R$2292,4,0)</f>
        <v>38.579099999999997</v>
      </c>
      <c r="D13" s="60">
        <f>VLOOKUP($A13,'Return Data'!$B$7:$R$2292,10,0)</f>
        <v>9.2365999999999993</v>
      </c>
      <c r="E13" s="61">
        <f t="shared" si="0"/>
        <v>7</v>
      </c>
      <c r="F13" s="60">
        <f>VLOOKUP($A13,'Return Data'!$B$7:$R$2292,11,0)</f>
        <v>3.5297000000000001</v>
      </c>
      <c r="G13" s="61">
        <f t="shared" si="1"/>
        <v>5</v>
      </c>
      <c r="H13" s="60">
        <f>VLOOKUP($A13,'Return Data'!$B$7:$R$2292,12,0)</f>
        <v>4.5359999999999996</v>
      </c>
      <c r="I13" s="61">
        <f t="shared" si="2"/>
        <v>5</v>
      </c>
      <c r="J13" s="60">
        <f>VLOOKUP($A13,'Return Data'!$B$7:$R$2292,13,0)</f>
        <v>3.8010000000000002</v>
      </c>
      <c r="K13" s="61">
        <f t="shared" si="3"/>
        <v>5</v>
      </c>
      <c r="L13" s="60">
        <f>VLOOKUP($A13,'Return Data'!$B$7:$R$2292,17,0)</f>
        <v>13.324299999999999</v>
      </c>
      <c r="M13" s="61">
        <f t="shared" si="4"/>
        <v>6</v>
      </c>
      <c r="N13" s="60">
        <f>VLOOKUP($A13,'Return Data'!$B$7:$R$2292,14,0)</f>
        <v>11.118600000000001</v>
      </c>
      <c r="O13" s="61">
        <f t="shared" si="5"/>
        <v>5</v>
      </c>
      <c r="P13" s="60">
        <f>VLOOKUP($A13,'Return Data'!$B$7:$R$2292,15,0)</f>
        <v>8.9867000000000008</v>
      </c>
      <c r="Q13" s="61">
        <f t="shared" si="6"/>
        <v>5</v>
      </c>
      <c r="R13" s="60">
        <f>VLOOKUP($A13,'Return Data'!$B$7:$R$2292,16,0)</f>
        <v>8.3568999999999996</v>
      </c>
      <c r="S13" s="62">
        <f t="shared" si="7"/>
        <v>8</v>
      </c>
    </row>
    <row r="14" spans="1:20" x14ac:dyDescent="0.3">
      <c r="A14" s="58" t="s">
        <v>1182</v>
      </c>
      <c r="B14" s="59">
        <f>VLOOKUP($A14,'Return Data'!$B$7:$R$2292,3,0)</f>
        <v>44826</v>
      </c>
      <c r="C14" s="60">
        <f>VLOOKUP($A14,'Return Data'!$B$7:$R$2292,4,0)</f>
        <v>15.959099999999999</v>
      </c>
      <c r="D14" s="60">
        <f>VLOOKUP($A14,'Return Data'!$B$7:$R$2292,10,0)</f>
        <v>10.790900000000001</v>
      </c>
      <c r="E14" s="61">
        <f t="shared" si="0"/>
        <v>5</v>
      </c>
      <c r="F14" s="60">
        <f>VLOOKUP($A14,'Return Data'!$B$7:$R$2292,11,0)</f>
        <v>3.2696999999999998</v>
      </c>
      <c r="G14" s="61">
        <f t="shared" si="1"/>
        <v>6</v>
      </c>
      <c r="H14" s="60">
        <f>VLOOKUP($A14,'Return Data'!$B$7:$R$2292,12,0)</f>
        <v>5.0570000000000004</v>
      </c>
      <c r="I14" s="61">
        <f t="shared" si="2"/>
        <v>4</v>
      </c>
      <c r="J14" s="60">
        <f>VLOOKUP($A14,'Return Data'!$B$7:$R$2292,13,0)</f>
        <v>5.5523999999999996</v>
      </c>
      <c r="K14" s="61">
        <f t="shared" si="3"/>
        <v>3</v>
      </c>
      <c r="L14" s="60">
        <f>VLOOKUP($A14,'Return Data'!$B$7:$R$2292,17,0)</f>
        <v>21.449200000000001</v>
      </c>
      <c r="M14" s="61">
        <f t="shared" si="4"/>
        <v>3</v>
      </c>
      <c r="N14" s="60"/>
      <c r="O14" s="61"/>
      <c r="P14" s="60"/>
      <c r="Q14" s="61"/>
      <c r="R14" s="60">
        <f>VLOOKUP($A14,'Return Data'!$B$7:$R$2292,16,0)</f>
        <v>20.089300000000001</v>
      </c>
      <c r="S14" s="62">
        <f t="shared" si="7"/>
        <v>2</v>
      </c>
    </row>
    <row r="15" spans="1:20" x14ac:dyDescent="0.3">
      <c r="A15" s="58" t="s">
        <v>1184</v>
      </c>
      <c r="B15" s="59">
        <f>VLOOKUP($A15,'Return Data'!$B$7:$R$2292,3,0)</f>
        <v>44826</v>
      </c>
      <c r="C15" s="60">
        <f>VLOOKUP($A15,'Return Data'!$B$7:$R$2292,4,0)</f>
        <v>45.156700000000001</v>
      </c>
      <c r="D15" s="60">
        <f>VLOOKUP($A15,'Return Data'!$B$7:$R$2292,10,0)</f>
        <v>13.379300000000001</v>
      </c>
      <c r="E15" s="61">
        <f t="shared" si="0"/>
        <v>3</v>
      </c>
      <c r="F15" s="60">
        <f>VLOOKUP($A15,'Return Data'!$B$7:$R$2292,11,0)</f>
        <v>2.9857999999999998</v>
      </c>
      <c r="G15" s="61">
        <f t="shared" si="1"/>
        <v>7</v>
      </c>
      <c r="H15" s="60">
        <f>VLOOKUP($A15,'Return Data'!$B$7:$R$2292,12,0)</f>
        <v>3.9971000000000001</v>
      </c>
      <c r="I15" s="61">
        <f t="shared" si="2"/>
        <v>6</v>
      </c>
      <c r="J15" s="60">
        <f>VLOOKUP($A15,'Return Data'!$B$7:$R$2292,13,0)</f>
        <v>2.3675999999999999</v>
      </c>
      <c r="K15" s="61">
        <f t="shared" si="3"/>
        <v>7</v>
      </c>
      <c r="L15" s="60">
        <f>VLOOKUP($A15,'Return Data'!$B$7:$R$2292,17,0)</f>
        <v>12.4078</v>
      </c>
      <c r="M15" s="61">
        <f t="shared" si="4"/>
        <v>7</v>
      </c>
      <c r="N15" s="60">
        <f>VLOOKUP($A15,'Return Data'!$B$7:$R$2292,14,0)</f>
        <v>10.246</v>
      </c>
      <c r="O15" s="61">
        <f>RANK(N15,N$8:N$15,0)</f>
        <v>6</v>
      </c>
      <c r="P15" s="60">
        <f>VLOOKUP($A15,'Return Data'!$B$7:$R$2292,15,0)</f>
        <v>6.9398999999999997</v>
      </c>
      <c r="Q15" s="61">
        <f>RANK(P15,P$8:P$15,0)</f>
        <v>7</v>
      </c>
      <c r="R15" s="60">
        <f>VLOOKUP($A15,'Return Data'!$B$7:$R$2292,16,0)</f>
        <v>11.567600000000001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13.239825</v>
      </c>
      <c r="E17" s="69"/>
      <c r="F17" s="70">
        <f>AVERAGE(F8:F15)</f>
        <v>4.0030124999999996</v>
      </c>
      <c r="G17" s="69"/>
      <c r="H17" s="70">
        <f>AVERAGE(H8:H15)</f>
        <v>5.4668750000000008</v>
      </c>
      <c r="I17" s="69"/>
      <c r="J17" s="70">
        <f>AVERAGE(J8:J15)</f>
        <v>6.0506124999999997</v>
      </c>
      <c r="K17" s="69"/>
      <c r="L17" s="70">
        <f>AVERAGE(L8:L15)</f>
        <v>20.411762499999998</v>
      </c>
      <c r="M17" s="69"/>
      <c r="N17" s="70">
        <f>AVERAGE(N8:N15)</f>
        <v>15.621985714285714</v>
      </c>
      <c r="O17" s="69"/>
      <c r="P17" s="70">
        <f>AVERAGE(P8:P15)</f>
        <v>11.102385714285715</v>
      </c>
      <c r="Q17" s="69"/>
      <c r="R17" s="70">
        <f>AVERAGE(R8:R15)</f>
        <v>12.4650125</v>
      </c>
      <c r="S17" s="71"/>
    </row>
    <row r="18" spans="1:19" x14ac:dyDescent="0.3">
      <c r="A18" s="68" t="s">
        <v>28</v>
      </c>
      <c r="B18" s="69"/>
      <c r="C18" s="69"/>
      <c r="D18" s="70">
        <f>MIN(D8:D15)</f>
        <v>8.2830999999999992</v>
      </c>
      <c r="E18" s="69"/>
      <c r="F18" s="70">
        <f>MIN(F8:F15)</f>
        <v>-1.2942</v>
      </c>
      <c r="G18" s="69"/>
      <c r="H18" s="70">
        <f>MIN(H8:H15)</f>
        <v>-3.2804000000000002</v>
      </c>
      <c r="I18" s="69"/>
      <c r="J18" s="70">
        <f>MIN(J8:J15)</f>
        <v>-3.9914000000000001</v>
      </c>
      <c r="K18" s="69"/>
      <c r="L18" s="70">
        <f>MIN(L8:L15)</f>
        <v>9.0152000000000001</v>
      </c>
      <c r="M18" s="69"/>
      <c r="N18" s="70">
        <f>MIN(N8:N15)</f>
        <v>8.6708999999999996</v>
      </c>
      <c r="O18" s="69"/>
      <c r="P18" s="70">
        <f>MIN(P8:P15)</f>
        <v>6.9398999999999997</v>
      </c>
      <c r="Q18" s="69"/>
      <c r="R18" s="70">
        <f>MIN(R8:R15)</f>
        <v>8.3568999999999996</v>
      </c>
      <c r="S18" s="71"/>
    </row>
    <row r="19" spans="1:19" ht="15" thickBot="1" x14ac:dyDescent="0.35">
      <c r="A19" s="72" t="s">
        <v>29</v>
      </c>
      <c r="B19" s="73"/>
      <c r="C19" s="73"/>
      <c r="D19" s="74">
        <f>MAX(D8:D15)</f>
        <v>21.890699999999999</v>
      </c>
      <c r="E19" s="73"/>
      <c r="F19" s="74">
        <f>MAX(F8:F15)</f>
        <v>10.9434</v>
      </c>
      <c r="G19" s="73"/>
      <c r="H19" s="74">
        <f>MAX(H8:H15)</f>
        <v>12.4808</v>
      </c>
      <c r="I19" s="73"/>
      <c r="J19" s="74">
        <f>MAX(J8:J15)</f>
        <v>19.222899999999999</v>
      </c>
      <c r="K19" s="73"/>
      <c r="L19" s="74">
        <f>MAX(L8:L15)</f>
        <v>38.686500000000002</v>
      </c>
      <c r="M19" s="73"/>
      <c r="N19" s="74">
        <f>MAX(N8:N15)</f>
        <v>31.222300000000001</v>
      </c>
      <c r="O19" s="73"/>
      <c r="P19" s="74">
        <f>MAX(P8:P15)</f>
        <v>19.9923</v>
      </c>
      <c r="Q19" s="73"/>
      <c r="R19" s="74">
        <f>MAX(R8:R15)</f>
        <v>21.123799999999999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44826</v>
      </c>
      <c r="C8" s="60">
        <f>VLOOKUP($A8,'Return Data'!$B$7:$R$2292,4,0)</f>
        <v>82.15</v>
      </c>
      <c r="D8" s="60">
        <f>VLOOKUP($A8,'Return Data'!$B$7:$R$2292,10,0)</f>
        <v>9.2420000000000009</v>
      </c>
      <c r="E8" s="61">
        <f t="shared" ref="E8:E16" si="0">RANK(D8,D$8:D$16,0)</f>
        <v>4</v>
      </c>
      <c r="F8" s="60">
        <f>VLOOKUP($A8,'Return Data'!$B$7:$R$2292,11,0)</f>
        <v>4.3970000000000002</v>
      </c>
      <c r="G8" s="61">
        <f t="shared" ref="G8:G16" si="1">RANK(F8,F$8:F$16,0)</f>
        <v>6</v>
      </c>
      <c r="H8" s="60">
        <f>VLOOKUP($A8,'Return Data'!$B$7:$R$2292,12,0)</f>
        <v>4.8634000000000004</v>
      </c>
      <c r="I8" s="61">
        <f t="shared" ref="I8:I16" si="2">RANK(H8,H$8:H$16,0)</f>
        <v>5</v>
      </c>
      <c r="J8" s="60">
        <f>VLOOKUP($A8,'Return Data'!$B$7:$R$2292,13,0)</f>
        <v>3.3723000000000001</v>
      </c>
      <c r="K8" s="61">
        <f t="shared" ref="K8:K16" si="3">RANK(J8,J$8:J$16,0)</f>
        <v>6</v>
      </c>
      <c r="L8" s="60">
        <f>VLOOKUP($A8,'Return Data'!$B$7:$R$2292,17,0)</f>
        <v>18.119</v>
      </c>
      <c r="M8" s="61">
        <f>RANK(L8,L$8:L$16,0)</f>
        <v>4</v>
      </c>
      <c r="N8" s="60">
        <f>VLOOKUP($A8,'Return Data'!$B$7:$R$2292,14,0)</f>
        <v>13.170199999999999</v>
      </c>
      <c r="O8" s="61">
        <f>RANK(N8,N$8:N$16,0)</f>
        <v>6</v>
      </c>
      <c r="P8" s="60">
        <f>VLOOKUP($A8,'Return Data'!$B$7:$R$2292,15,0)</f>
        <v>9.7454000000000001</v>
      </c>
      <c r="Q8" s="61">
        <f>RANK(P8,P$8:P$16,0)</f>
        <v>4</v>
      </c>
      <c r="R8" s="60">
        <f>VLOOKUP($A8,'Return Data'!$B$7:$R$2292,16,0)</f>
        <v>11.9603</v>
      </c>
      <c r="S8" s="62">
        <f>RANK(R8,R$8:R$16,0)</f>
        <v>5</v>
      </c>
    </row>
    <row r="9" spans="1:20" x14ac:dyDescent="0.3">
      <c r="A9" s="58" t="s">
        <v>539</v>
      </c>
      <c r="B9" s="59">
        <f>VLOOKUP($A9,'Return Data'!$B$7:$R$2292,3,0)</f>
        <v>44826</v>
      </c>
      <c r="C9" s="60">
        <f>VLOOKUP($A9,'Return Data'!$B$7:$R$2292,4,0)</f>
        <v>330.81</v>
      </c>
      <c r="D9" s="60">
        <f>VLOOKUP($A9,'Return Data'!$B$7:$R$2292,10,0)</f>
        <v>13.744899999999999</v>
      </c>
      <c r="E9" s="61">
        <f t="shared" si="0"/>
        <v>1</v>
      </c>
      <c r="F9" s="60">
        <f>VLOOKUP($A9,'Return Data'!$B$7:$R$2292,11,0)</f>
        <v>9.9605999999999995</v>
      </c>
      <c r="G9" s="61">
        <f t="shared" si="1"/>
        <v>1</v>
      </c>
      <c r="H9" s="60">
        <f>VLOOKUP($A9,'Return Data'!$B$7:$R$2292,12,0)</f>
        <v>15.5006</v>
      </c>
      <c r="I9" s="61">
        <f t="shared" si="2"/>
        <v>1</v>
      </c>
      <c r="J9" s="60">
        <f>VLOOKUP($A9,'Return Data'!$B$7:$R$2292,13,0)</f>
        <v>15.2347</v>
      </c>
      <c r="K9" s="61">
        <f t="shared" si="3"/>
        <v>1</v>
      </c>
      <c r="L9" s="60">
        <f>VLOOKUP($A9,'Return Data'!$B$7:$R$2292,17,0)</f>
        <v>34.366900000000001</v>
      </c>
      <c r="M9" s="61">
        <f t="shared" ref="M9:M16" si="4">RANK(L9,L$8:L$16,0)</f>
        <v>1</v>
      </c>
      <c r="N9" s="60">
        <f>VLOOKUP($A9,'Return Data'!$B$7:$R$2292,14,0)</f>
        <v>18.087199999999999</v>
      </c>
      <c r="O9" s="61">
        <f t="shared" ref="O9:O16" si="5">RANK(N9,N$8:N$16,0)</f>
        <v>1</v>
      </c>
      <c r="P9" s="60">
        <f>VLOOKUP($A9,'Return Data'!$B$7:$R$2292,15,0)</f>
        <v>12.5238</v>
      </c>
      <c r="Q9" s="61">
        <f t="shared" ref="Q9:Q14" si="6">RANK(P9,P$8:P$16,0)</f>
        <v>1</v>
      </c>
      <c r="R9" s="60">
        <f>VLOOKUP($A9,'Return Data'!$B$7:$R$2292,16,0)</f>
        <v>14.4369</v>
      </c>
      <c r="S9" s="62">
        <f t="shared" ref="S9:S16" si="7">RANK(R9,R$8:R$16,0)</f>
        <v>1</v>
      </c>
    </row>
    <row r="10" spans="1:20" x14ac:dyDescent="0.3">
      <c r="A10" s="58" t="s">
        <v>541</v>
      </c>
      <c r="B10" s="59">
        <f>VLOOKUP($A10,'Return Data'!$B$7:$R$2292,3,0)</f>
        <v>44826</v>
      </c>
      <c r="C10" s="60">
        <f>VLOOKUP($A10,'Return Data'!$B$7:$R$2292,4,0)</f>
        <v>56.89</v>
      </c>
      <c r="D10" s="60">
        <f>VLOOKUP($A10,'Return Data'!$B$7:$R$2292,10,0)</f>
        <v>8.0737000000000005</v>
      </c>
      <c r="E10" s="61">
        <f t="shared" si="0"/>
        <v>6</v>
      </c>
      <c r="F10" s="60">
        <f>VLOOKUP($A10,'Return Data'!$B$7:$R$2292,11,0)</f>
        <v>5.7632000000000003</v>
      </c>
      <c r="G10" s="61">
        <f t="shared" si="1"/>
        <v>3</v>
      </c>
      <c r="H10" s="60">
        <f>VLOOKUP($A10,'Return Data'!$B$7:$R$2292,12,0)</f>
        <v>7.3598999999999997</v>
      </c>
      <c r="I10" s="61">
        <f t="shared" si="2"/>
        <v>2</v>
      </c>
      <c r="J10" s="60">
        <f>VLOOKUP($A10,'Return Data'!$B$7:$R$2292,13,0)</f>
        <v>8.2382000000000009</v>
      </c>
      <c r="K10" s="61">
        <f t="shared" si="3"/>
        <v>2</v>
      </c>
      <c r="L10" s="60">
        <f>VLOOKUP($A10,'Return Data'!$B$7:$R$2292,17,0)</f>
        <v>18.388200000000001</v>
      </c>
      <c r="M10" s="61">
        <f t="shared" si="4"/>
        <v>3</v>
      </c>
      <c r="N10" s="60">
        <f>VLOOKUP($A10,'Return Data'!$B$7:$R$2292,14,0)</f>
        <v>13.5373</v>
      </c>
      <c r="O10" s="61">
        <f t="shared" si="5"/>
        <v>3</v>
      </c>
      <c r="P10" s="60">
        <f>VLOOKUP($A10,'Return Data'!$B$7:$R$2292,15,0)</f>
        <v>11.0078</v>
      </c>
      <c r="Q10" s="61">
        <f t="shared" si="6"/>
        <v>2</v>
      </c>
      <c r="R10" s="60">
        <f>VLOOKUP($A10,'Return Data'!$B$7:$R$2292,16,0)</f>
        <v>13.0228</v>
      </c>
      <c r="S10" s="62">
        <f t="shared" si="7"/>
        <v>3</v>
      </c>
    </row>
    <row r="11" spans="1:20" x14ac:dyDescent="0.3">
      <c r="A11" s="58" t="s">
        <v>542</v>
      </c>
      <c r="B11" s="59">
        <f>VLOOKUP($A11,'Return Data'!$B$7:$R$2292,3,0)</f>
        <v>44826</v>
      </c>
      <c r="C11" s="60">
        <f>VLOOKUP($A11,'Return Data'!$B$7:$R$2292,4,0)</f>
        <v>11.0562</v>
      </c>
      <c r="D11" s="60">
        <f>VLOOKUP($A11,'Return Data'!$B$7:$R$2292,10,0)</f>
        <v>5.0320999999999998</v>
      </c>
      <c r="E11" s="61">
        <f t="shared" si="0"/>
        <v>9</v>
      </c>
      <c r="F11" s="60">
        <f>VLOOKUP($A11,'Return Data'!$B$7:$R$2292,11,0)</f>
        <v>-0.64610000000000001</v>
      </c>
      <c r="G11" s="61">
        <f t="shared" si="1"/>
        <v>9</v>
      </c>
      <c r="H11" s="60">
        <f>VLOOKUP($A11,'Return Data'!$B$7:$R$2292,12,0)</f>
        <v>-3.6882999999999999</v>
      </c>
      <c r="I11" s="61">
        <f t="shared" si="2"/>
        <v>9</v>
      </c>
      <c r="J11" s="60">
        <f>VLOOKUP($A11,'Return Data'!$B$7:$R$2292,13,0)</f>
        <v>1.0105</v>
      </c>
      <c r="K11" s="61">
        <f t="shared" si="3"/>
        <v>9</v>
      </c>
      <c r="L11" s="60">
        <f>VLOOKUP($A11,'Return Data'!$B$7:$R$2292,17,0)</f>
        <v>13.902900000000001</v>
      </c>
      <c r="M11" s="61">
        <f t="shared" si="4"/>
        <v>8</v>
      </c>
      <c r="N11" s="60"/>
      <c r="O11" s="61"/>
      <c r="P11" s="60"/>
      <c r="Q11" s="61"/>
      <c r="R11" s="60">
        <f>VLOOKUP($A11,'Return Data'!$B$7:$R$2292,16,0)</f>
        <v>3.7481</v>
      </c>
      <c r="S11" s="62">
        <f t="shared" si="7"/>
        <v>9</v>
      </c>
    </row>
    <row r="12" spans="1:20" x14ac:dyDescent="0.3">
      <c r="A12" s="58" t="s">
        <v>544</v>
      </c>
      <c r="B12" s="59">
        <f>VLOOKUP($A12,'Return Data'!$B$7:$R$2292,3,0)</f>
        <v>44826</v>
      </c>
      <c r="C12" s="60">
        <f>VLOOKUP($A12,'Return Data'!$B$7:$R$2292,4,0)</f>
        <v>15.552</v>
      </c>
      <c r="D12" s="60">
        <f>VLOOKUP($A12,'Return Data'!$B$7:$R$2292,10,0)</f>
        <v>8.8923000000000005</v>
      </c>
      <c r="E12" s="61">
        <f t="shared" si="0"/>
        <v>5</v>
      </c>
      <c r="F12" s="60">
        <f>VLOOKUP($A12,'Return Data'!$B$7:$R$2292,11,0)</f>
        <v>4.4740000000000002</v>
      </c>
      <c r="G12" s="61">
        <f t="shared" si="1"/>
        <v>5</v>
      </c>
      <c r="H12" s="60">
        <f>VLOOKUP($A12,'Return Data'!$B$7:$R$2292,12,0)</f>
        <v>4.4880000000000004</v>
      </c>
      <c r="I12" s="61">
        <f t="shared" si="2"/>
        <v>6</v>
      </c>
      <c r="J12" s="60">
        <f>VLOOKUP($A12,'Return Data'!$B$7:$R$2292,13,0)</f>
        <v>4.2638999999999996</v>
      </c>
      <c r="K12" s="61">
        <f t="shared" si="3"/>
        <v>5</v>
      </c>
      <c r="L12" s="60">
        <f>VLOOKUP($A12,'Return Data'!$B$7:$R$2292,17,0)</f>
        <v>14.3193</v>
      </c>
      <c r="M12" s="61">
        <f t="shared" si="4"/>
        <v>7</v>
      </c>
      <c r="N12" s="60">
        <f>VLOOKUP($A12,'Return Data'!$B$7:$R$2292,14,0)</f>
        <v>12.8834</v>
      </c>
      <c r="O12" s="61">
        <f t="shared" si="5"/>
        <v>7</v>
      </c>
      <c r="P12" s="60"/>
      <c r="Q12" s="61"/>
      <c r="R12" s="60">
        <f>VLOOKUP($A12,'Return Data'!$B$7:$R$2292,16,0)</f>
        <v>11.257199999999999</v>
      </c>
      <c r="S12" s="62">
        <f t="shared" si="7"/>
        <v>7</v>
      </c>
    </row>
    <row r="13" spans="1:20" x14ac:dyDescent="0.3">
      <c r="A13" s="58" t="s">
        <v>546</v>
      </c>
      <c r="B13" s="59">
        <f>VLOOKUP($A13,'Return Data'!$B$7:$R$2292,3,0)</f>
        <v>44826</v>
      </c>
      <c r="C13" s="60">
        <f>VLOOKUP($A13,'Return Data'!$B$7:$R$2292,4,0)</f>
        <v>34.787999999999997</v>
      </c>
      <c r="D13" s="60">
        <f>VLOOKUP($A13,'Return Data'!$B$7:$R$2292,10,0)</f>
        <v>7.0532000000000004</v>
      </c>
      <c r="E13" s="61">
        <f t="shared" si="0"/>
        <v>8</v>
      </c>
      <c r="F13" s="60">
        <f>VLOOKUP($A13,'Return Data'!$B$7:$R$2292,11,0)</f>
        <v>2.8075000000000001</v>
      </c>
      <c r="G13" s="61">
        <f t="shared" si="1"/>
        <v>8</v>
      </c>
      <c r="H13" s="60">
        <f>VLOOKUP($A13,'Return Data'!$B$7:$R$2292,12,0)</f>
        <v>2.6831</v>
      </c>
      <c r="I13" s="61">
        <f t="shared" si="2"/>
        <v>8</v>
      </c>
      <c r="J13" s="60">
        <f>VLOOKUP($A13,'Return Data'!$B$7:$R$2292,13,0)</f>
        <v>1.3164</v>
      </c>
      <c r="K13" s="61">
        <f t="shared" si="3"/>
        <v>8</v>
      </c>
      <c r="L13" s="60">
        <f>VLOOKUP($A13,'Return Data'!$B$7:$R$2292,17,0)</f>
        <v>9.4086999999999996</v>
      </c>
      <c r="M13" s="61">
        <f t="shared" si="4"/>
        <v>9</v>
      </c>
      <c r="N13" s="60">
        <f>VLOOKUP($A13,'Return Data'!$B$7:$R$2292,14,0)</f>
        <v>9.8998000000000008</v>
      </c>
      <c r="O13" s="61">
        <f t="shared" si="5"/>
        <v>8</v>
      </c>
      <c r="P13" s="60">
        <f>VLOOKUP($A13,'Return Data'!$B$7:$R$2292,15,0)</f>
        <v>8.6227</v>
      </c>
      <c r="Q13" s="61">
        <f t="shared" si="6"/>
        <v>5</v>
      </c>
      <c r="R13" s="60">
        <f>VLOOKUP($A13,'Return Data'!$B$7:$R$2292,16,0)</f>
        <v>11.534599999999999</v>
      </c>
      <c r="S13" s="62">
        <f t="shared" si="7"/>
        <v>6</v>
      </c>
    </row>
    <row r="14" spans="1:20" x14ac:dyDescent="0.3">
      <c r="A14" s="58" t="s">
        <v>549</v>
      </c>
      <c r="B14" s="59">
        <f>VLOOKUP($A14,'Return Data'!$B$7:$R$2292,3,0)</f>
        <v>44826</v>
      </c>
      <c r="C14" s="60">
        <f>VLOOKUP($A14,'Return Data'!$B$7:$R$2292,4,0)</f>
        <v>138.03290000000001</v>
      </c>
      <c r="D14" s="60">
        <f>VLOOKUP($A14,'Return Data'!$B$7:$R$2292,10,0)</f>
        <v>9.5206</v>
      </c>
      <c r="E14" s="61">
        <f t="shared" si="0"/>
        <v>2</v>
      </c>
      <c r="F14" s="60">
        <f>VLOOKUP($A14,'Return Data'!$B$7:$R$2292,11,0)</f>
        <v>6.0178000000000003</v>
      </c>
      <c r="G14" s="61">
        <f t="shared" si="1"/>
        <v>2</v>
      </c>
      <c r="H14" s="60">
        <f>VLOOKUP($A14,'Return Data'!$B$7:$R$2292,12,0)</f>
        <v>6.3193999999999999</v>
      </c>
      <c r="I14" s="61">
        <f t="shared" si="2"/>
        <v>4</v>
      </c>
      <c r="J14" s="60">
        <f>VLOOKUP($A14,'Return Data'!$B$7:$R$2292,13,0)</f>
        <v>5.2637</v>
      </c>
      <c r="K14" s="61">
        <f t="shared" si="3"/>
        <v>4</v>
      </c>
      <c r="L14" s="60">
        <f>VLOOKUP($A14,'Return Data'!$B$7:$R$2292,17,0)</f>
        <v>18.433399999999999</v>
      </c>
      <c r="M14" s="61">
        <f t="shared" si="4"/>
        <v>2</v>
      </c>
      <c r="N14" s="60">
        <f>VLOOKUP($A14,'Return Data'!$B$7:$R$2292,14,0)</f>
        <v>13.1921</v>
      </c>
      <c r="O14" s="61">
        <f t="shared" si="5"/>
        <v>5</v>
      </c>
      <c r="P14" s="60">
        <f>VLOOKUP($A14,'Return Data'!$B$7:$R$2292,15,0)</f>
        <v>10.005699999999999</v>
      </c>
      <c r="Q14" s="61">
        <f t="shared" si="6"/>
        <v>3</v>
      </c>
      <c r="R14" s="60">
        <f>VLOOKUP($A14,'Return Data'!$B$7:$R$2292,16,0)</f>
        <v>12.2096</v>
      </c>
      <c r="S14" s="62">
        <f t="shared" si="7"/>
        <v>4</v>
      </c>
    </row>
    <row r="15" spans="1:20" x14ac:dyDescent="0.3">
      <c r="A15" s="58" t="s">
        <v>550</v>
      </c>
      <c r="B15" s="59">
        <f>VLOOKUP($A15,'Return Data'!$B$7:$R$2292,3,0)</f>
        <v>44826</v>
      </c>
      <c r="C15" s="60">
        <f>VLOOKUP($A15,'Return Data'!$B$7:$R$2292,4,0)</f>
        <v>16.082599999999999</v>
      </c>
      <c r="D15" s="60">
        <f>VLOOKUP($A15,'Return Data'!$B$7:$R$2292,10,0)</f>
        <v>9.3519000000000005</v>
      </c>
      <c r="E15" s="61">
        <f t="shared" si="0"/>
        <v>3</v>
      </c>
      <c r="F15" s="60">
        <f>VLOOKUP($A15,'Return Data'!$B$7:$R$2292,11,0)</f>
        <v>4.6955999999999998</v>
      </c>
      <c r="G15" s="61">
        <f t="shared" si="1"/>
        <v>4</v>
      </c>
      <c r="H15" s="60">
        <f>VLOOKUP($A15,'Return Data'!$B$7:$R$2292,12,0)</f>
        <v>6.3220999999999998</v>
      </c>
      <c r="I15" s="61">
        <f t="shared" si="2"/>
        <v>3</v>
      </c>
      <c r="J15" s="60">
        <f>VLOOKUP($A15,'Return Data'!$B$7:$R$2292,13,0)</f>
        <v>6.2497999999999996</v>
      </c>
      <c r="K15" s="61">
        <f t="shared" si="3"/>
        <v>3</v>
      </c>
      <c r="L15" s="60">
        <f>VLOOKUP($A15,'Return Data'!$B$7:$R$2292,17,0)</f>
        <v>17.7179</v>
      </c>
      <c r="M15" s="61">
        <f t="shared" si="4"/>
        <v>5</v>
      </c>
      <c r="N15" s="60">
        <f>VLOOKUP($A15,'Return Data'!$B$7:$R$2292,14,0)</f>
        <v>15.1303</v>
      </c>
      <c r="O15" s="61">
        <f t="shared" ref="O15" si="8">RANK(N15,N$8:N$16,0)</f>
        <v>2</v>
      </c>
      <c r="P15" s="60"/>
      <c r="Q15" s="61"/>
      <c r="R15" s="60">
        <f>VLOOKUP($A15,'Return Data'!$B$7:$R$2292,16,0)</f>
        <v>13.8949</v>
      </c>
      <c r="S15" s="62">
        <f t="shared" si="7"/>
        <v>2</v>
      </c>
    </row>
    <row r="16" spans="1:20" x14ac:dyDescent="0.3">
      <c r="A16" s="58" t="s">
        <v>552</v>
      </c>
      <c r="B16" s="59">
        <f>VLOOKUP($A16,'Return Data'!$B$7:$R$2292,3,0)</f>
        <v>44826</v>
      </c>
      <c r="C16" s="60">
        <f>VLOOKUP($A16,'Return Data'!$B$7:$R$2292,4,0)</f>
        <v>15.84</v>
      </c>
      <c r="D16" s="60">
        <f>VLOOKUP($A16,'Return Data'!$B$7:$R$2292,10,0)</f>
        <v>7.6818</v>
      </c>
      <c r="E16" s="61">
        <f t="shared" si="0"/>
        <v>7</v>
      </c>
      <c r="F16" s="60">
        <f>VLOOKUP($A16,'Return Data'!$B$7:$R$2292,11,0)</f>
        <v>2.9908999999999999</v>
      </c>
      <c r="G16" s="61">
        <f t="shared" si="1"/>
        <v>7</v>
      </c>
      <c r="H16" s="60">
        <f>VLOOKUP($A16,'Return Data'!$B$7:$R$2292,12,0)</f>
        <v>3.0579000000000001</v>
      </c>
      <c r="I16" s="61">
        <f t="shared" si="2"/>
        <v>7</v>
      </c>
      <c r="J16" s="60">
        <f>VLOOKUP($A16,'Return Data'!$B$7:$R$2292,13,0)</f>
        <v>2.9908999999999999</v>
      </c>
      <c r="K16" s="61">
        <f t="shared" si="3"/>
        <v>7</v>
      </c>
      <c r="L16" s="60">
        <f>VLOOKUP($A16,'Return Data'!$B$7:$R$2292,17,0)</f>
        <v>14.3683</v>
      </c>
      <c r="M16" s="61">
        <f t="shared" si="4"/>
        <v>6</v>
      </c>
      <c r="N16" s="60">
        <f>VLOOKUP($A16,'Return Data'!$B$7:$R$2292,14,0)</f>
        <v>13.195499999999999</v>
      </c>
      <c r="O16" s="61">
        <f t="shared" si="5"/>
        <v>4</v>
      </c>
      <c r="P16" s="60"/>
      <c r="Q16" s="61"/>
      <c r="R16" s="60">
        <f>VLOOKUP($A16,'Return Data'!$B$7:$R$2292,16,0)</f>
        <v>10.203099999999999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8.7324999999999999</v>
      </c>
      <c r="E18" s="69"/>
      <c r="F18" s="70">
        <f>AVERAGE(F8:F16)</f>
        <v>4.4956111111111108</v>
      </c>
      <c r="G18" s="69"/>
      <c r="H18" s="70">
        <f>AVERAGE(H8:H16)</f>
        <v>5.2117888888888881</v>
      </c>
      <c r="I18" s="69"/>
      <c r="J18" s="70">
        <f>AVERAGE(J8:J16)</f>
        <v>5.326711111111111</v>
      </c>
      <c r="K18" s="69"/>
      <c r="L18" s="70">
        <f>AVERAGE(L8:L16)</f>
        <v>17.6694</v>
      </c>
      <c r="M18" s="69"/>
      <c r="N18" s="70">
        <f>AVERAGE(N8:N16)</f>
        <v>13.636975</v>
      </c>
      <c r="O18" s="69"/>
      <c r="P18" s="70">
        <f>AVERAGE(P8:P16)</f>
        <v>10.381080000000001</v>
      </c>
      <c r="Q18" s="69"/>
      <c r="R18" s="70">
        <f>AVERAGE(R8:R16)</f>
        <v>11.363055555555556</v>
      </c>
      <c r="S18" s="71"/>
    </row>
    <row r="19" spans="1:19" x14ac:dyDescent="0.3">
      <c r="A19" s="68" t="s">
        <v>28</v>
      </c>
      <c r="B19" s="69"/>
      <c r="C19" s="69"/>
      <c r="D19" s="70">
        <f>MIN(D8:D16)</f>
        <v>5.0320999999999998</v>
      </c>
      <c r="E19" s="69"/>
      <c r="F19" s="70">
        <f>MIN(F8:F16)</f>
        <v>-0.64610000000000001</v>
      </c>
      <c r="G19" s="69"/>
      <c r="H19" s="70">
        <f>MIN(H8:H16)</f>
        <v>-3.6882999999999999</v>
      </c>
      <c r="I19" s="69"/>
      <c r="J19" s="70">
        <f>MIN(J8:J16)</f>
        <v>1.0105</v>
      </c>
      <c r="K19" s="69"/>
      <c r="L19" s="70">
        <f>MIN(L8:L16)</f>
        <v>9.4086999999999996</v>
      </c>
      <c r="M19" s="69"/>
      <c r="N19" s="70">
        <f>MIN(N8:N16)</f>
        <v>9.8998000000000008</v>
      </c>
      <c r="O19" s="69"/>
      <c r="P19" s="70">
        <f>MIN(P8:P16)</f>
        <v>8.6227</v>
      </c>
      <c r="Q19" s="69"/>
      <c r="R19" s="70">
        <f>MIN(R8:R16)</f>
        <v>3.7481</v>
      </c>
      <c r="S19" s="71"/>
    </row>
    <row r="20" spans="1:19" ht="15" thickBot="1" x14ac:dyDescent="0.35">
      <c r="A20" s="72" t="s">
        <v>29</v>
      </c>
      <c r="B20" s="73"/>
      <c r="C20" s="73"/>
      <c r="D20" s="74">
        <f>MAX(D8:D16)</f>
        <v>13.744899999999999</v>
      </c>
      <c r="E20" s="73"/>
      <c r="F20" s="74">
        <f>MAX(F8:F16)</f>
        <v>9.9605999999999995</v>
      </c>
      <c r="G20" s="73"/>
      <c r="H20" s="74">
        <f>MAX(H8:H16)</f>
        <v>15.5006</v>
      </c>
      <c r="I20" s="73"/>
      <c r="J20" s="74">
        <f>MAX(J8:J16)</f>
        <v>15.2347</v>
      </c>
      <c r="K20" s="73"/>
      <c r="L20" s="74">
        <f>MAX(L8:L16)</f>
        <v>34.366900000000001</v>
      </c>
      <c r="M20" s="73"/>
      <c r="N20" s="74">
        <f>MAX(N8:N16)</f>
        <v>18.087199999999999</v>
      </c>
      <c r="O20" s="73"/>
      <c r="P20" s="74">
        <f>MAX(P8:P16)</f>
        <v>12.5238</v>
      </c>
      <c r="Q20" s="73"/>
      <c r="R20" s="74">
        <f>MAX(R8:R16)</f>
        <v>14.4369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44826</v>
      </c>
      <c r="C8" s="60">
        <f>VLOOKUP($A8,'Return Data'!$B$7:$R$2292,4,0)</f>
        <v>74.75</v>
      </c>
      <c r="D8" s="60">
        <f>VLOOKUP($A8,'Return Data'!$B$7:$R$2292,10,0)</f>
        <v>8.9015000000000004</v>
      </c>
      <c r="E8" s="61">
        <f t="shared" ref="E8:E16" si="0">RANK(D8,D$8:D$16,0)</f>
        <v>4</v>
      </c>
      <c r="F8" s="60">
        <f>VLOOKUP($A8,'Return Data'!$B$7:$R$2292,11,0)</f>
        <v>3.7330000000000001</v>
      </c>
      <c r="G8" s="61">
        <f t="shared" ref="G8:G16" si="1">RANK(F8,F$8:F$16,0)</f>
        <v>6</v>
      </c>
      <c r="H8" s="60">
        <f>VLOOKUP($A8,'Return Data'!$B$7:$R$2292,12,0)</f>
        <v>3.8483000000000001</v>
      </c>
      <c r="I8" s="61">
        <f t="shared" ref="I8:I16" si="2">RANK(H8,H$8:H$16,0)</f>
        <v>5</v>
      </c>
      <c r="J8" s="60">
        <f>VLOOKUP($A8,'Return Data'!$B$7:$R$2292,13,0)</f>
        <v>2.0617000000000001</v>
      </c>
      <c r="K8" s="61">
        <f t="shared" ref="K8:K16" si="3">RANK(J8,J$8:J$16,0)</f>
        <v>6</v>
      </c>
      <c r="L8" s="60">
        <f>VLOOKUP($A8,'Return Data'!$B$7:$R$2292,17,0)</f>
        <v>16.675599999999999</v>
      </c>
      <c r="M8" s="61">
        <f t="shared" ref="M8:M16" si="4">RANK(L8,L$8:L$16,0)</f>
        <v>4</v>
      </c>
      <c r="N8" s="60">
        <f>VLOOKUP($A8,'Return Data'!$B$7:$R$2292,14,0)</f>
        <v>11.836600000000001</v>
      </c>
      <c r="O8" s="61">
        <f>RANK(N8,N$8:N$16,0)</f>
        <v>5</v>
      </c>
      <c r="P8" s="60">
        <f>VLOOKUP($A8,'Return Data'!$B$7:$R$2292,15,0)</f>
        <v>8.4742999999999995</v>
      </c>
      <c r="Q8" s="61">
        <f>RANK(P8,P$8:P$16,0)</f>
        <v>4</v>
      </c>
      <c r="R8" s="60">
        <f>VLOOKUP($A8,'Return Data'!$B$7:$R$2292,16,0)</f>
        <v>9.3849999999999998</v>
      </c>
      <c r="S8" s="62">
        <f t="shared" ref="S8:S16" si="5">RANK(R8,R$8:R$16,0)</f>
        <v>7</v>
      </c>
    </row>
    <row r="9" spans="1:20" x14ac:dyDescent="0.3">
      <c r="A9" s="58" t="s">
        <v>538</v>
      </c>
      <c r="B9" s="59">
        <f>VLOOKUP($A9,'Return Data'!$B$7:$R$2292,3,0)</f>
        <v>44826</v>
      </c>
      <c r="C9" s="60">
        <f>VLOOKUP($A9,'Return Data'!$B$7:$R$2292,4,0)</f>
        <v>311.524</v>
      </c>
      <c r="D9" s="60">
        <f>VLOOKUP($A9,'Return Data'!$B$7:$R$2292,10,0)</f>
        <v>13.553599999999999</v>
      </c>
      <c r="E9" s="61">
        <f t="shared" si="0"/>
        <v>1</v>
      </c>
      <c r="F9" s="60">
        <f>VLOOKUP($A9,'Return Data'!$B$7:$R$2292,11,0)</f>
        <v>9.5946999999999996</v>
      </c>
      <c r="G9" s="61">
        <f t="shared" si="1"/>
        <v>1</v>
      </c>
      <c r="H9" s="60">
        <f>VLOOKUP($A9,'Return Data'!$B$7:$R$2292,12,0)</f>
        <v>14.938700000000001</v>
      </c>
      <c r="I9" s="61">
        <f t="shared" si="2"/>
        <v>1</v>
      </c>
      <c r="J9" s="60">
        <f>VLOOKUP($A9,'Return Data'!$B$7:$R$2292,13,0)</f>
        <v>14.5031</v>
      </c>
      <c r="K9" s="61">
        <f t="shared" si="3"/>
        <v>1</v>
      </c>
      <c r="L9" s="60">
        <f>VLOOKUP($A9,'Return Data'!$B$7:$R$2292,17,0)</f>
        <v>33.547400000000003</v>
      </c>
      <c r="M9" s="61">
        <f t="shared" si="4"/>
        <v>1</v>
      </c>
      <c r="N9" s="60">
        <f>VLOOKUP($A9,'Return Data'!$B$7:$R$2292,14,0)</f>
        <v>17.370899999999999</v>
      </c>
      <c r="O9" s="61">
        <f>RANK(N9,N$8:N$16,0)</f>
        <v>1</v>
      </c>
      <c r="P9" s="60">
        <f>VLOOKUP($A9,'Return Data'!$B$7:$R$2292,15,0)</f>
        <v>12.6325</v>
      </c>
      <c r="Q9" s="61">
        <f>RANK(P9,P$8:P$16,0)</f>
        <v>1</v>
      </c>
      <c r="R9" s="60">
        <f>VLOOKUP($A9,'Return Data'!$B$7:$R$2292,16,0)</f>
        <v>16.882899999999999</v>
      </c>
      <c r="S9" s="62">
        <f t="shared" si="5"/>
        <v>1</v>
      </c>
    </row>
    <row r="10" spans="1:20" x14ac:dyDescent="0.3">
      <c r="A10" s="58" t="s">
        <v>540</v>
      </c>
      <c r="B10" s="59">
        <f>VLOOKUP($A10,'Return Data'!$B$7:$R$2292,3,0)</f>
        <v>44826</v>
      </c>
      <c r="C10" s="60">
        <f>VLOOKUP($A10,'Return Data'!$B$7:$R$2292,4,0)</f>
        <v>51.88</v>
      </c>
      <c r="D10" s="60">
        <f>VLOOKUP($A10,'Return Data'!$B$7:$R$2292,10,0)</f>
        <v>7.8811</v>
      </c>
      <c r="E10" s="61">
        <f t="shared" si="0"/>
        <v>6</v>
      </c>
      <c r="F10" s="60">
        <f>VLOOKUP($A10,'Return Data'!$B$7:$R$2292,11,0)</f>
        <v>5.4043000000000001</v>
      </c>
      <c r="G10" s="61">
        <f t="shared" si="1"/>
        <v>2</v>
      </c>
      <c r="H10" s="60">
        <f>VLOOKUP($A10,'Return Data'!$B$7:$R$2292,12,0)</f>
        <v>6.8148999999999997</v>
      </c>
      <c r="I10" s="61">
        <f t="shared" si="2"/>
        <v>2</v>
      </c>
      <c r="J10" s="60">
        <f>VLOOKUP($A10,'Return Data'!$B$7:$R$2292,13,0)</f>
        <v>7.5232999999999999</v>
      </c>
      <c r="K10" s="61">
        <f t="shared" si="3"/>
        <v>2</v>
      </c>
      <c r="L10" s="60">
        <f>VLOOKUP($A10,'Return Data'!$B$7:$R$2292,17,0)</f>
        <v>17.636500000000002</v>
      </c>
      <c r="M10" s="61">
        <f t="shared" si="4"/>
        <v>2</v>
      </c>
      <c r="N10" s="60">
        <f>VLOOKUP($A10,'Return Data'!$B$7:$R$2292,14,0)</f>
        <v>12.8429</v>
      </c>
      <c r="O10" s="61">
        <f>RANK(N10,N$8:N$16,0)</f>
        <v>3</v>
      </c>
      <c r="P10" s="60">
        <f>VLOOKUP($A10,'Return Data'!$B$7:$R$2292,15,0)</f>
        <v>10.161099999999999</v>
      </c>
      <c r="Q10" s="61">
        <f>RANK(P10,P$8:P$16,0)</f>
        <v>2</v>
      </c>
      <c r="R10" s="60">
        <f>VLOOKUP($A10,'Return Data'!$B$7:$R$2292,16,0)</f>
        <v>11.0265</v>
      </c>
      <c r="S10" s="62">
        <f t="shared" si="5"/>
        <v>4</v>
      </c>
    </row>
    <row r="11" spans="1:20" x14ac:dyDescent="0.3">
      <c r="A11" s="58" t="s">
        <v>543</v>
      </c>
      <c r="B11" s="59">
        <f>VLOOKUP($A11,'Return Data'!$B$7:$R$2292,3,0)</f>
        <v>44826</v>
      </c>
      <c r="C11" s="60">
        <f>VLOOKUP($A11,'Return Data'!$B$7:$R$2292,4,0)</f>
        <v>10.4282</v>
      </c>
      <c r="D11" s="60">
        <f>VLOOKUP($A11,'Return Data'!$B$7:$R$2292,10,0)</f>
        <v>4.5076999999999998</v>
      </c>
      <c r="E11" s="61">
        <f t="shared" si="0"/>
        <v>9</v>
      </c>
      <c r="F11" s="60">
        <f>VLOOKUP($A11,'Return Data'!$B$7:$R$2292,11,0)</f>
        <v>-1.6606000000000001</v>
      </c>
      <c r="G11" s="61">
        <f t="shared" si="1"/>
        <v>9</v>
      </c>
      <c r="H11" s="60">
        <f>VLOOKUP($A11,'Return Data'!$B$7:$R$2292,12,0)</f>
        <v>-5.1706000000000003</v>
      </c>
      <c r="I11" s="61">
        <f t="shared" si="2"/>
        <v>9</v>
      </c>
      <c r="J11" s="60">
        <f>VLOOKUP($A11,'Return Data'!$B$7:$R$2292,13,0)</f>
        <v>-1.087</v>
      </c>
      <c r="K11" s="61">
        <f t="shared" si="3"/>
        <v>9</v>
      </c>
      <c r="L11" s="60">
        <f>VLOOKUP($A11,'Return Data'!$B$7:$R$2292,17,0)</f>
        <v>11.4762</v>
      </c>
      <c r="M11" s="61">
        <f t="shared" si="4"/>
        <v>8</v>
      </c>
      <c r="N11" s="60"/>
      <c r="O11" s="61"/>
      <c r="P11" s="60"/>
      <c r="Q11" s="61"/>
      <c r="R11" s="60">
        <f>VLOOKUP($A11,'Return Data'!$B$7:$R$2292,16,0)</f>
        <v>1.5484</v>
      </c>
      <c r="S11" s="62">
        <f t="shared" si="5"/>
        <v>9</v>
      </c>
    </row>
    <row r="12" spans="1:20" x14ac:dyDescent="0.3">
      <c r="A12" s="58" t="s">
        <v>545</v>
      </c>
      <c r="B12" s="59">
        <f>VLOOKUP($A12,'Return Data'!$B$7:$R$2292,3,0)</f>
        <v>44826</v>
      </c>
      <c r="C12" s="60">
        <f>VLOOKUP($A12,'Return Data'!$B$7:$R$2292,4,0)</f>
        <v>14.808</v>
      </c>
      <c r="D12" s="60">
        <f>VLOOKUP($A12,'Return Data'!$B$7:$R$2292,10,0)</f>
        <v>8.5550999999999995</v>
      </c>
      <c r="E12" s="61">
        <f t="shared" si="0"/>
        <v>5</v>
      </c>
      <c r="F12" s="60">
        <f>VLOOKUP($A12,'Return Data'!$B$7:$R$2292,11,0)</f>
        <v>3.8138000000000001</v>
      </c>
      <c r="G12" s="61">
        <f t="shared" si="1"/>
        <v>5</v>
      </c>
      <c r="H12" s="60">
        <f>VLOOKUP($A12,'Return Data'!$B$7:$R$2292,12,0)</f>
        <v>3.5017999999999998</v>
      </c>
      <c r="I12" s="61">
        <f t="shared" si="2"/>
        <v>6</v>
      </c>
      <c r="J12" s="60">
        <f>VLOOKUP($A12,'Return Data'!$B$7:$R$2292,13,0)</f>
        <v>2.9333999999999998</v>
      </c>
      <c r="K12" s="61">
        <f t="shared" si="3"/>
        <v>5</v>
      </c>
      <c r="L12" s="60">
        <f>VLOOKUP($A12,'Return Data'!$B$7:$R$2292,17,0)</f>
        <v>12.863</v>
      </c>
      <c r="M12" s="61">
        <f t="shared" si="4"/>
        <v>7</v>
      </c>
      <c r="N12" s="60">
        <f>VLOOKUP($A12,'Return Data'!$B$7:$R$2292,14,0)</f>
        <v>11.5101</v>
      </c>
      <c r="O12" s="61">
        <f t="shared" ref="O12:O15" si="6">RANK(N12,N$8:N$16,0)</f>
        <v>7</v>
      </c>
      <c r="P12" s="60"/>
      <c r="Q12" s="61"/>
      <c r="R12" s="60">
        <f>VLOOKUP($A12,'Return Data'!$B$7:$R$2292,16,0)</f>
        <v>9.9474999999999998</v>
      </c>
      <c r="S12" s="62">
        <f t="shared" si="5"/>
        <v>6</v>
      </c>
    </row>
    <row r="13" spans="1:20" x14ac:dyDescent="0.3">
      <c r="A13" s="58" t="s">
        <v>547</v>
      </c>
      <c r="B13" s="59">
        <f>VLOOKUP($A13,'Return Data'!$B$7:$R$2292,3,0)</f>
        <v>44826</v>
      </c>
      <c r="C13" s="60">
        <f>VLOOKUP($A13,'Return Data'!$B$7:$R$2292,4,0)</f>
        <v>31.178999999999998</v>
      </c>
      <c r="D13" s="60">
        <f>VLOOKUP($A13,'Return Data'!$B$7:$R$2292,10,0)</f>
        <v>6.6897000000000002</v>
      </c>
      <c r="E13" s="61">
        <f t="shared" si="0"/>
        <v>8</v>
      </c>
      <c r="F13" s="60">
        <f>VLOOKUP($A13,'Return Data'!$B$7:$R$2292,11,0)</f>
        <v>2.1091000000000002</v>
      </c>
      <c r="G13" s="61">
        <f t="shared" si="1"/>
        <v>8</v>
      </c>
      <c r="H13" s="60">
        <f>VLOOKUP($A13,'Return Data'!$B$7:$R$2292,12,0)</f>
        <v>1.6396999999999999</v>
      </c>
      <c r="I13" s="61">
        <f t="shared" si="2"/>
        <v>8</v>
      </c>
      <c r="J13" s="60">
        <f>VLOOKUP($A13,'Return Data'!$B$7:$R$2292,13,0)</f>
        <v>-6.4100000000000004E-2</v>
      </c>
      <c r="K13" s="61">
        <f t="shared" si="3"/>
        <v>8</v>
      </c>
      <c r="L13" s="60">
        <f>VLOOKUP($A13,'Return Data'!$B$7:$R$2292,17,0)</f>
        <v>7.9313000000000002</v>
      </c>
      <c r="M13" s="61">
        <f t="shared" si="4"/>
        <v>9</v>
      </c>
      <c r="N13" s="60">
        <f>VLOOKUP($A13,'Return Data'!$B$7:$R$2292,14,0)</f>
        <v>8.4497</v>
      </c>
      <c r="O13" s="61">
        <f t="shared" si="6"/>
        <v>8</v>
      </c>
      <c r="P13" s="60">
        <f>VLOOKUP($A13,'Return Data'!$B$7:$R$2292,15,0)</f>
        <v>7.2804000000000002</v>
      </c>
      <c r="Q13" s="61">
        <f>RANK(P13,P$8:P$16,0)</f>
        <v>5</v>
      </c>
      <c r="R13" s="60">
        <f>VLOOKUP($A13,'Return Data'!$B$7:$R$2292,16,0)</f>
        <v>10.271699999999999</v>
      </c>
      <c r="S13" s="62">
        <f t="shared" si="5"/>
        <v>5</v>
      </c>
    </row>
    <row r="14" spans="1:20" x14ac:dyDescent="0.3">
      <c r="A14" s="58" t="s">
        <v>548</v>
      </c>
      <c r="B14" s="59">
        <f>VLOOKUP($A14,'Return Data'!$B$7:$R$2292,3,0)</f>
        <v>44826</v>
      </c>
      <c r="C14" s="60">
        <f>VLOOKUP($A14,'Return Data'!$B$7:$R$2292,4,0)</f>
        <v>126.1112</v>
      </c>
      <c r="D14" s="60">
        <f>VLOOKUP($A14,'Return Data'!$B$7:$R$2292,10,0)</f>
        <v>9.1577000000000002</v>
      </c>
      <c r="E14" s="61">
        <f t="shared" si="0"/>
        <v>2</v>
      </c>
      <c r="F14" s="60">
        <f>VLOOKUP($A14,'Return Data'!$B$7:$R$2292,11,0)</f>
        <v>5.2530999999999999</v>
      </c>
      <c r="G14" s="61">
        <f t="shared" si="1"/>
        <v>3</v>
      </c>
      <c r="H14" s="60">
        <f>VLOOKUP($A14,'Return Data'!$B$7:$R$2292,12,0)</f>
        <v>5.2217000000000002</v>
      </c>
      <c r="I14" s="61">
        <f t="shared" si="2"/>
        <v>3</v>
      </c>
      <c r="J14" s="60">
        <f>VLOOKUP($A14,'Return Data'!$B$7:$R$2292,13,0)</f>
        <v>3.8016999999999999</v>
      </c>
      <c r="K14" s="61">
        <f t="shared" si="3"/>
        <v>4</v>
      </c>
      <c r="L14" s="60">
        <f>VLOOKUP($A14,'Return Data'!$B$7:$R$2292,17,0)</f>
        <v>16.785</v>
      </c>
      <c r="M14" s="61">
        <f t="shared" si="4"/>
        <v>3</v>
      </c>
      <c r="N14" s="60">
        <f>VLOOKUP($A14,'Return Data'!$B$7:$R$2292,14,0)</f>
        <v>11.6252</v>
      </c>
      <c r="O14" s="61">
        <f t="shared" si="6"/>
        <v>6</v>
      </c>
      <c r="P14" s="60">
        <f>VLOOKUP($A14,'Return Data'!$B$7:$R$2292,15,0)</f>
        <v>8.6272000000000002</v>
      </c>
      <c r="Q14" s="61">
        <f>RANK(P14,P$8:P$16,0)</f>
        <v>3</v>
      </c>
      <c r="R14" s="60">
        <f>VLOOKUP($A14,'Return Data'!$B$7:$R$2292,16,0)</f>
        <v>15.244999999999999</v>
      </c>
      <c r="S14" s="62">
        <f t="shared" si="5"/>
        <v>2</v>
      </c>
    </row>
    <row r="15" spans="1:20" x14ac:dyDescent="0.3">
      <c r="A15" s="58" t="s">
        <v>551</v>
      </c>
      <c r="B15" s="59">
        <f>VLOOKUP($A15,'Return Data'!$B$7:$R$2292,3,0)</f>
        <v>44826</v>
      </c>
      <c r="C15" s="60">
        <f>VLOOKUP($A15,'Return Data'!$B$7:$R$2292,4,0)</f>
        <v>15.0982</v>
      </c>
      <c r="D15" s="60">
        <f>VLOOKUP($A15,'Return Data'!$B$7:$R$2292,10,0)</f>
        <v>8.9265000000000008</v>
      </c>
      <c r="E15" s="61">
        <f t="shared" si="0"/>
        <v>3</v>
      </c>
      <c r="F15" s="60">
        <f>VLOOKUP($A15,'Return Data'!$B$7:$R$2292,11,0)</f>
        <v>3.8769</v>
      </c>
      <c r="G15" s="61">
        <f t="shared" si="1"/>
        <v>4</v>
      </c>
      <c r="H15" s="60">
        <f>VLOOKUP($A15,'Return Data'!$B$7:$R$2292,12,0)</f>
        <v>5.0602</v>
      </c>
      <c r="I15" s="61">
        <f t="shared" si="2"/>
        <v>4</v>
      </c>
      <c r="J15" s="60">
        <f>VLOOKUP($A15,'Return Data'!$B$7:$R$2292,13,0)</f>
        <v>4.5552999999999999</v>
      </c>
      <c r="K15" s="61">
        <f t="shared" si="3"/>
        <v>3</v>
      </c>
      <c r="L15" s="60">
        <f>VLOOKUP($A15,'Return Data'!$B$7:$R$2292,17,0)</f>
        <v>15.787699999999999</v>
      </c>
      <c r="M15" s="61">
        <f t="shared" si="4"/>
        <v>5</v>
      </c>
      <c r="N15" s="60">
        <f>VLOOKUP($A15,'Return Data'!$B$7:$R$2292,14,0)</f>
        <v>13.210699999999999</v>
      </c>
      <c r="O15" s="61">
        <f t="shared" si="6"/>
        <v>2</v>
      </c>
      <c r="P15" s="60"/>
      <c r="Q15" s="61"/>
      <c r="R15" s="60">
        <f>VLOOKUP($A15,'Return Data'!$B$7:$R$2292,16,0)</f>
        <v>11.942</v>
      </c>
      <c r="S15" s="62">
        <f t="shared" si="5"/>
        <v>3</v>
      </c>
    </row>
    <row r="16" spans="1:20" x14ac:dyDescent="0.3">
      <c r="A16" s="58" t="s">
        <v>553</v>
      </c>
      <c r="B16" s="59">
        <f>VLOOKUP($A16,'Return Data'!$B$7:$R$2292,3,0)</f>
        <v>44826</v>
      </c>
      <c r="C16" s="60">
        <f>VLOOKUP($A16,'Return Data'!$B$7:$R$2292,4,0)</f>
        <v>15.19</v>
      </c>
      <c r="D16" s="60">
        <f>VLOOKUP($A16,'Return Data'!$B$7:$R$2292,10,0)</f>
        <v>7.274</v>
      </c>
      <c r="E16" s="61">
        <f t="shared" si="0"/>
        <v>7</v>
      </c>
      <c r="F16" s="60">
        <f>VLOOKUP($A16,'Return Data'!$B$7:$R$2292,11,0)</f>
        <v>2.2896000000000001</v>
      </c>
      <c r="G16" s="61">
        <f t="shared" si="1"/>
        <v>7</v>
      </c>
      <c r="H16" s="60">
        <f>VLOOKUP($A16,'Return Data'!$B$7:$R$2292,12,0)</f>
        <v>2.0148000000000001</v>
      </c>
      <c r="I16" s="61">
        <f t="shared" si="2"/>
        <v>7</v>
      </c>
      <c r="J16" s="60">
        <f>VLOOKUP($A16,'Return Data'!$B$7:$R$2292,13,0)</f>
        <v>1.6053999999999999</v>
      </c>
      <c r="K16" s="61">
        <f t="shared" si="3"/>
        <v>7</v>
      </c>
      <c r="L16" s="60">
        <f>VLOOKUP($A16,'Return Data'!$B$7:$R$2292,17,0)</f>
        <v>13.028499999999999</v>
      </c>
      <c r="M16" s="61">
        <f t="shared" si="4"/>
        <v>6</v>
      </c>
      <c r="N16" s="60">
        <f>VLOOKUP($A16,'Return Data'!$B$7:$R$2292,14,0)</f>
        <v>12.0755</v>
      </c>
      <c r="O16" s="61">
        <f>RANK(N16,N$8:N$16,0)</f>
        <v>4</v>
      </c>
      <c r="P16" s="60"/>
      <c r="Q16" s="61"/>
      <c r="R16" s="60">
        <f>VLOOKUP($A16,'Return Data'!$B$7:$R$2292,16,0)</f>
        <v>9.2319999999999993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8.3829888888888888</v>
      </c>
      <c r="E18" s="69"/>
      <c r="F18" s="70">
        <f>AVERAGE(F8:F16)</f>
        <v>3.8237666666666672</v>
      </c>
      <c r="G18" s="69"/>
      <c r="H18" s="70">
        <f>AVERAGE(H8:H16)</f>
        <v>4.2077222222222224</v>
      </c>
      <c r="I18" s="69"/>
      <c r="J18" s="70">
        <f>AVERAGE(J8:J16)</f>
        <v>3.9814222222222222</v>
      </c>
      <c r="K18" s="69"/>
      <c r="L18" s="70">
        <f>AVERAGE(L8:L16)</f>
        <v>16.192355555555555</v>
      </c>
      <c r="M18" s="69"/>
      <c r="N18" s="70">
        <f>AVERAGE(N8:N16)</f>
        <v>12.365200000000002</v>
      </c>
      <c r="O18" s="69"/>
      <c r="P18" s="70">
        <f>AVERAGE(P8:P16)</f>
        <v>9.4351000000000003</v>
      </c>
      <c r="Q18" s="69"/>
      <c r="R18" s="70">
        <f>AVERAGE(R8:R16)</f>
        <v>10.609</v>
      </c>
      <c r="S18" s="71"/>
    </row>
    <row r="19" spans="1:19" x14ac:dyDescent="0.3">
      <c r="A19" s="68" t="s">
        <v>28</v>
      </c>
      <c r="B19" s="69"/>
      <c r="C19" s="69"/>
      <c r="D19" s="70">
        <f>MIN(D8:D16)</f>
        <v>4.5076999999999998</v>
      </c>
      <c r="E19" s="69"/>
      <c r="F19" s="70">
        <f>MIN(F8:F16)</f>
        <v>-1.6606000000000001</v>
      </c>
      <c r="G19" s="69"/>
      <c r="H19" s="70">
        <f>MIN(H8:H16)</f>
        <v>-5.1706000000000003</v>
      </c>
      <c r="I19" s="69"/>
      <c r="J19" s="70">
        <f>MIN(J8:J16)</f>
        <v>-1.087</v>
      </c>
      <c r="K19" s="69"/>
      <c r="L19" s="70">
        <f>MIN(L8:L16)</f>
        <v>7.9313000000000002</v>
      </c>
      <c r="M19" s="69"/>
      <c r="N19" s="70">
        <f>MIN(N8:N16)</f>
        <v>8.4497</v>
      </c>
      <c r="O19" s="69"/>
      <c r="P19" s="70">
        <f>MIN(P8:P16)</f>
        <v>7.2804000000000002</v>
      </c>
      <c r="Q19" s="69"/>
      <c r="R19" s="70">
        <f>MIN(R8:R16)</f>
        <v>1.5484</v>
      </c>
      <c r="S19" s="71"/>
    </row>
    <row r="20" spans="1:19" ht="15" thickBot="1" x14ac:dyDescent="0.35">
      <c r="A20" s="72" t="s">
        <v>29</v>
      </c>
      <c r="B20" s="73"/>
      <c r="C20" s="73"/>
      <c r="D20" s="74">
        <f>MAX(D8:D16)</f>
        <v>13.553599999999999</v>
      </c>
      <c r="E20" s="73"/>
      <c r="F20" s="74">
        <f>MAX(F8:F16)</f>
        <v>9.5946999999999996</v>
      </c>
      <c r="G20" s="73"/>
      <c r="H20" s="74">
        <f>MAX(H8:H16)</f>
        <v>14.938700000000001</v>
      </c>
      <c r="I20" s="73"/>
      <c r="J20" s="74">
        <f>MAX(J8:J16)</f>
        <v>14.5031</v>
      </c>
      <c r="K20" s="73"/>
      <c r="L20" s="74">
        <f>MAX(L8:L16)</f>
        <v>33.547400000000003</v>
      </c>
      <c r="M20" s="73"/>
      <c r="N20" s="74">
        <f>MAX(N8:N16)</f>
        <v>17.370899999999999</v>
      </c>
      <c r="O20" s="73"/>
      <c r="P20" s="74">
        <f>MAX(P8:P16)</f>
        <v>12.6325</v>
      </c>
      <c r="Q20" s="73"/>
      <c r="R20" s="74">
        <f>MAX(R8:R16)</f>
        <v>16.882899999999999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2022-09-23T05:52:57Z</dcterms:modified>
</cp:coreProperties>
</file>